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5FAE1D1-0570-422E-AEA6-F7ECA232CAE4}" xr6:coauthVersionLast="47" xr6:coauthVersionMax="47" xr10:uidLastSave="{00000000-0000-0000-0000-000000000000}"/>
  <bookViews>
    <workbookView xWindow="-108" yWindow="-108" windowWidth="23256" windowHeight="12456" activeTab="8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67" i="15" l="1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W8" i="4"/>
  <c r="R8" i="4"/>
  <c r="M8" i="4"/>
  <c r="H8" i="4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W372" i="15"/>
  <c r="R372" i="15"/>
  <c r="M372" i="15"/>
  <c r="H372" i="15"/>
  <c r="W399" i="15"/>
  <c r="R399" i="15"/>
  <c r="M399" i="15"/>
  <c r="H399" i="15"/>
  <c r="W324" i="15"/>
  <c r="R324" i="15"/>
  <c r="M324" i="15"/>
  <c r="H324" i="15"/>
  <c r="W349" i="15"/>
  <c r="R349" i="15"/>
  <c r="M349" i="15"/>
  <c r="H349" i="15"/>
  <c r="W428" i="15"/>
  <c r="R428" i="15"/>
  <c r="M428" i="15"/>
  <c r="H428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97" i="15"/>
  <c r="Z297" i="15"/>
  <c r="Y297" i="15"/>
  <c r="X297" i="15"/>
  <c r="W297" i="15"/>
  <c r="U297" i="15"/>
  <c r="T297" i="15"/>
  <c r="S297" i="15"/>
  <c r="R297" i="15"/>
  <c r="P297" i="15"/>
  <c r="O297" i="15"/>
  <c r="N297" i="15"/>
  <c r="M297" i="15"/>
  <c r="K297" i="15"/>
  <c r="J297" i="15"/>
  <c r="I297" i="15"/>
  <c r="H297" i="15"/>
  <c r="W469" i="15"/>
  <c r="R469" i="15"/>
  <c r="M469" i="15"/>
  <c r="H469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96" i="15"/>
  <c r="Z296" i="15"/>
  <c r="Y296" i="15"/>
  <c r="X296" i="15"/>
  <c r="W296" i="15"/>
  <c r="U296" i="15"/>
  <c r="T296" i="15"/>
  <c r="S296" i="15"/>
  <c r="R296" i="15"/>
  <c r="P296" i="15"/>
  <c r="O296" i="15"/>
  <c r="N296" i="15"/>
  <c r="M296" i="15"/>
  <c r="K296" i="15"/>
  <c r="J296" i="15"/>
  <c r="I296" i="15"/>
  <c r="H296" i="15"/>
  <c r="W323" i="15"/>
  <c r="R323" i="15"/>
  <c r="M323" i="15"/>
  <c r="H323" i="15"/>
  <c r="W348" i="15"/>
  <c r="R348" i="15"/>
  <c r="M348" i="15"/>
  <c r="H348" i="15"/>
  <c r="W371" i="15"/>
  <c r="R371" i="15"/>
  <c r="M371" i="15"/>
  <c r="H371" i="15"/>
  <c r="W398" i="15"/>
  <c r="R398" i="15"/>
  <c r="M398" i="15"/>
  <c r="H398" i="15"/>
  <c r="W427" i="15"/>
  <c r="R427" i="15"/>
  <c r="M427" i="15"/>
  <c r="H427" i="15"/>
  <c r="W468" i="15"/>
  <c r="R468" i="15"/>
  <c r="M468" i="15"/>
  <c r="H468" i="15"/>
  <c r="BI191" i="15" l="1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W397" i="15"/>
  <c r="R397" i="15"/>
  <c r="M397" i="15"/>
  <c r="H397" i="15"/>
  <c r="W370" i="15"/>
  <c r="R370" i="15"/>
  <c r="M370" i="15"/>
  <c r="H370" i="15"/>
  <c r="W369" i="15" l="1"/>
  <c r="R369" i="15"/>
  <c r="M369" i="15"/>
  <c r="H369" i="15"/>
  <c r="W396" i="15"/>
  <c r="R396" i="15"/>
  <c r="M396" i="15"/>
  <c r="H396" i="15"/>
  <c r="W368" i="15"/>
  <c r="R368" i="15"/>
  <c r="M368" i="15"/>
  <c r="H368" i="15"/>
  <c r="W395" i="15" l="1"/>
  <c r="R395" i="15"/>
  <c r="M395" i="15"/>
  <c r="H395" i="15"/>
  <c r="W426" i="15"/>
  <c r="R426" i="15"/>
  <c r="M426" i="15"/>
  <c r="H426" i="15"/>
  <c r="W322" i="15"/>
  <c r="R322" i="15"/>
  <c r="M322" i="15"/>
  <c r="H322" i="15"/>
  <c r="W347" i="15"/>
  <c r="R347" i="15"/>
  <c r="M347" i="15"/>
  <c r="H347" i="15"/>
  <c r="W367" i="15"/>
  <c r="R367" i="15"/>
  <c r="M367" i="15"/>
  <c r="H367" i="15"/>
  <c r="W394" i="15"/>
  <c r="R394" i="15"/>
  <c r="M394" i="15"/>
  <c r="H394" i="15"/>
  <c r="W425" i="15"/>
  <c r="R425" i="15"/>
  <c r="M425" i="15"/>
  <c r="H425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W467" i="15" l="1"/>
  <c r="R467" i="15"/>
  <c r="M467" i="15"/>
  <c r="H467" i="15"/>
  <c r="W466" i="15"/>
  <c r="R466" i="15"/>
  <c r="M466" i="15"/>
  <c r="H466" i="15"/>
  <c r="BI264" i="15" l="1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65" i="15" l="1"/>
  <c r="R465" i="15"/>
  <c r="M465" i="15"/>
  <c r="H465" i="15"/>
  <c r="W464" i="15"/>
  <c r="R464" i="15"/>
  <c r="M464" i="15"/>
  <c r="H464" i="15"/>
  <c r="W463" i="15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51" i="15"/>
  <c r="R451" i="15"/>
  <c r="M451" i="15"/>
  <c r="H451" i="15"/>
  <c r="W450" i="15"/>
  <c r="R450" i="15"/>
  <c r="M450" i="15"/>
  <c r="H450" i="15"/>
  <c r="W449" i="15"/>
  <c r="R449" i="15"/>
  <c r="M449" i="15"/>
  <c r="H449" i="15"/>
  <c r="W448" i="15"/>
  <c r="R448" i="15"/>
  <c r="M448" i="15"/>
  <c r="H448" i="15"/>
  <c r="W447" i="15"/>
  <c r="R447" i="15"/>
  <c r="M447" i="15"/>
  <c r="H447" i="15"/>
  <c r="W446" i="15"/>
  <c r="R446" i="15"/>
  <c r="M446" i="15"/>
  <c r="H446" i="15"/>
  <c r="W445" i="15"/>
  <c r="R445" i="15"/>
  <c r="M445" i="15"/>
  <c r="H445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30" i="15"/>
  <c r="R430" i="15"/>
  <c r="M430" i="15"/>
  <c r="H430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84" i="15"/>
  <c r="Z284" i="15"/>
  <c r="Y284" i="15"/>
  <c r="X284" i="15"/>
  <c r="W284" i="15"/>
  <c r="U284" i="15"/>
  <c r="T284" i="15"/>
  <c r="S284" i="15"/>
  <c r="R284" i="15"/>
  <c r="P284" i="15"/>
  <c r="O284" i="15"/>
  <c r="N284" i="15"/>
  <c r="M284" i="15"/>
  <c r="K284" i="15"/>
  <c r="J284" i="15"/>
  <c r="I284" i="15"/>
  <c r="H284" i="15"/>
  <c r="BI283" i="15"/>
  <c r="Z283" i="15"/>
  <c r="Y283" i="15"/>
  <c r="X283" i="15"/>
  <c r="W283" i="15"/>
  <c r="U283" i="15"/>
  <c r="T283" i="15"/>
  <c r="S283" i="15"/>
  <c r="R283" i="15"/>
  <c r="P283" i="15"/>
  <c r="O283" i="15"/>
  <c r="N283" i="15"/>
  <c r="M283" i="15"/>
  <c r="K283" i="15"/>
  <c r="J283" i="15"/>
  <c r="I283" i="15"/>
  <c r="H283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275" i="15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W46" i="15"/>
  <c r="R46" i="15"/>
  <c r="M46" i="15"/>
  <c r="H46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10" i="4"/>
  <c r="R10" i="4"/>
  <c r="M10" i="4"/>
  <c r="H10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<sst xmlns="http://schemas.openxmlformats.org/spreadsheetml/2006/main" count="15177" uniqueCount="541">
  <si>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</si>
  <si>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</si>
  <si>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</si>
  <si>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</si>
  <si>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</si>
  <si>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</si>
  <si>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</si>
  <si>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</si>
  <si>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</si>
  <si>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</si>
  <si>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</si>
  <si>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</si>
  <si>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</si>
  <si>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</si>
  <si>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</si>
  <si>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</si>
  <si>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</si>
  <si>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</si>
  <si>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</si>
  <si>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</si>
  <si>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</si>
  <si>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</si>
  <si>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</si>
  <si>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</si>
  <si>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</si>
  <si>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</si>
  <si>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</si>
  <si>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</si>
  <si>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</si>
  <si>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</si>
  <si>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</si>
  <si>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</si>
  <si>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</si>
  <si>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</si>
  <si>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</si>
  <si>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</si>
  <si>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</si>
  <si>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</si>
  <si>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</si>
  <si>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</si>
  <si>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</si>
  <si>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</si>
  <si>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</si>
  <si>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</si>
  <si>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</si>
  <si>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</si>
  <si>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</si>
  <si>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</si>
  <si>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</si>
  <si>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</si>
  <si>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</si>
  <si>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</si>
  <si>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</si>
  <si>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</si>
  <si>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</si>
  <si>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</si>
  <si>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</si>
  <si>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</si>
  <si>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</si>
  <si>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</si>
  <si>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</si>
  <si>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</si>
  <si>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</si>
  <si>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</si>
  <si>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</si>
  <si>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</si>
  <si>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</si>
  <si>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</si>
  <si>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</si>
  <si>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</si>
  <si>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</si>
  <si>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</si>
  <si>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</si>
  <si>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</si>
  <si>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</si>
  <si>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</si>
  <si>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</si>
  <si>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</si>
  <si>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</si>
  <si>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</si>
  <si>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</si>
  <si>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</si>
  <si>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</si>
  <si>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</si>
  <si>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</si>
  <si>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</si>
  <si>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</si>
  <si>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</si>
  <si>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</si>
  <si>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</si>
  <si>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</si>
  <si>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</si>
  <si>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</si>
  <si>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</si>
  <si>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</si>
  <si>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</si>
  <si>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</si>
  <si>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</si>
  <si>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</si>
  <si>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</si>
  <si>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</si>
  <si>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</si>
  <si>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</si>
  <si>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</si>
  <si>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</si>
  <si>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</si>
  <si>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</si>
  <si>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</si>
  <si>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</si>
  <si>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</si>
  <si>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</si>
  <si>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</si>
  <si>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</si>
  <si>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</si>
  <si>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</si>
  <si>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</si>
  <si>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</si>
  <si>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</si>
  <si>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</si>
  <si>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</si>
  <si>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</si>
  <si>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</si>
  <si>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</si>
  <si>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</si>
  <si>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</si>
  <si>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</si>
  <si>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</si>
  <si>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</si>
  <si>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</si>
  <si>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</si>
  <si>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</si>
  <si>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</si>
  <si>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</si>
  <si>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</si>
  <si>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</si>
  <si>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</si>
  <si>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</si>
  <si>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</si>
  <si>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</si>
  <si>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</si>
  <si>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</si>
  <si>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</si>
  <si>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</si>
  <si>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</si>
  <si>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</si>
  <si>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</si>
  <si>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</si>
  <si>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</si>
  <si>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</si>
  <si>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</si>
  <si>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</si>
  <si>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</si>
  <si>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</si>
  <si>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</si>
  <si>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</si>
  <si>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</si>
  <si>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</si>
  <si>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</si>
  <si>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</si>
  <si>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</si>
  <si>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</si>
  <si>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</si>
  <si>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</si>
  <si>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</si>
  <si>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</si>
  <si>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</si>
  <si>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</si>
  <si>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</si>
  <si>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</si>
  <si>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</si>
  <si>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</si>
  <si>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</si>
  <si>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</si>
  <si>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</si>
  <si>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</si>
  <si>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</si>
  <si>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</si>
  <si>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</si>
  <si>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</si>
  <si>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</si>
  <si>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</si>
  <si>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</si>
  <si>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</si>
  <si>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</si>
  <si>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</si>
  <si>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</si>
  <si>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</si>
  <si>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</si>
  <si>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</si>
  <si>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</si>
  <si>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</si>
  <si>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</si>
  <si>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</si>
  <si>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</si>
  <si>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</si>
  <si>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</si>
  <si>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</si>
  <si>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</si>
  <si>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</si>
  <si>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</si>
  <si>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</si>
  <si>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</si>
  <si>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</si>
  <si>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</si>
  <si>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</si>
  <si>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</si>
  <si>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</si>
  <si>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</si>
  <si>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</si>
  <si>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</si>
  <si>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</si>
  <si>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</si>
  <si>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</si>
  <si>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</si>
  <si>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</si>
  <si>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</si>
  <si>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</si>
  <si>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</si>
  <si>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</si>
  <si>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</si>
  <si>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</si>
  <si>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</si>
  <si>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</si>
  <si>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</si>
  <si>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</si>
  <si>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</si>
  <si>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</si>
  <si>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</si>
  <si>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</si>
  <si>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</si>
  <si>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</si>
  <si>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</si>
  <si>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</si>
  <si>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</si>
  <si>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</si>
  <si>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</si>
  <si>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</si>
  <si>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</si>
  <si>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</si>
  <si>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</si>
  <si>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</si>
  <si>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</si>
  <si>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</si>
  <si>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</si>
  <si>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</si>
  <si>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</si>
  <si>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</si>
  <si>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</si>
  <si>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</si>
  <si>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</si>
  <si>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</si>
  <si>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</si>
  <si>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</si>
  <si>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</si>
  <si>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</si>
  <si>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</si>
  <si>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</si>
  <si>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</si>
  <si>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</si>
  <si>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</si>
  <si>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</si>
  <si>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</si>
  <si>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</si>
  <si>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</si>
  <si>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</si>
  <si>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</si>
  <si>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</si>
  <si>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</si>
  <si>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</si>
  <si>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</si>
  <si>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</si>
  <si>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</si>
  <si>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</si>
  <si>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</si>
  <si>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</si>
  <si>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</si>
  <si>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</si>
  <si>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</si>
  <si>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</si>
  <si>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</si>
  <si>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</si>
  <si>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</si>
  <si>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</si>
  <si>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</si>
  <si>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</si>
  <si>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</si>
  <si>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</si>
  <si>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</si>
  <si>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</si>
  <si>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</si>
  <si>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</si>
  <si>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</si>
  <si>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</si>
  <si>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</si>
  <si>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</si>
  <si>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</si>
  <si>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</si>
  <si>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</si>
  <si>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</si>
  <si>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</si>
  <si>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</si>
  <si>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</si>
  <si>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</si>
  <si>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</si>
  <si>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</si>
  <si>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</si>
  <si>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</si>
  <si>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</si>
  <si>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</si>
  <si>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</si>
  <si>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</si>
  <si>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</si>
  <si>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</si>
  <si>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</si>
  <si>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</si>
  <si>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</si>
  <si>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</si>
  <si>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</si>
  <si>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</si>
  <si>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</si>
  <si>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</si>
  <si>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</si>
  <si>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</si>
  <si>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</si>
  <si>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</si>
  <si>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</si>
  <si>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</si>
  <si>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</si>
  <si>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</si>
  <si>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</si>
  <si>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</si>
  <si>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</si>
  <si>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</si>
  <si>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</si>
  <si>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</si>
  <si>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</si>
  <si>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</si>
  <si>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</si>
  <si>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</si>
  <si>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</si>
  <si>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</si>
  <si>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</si>
  <si>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</si>
  <si>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</si>
  <si>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</si>
  <si>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</si>
  <si>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</si>
  <si>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</si>
  <si>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</si>
  <si>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</si>
  <si>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</si>
  <si>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</si>
  <si>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</si>
  <si>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</si>
  <si>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</si>
  <si>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</si>
  <si>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</si>
  <si>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</si>
  <si>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</si>
  <si>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</si>
  <si>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</si>
  <si>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</si>
  <si>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</si>
  <si>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</si>
  <si>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</si>
  <si>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</si>
  <si>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</si>
  <si>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</si>
  <si>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</si>
  <si>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</si>
  <si>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</si>
  <si>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</si>
  <si>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</si>
  <si>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</si>
  <si>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</si>
  <si>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</si>
  <si>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</si>
  <si>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</si>
  <si>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</si>
  <si>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</si>
  <si>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</si>
  <si>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</si>
  <si>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</si>
  <si>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</si>
  <si>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</si>
  <si>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</si>
  <si>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</si>
  <si>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</si>
  <si>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</si>
  <si>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</si>
  <si>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</si>
  <si>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</si>
  <si>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</si>
  <si>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</si>
  <si>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</si>
  <si>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</si>
  <si>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</si>
  <si>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</si>
  <si>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</si>
  <si>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</si>
  <si>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</si>
  <si>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</si>
  <si>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</si>
  <si>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</si>
  <si>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</si>
  <si>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</si>
  <si>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</si>
  <si>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</si>
  <si>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</si>
  <si>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</si>
  <si>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</si>
  <si>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</si>
  <si>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</si>
  <si>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</si>
  <si>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</si>
  <si>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</si>
  <si>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</si>
  <si>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</si>
  <si>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</si>
  <si>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</si>
  <si>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</si>
  <si>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</si>
  <si>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</si>
  <si>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</si>
  <si>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</si>
  <si>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</si>
  <si>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</si>
  <si>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</si>
  <si>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</si>
  <si>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</si>
  <si>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</si>
  <si>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</si>
  <si>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</si>
  <si>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</si>
  <si>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</si>
  <si>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</si>
  <si>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</si>
  <si>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</si>
  <si>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</si>
  <si>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</si>
  <si>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</si>
  <si>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</si>
  <si>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</si>
  <si>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</si>
  <si>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</si>
  <si>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</si>
  <si>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</si>
  <si>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</si>
  <si>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</si>
  <si>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</si>
  <si>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</si>
  <si>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</si>
  <si>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</si>
  <si>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</si>
  <si>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</si>
  <si>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</si>
  <si>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</si>
  <si>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</si>
  <si>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</si>
  <si>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</si>
  <si>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</si>
  <si>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</si>
  <si>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</si>
  <si>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</si>
  <si>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</si>
  <si>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</si>
  <si>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</si>
  <si>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</si>
  <si>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</si>
  <si>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</si>
  <si>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</si>
  <si>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</si>
  <si>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</si>
  <si>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</si>
  <si>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</si>
  <si>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</si>
  <si>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</si>
  <si>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</si>
  <si>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</si>
  <si>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</si>
  <si>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</si>
  <si>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</si>
  <si>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</si>
  <si>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</si>
  <si>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</si>
  <si>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</si>
  <si>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</si>
  <si>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</si>
  <si>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</si>
  <si>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</si>
  <si>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</si>
  <si>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</si>
  <si>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</si>
  <si>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</si>
  <si>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</si>
  <si>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</si>
  <si>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</si>
  <si>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</si>
  <si>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</si>
  <si>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</si>
  <si>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</si>
  <si>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</si>
  <si>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</si>
  <si>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</si>
  <si>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</si>
  <si>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</si>
  <si>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</si>
  <si>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</si>
  <si>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</si>
  <si>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</si>
  <si>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</si>
  <si>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</si>
  <si>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</si>
  <si>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</si>
  <si>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</si>
  <si>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</si>
  <si>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</si>
  <si>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</si>
  <si>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</si>
  <si>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</si>
  <si>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</si>
  <si>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</si>
  <si>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</si>
  <si>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</si>
  <si>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</si>
  <si>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</si>
  <si>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</si>
  <si>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</si>
  <si>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</si>
  <si>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</si>
  <si>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</si>
  <si>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</si>
  <si>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</si>
  <si>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</si>
  <si>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</si>
  <si>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</si>
  <si>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</si>
  <si>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</si>
  <si>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</si>
  <si>
    <t>C744</t>
  </si>
  <si>
    <t>C743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</si>
</sst>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16" fontId="0" fillId="9" borderId="0" xfId="0" applyNumberFormat="1" applyFill="1" applyAlignment="1">
      <alignment vertical="top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60" t="s">
        <v>32</v>
      </c>
      <c r="Z3" s="160"/>
      <c r="AA3" s="165" t="s">
        <v>33</v>
      </c>
      <c r="AB3" s="165"/>
      <c r="AC3" s="168" t="s">
        <v>16</v>
      </c>
      <c r="AD3" s="168"/>
      <c r="AE3" s="163" t="s">
        <v>34</v>
      </c>
      <c r="AF3" s="163"/>
      <c r="AG3" s="160" t="s">
        <v>14</v>
      </c>
      <c r="AH3" s="160"/>
      <c r="AI3" s="161" t="s">
        <v>33</v>
      </c>
      <c r="AJ3" s="161"/>
      <c r="AK3" s="162" t="s">
        <v>16</v>
      </c>
      <c r="AL3" s="162"/>
      <c r="AM3" s="163" t="s">
        <v>34</v>
      </c>
      <c r="AN3" s="163"/>
      <c r="AP3" s="21" t="s">
        <v>19</v>
      </c>
      <c r="AQ3" s="160" t="s">
        <v>14</v>
      </c>
      <c r="AR3" s="160"/>
      <c r="AS3" s="165" t="s">
        <v>33</v>
      </c>
      <c r="AT3" s="165"/>
      <c r="AU3" s="162" t="s">
        <v>16</v>
      </c>
      <c r="AV3" s="162"/>
      <c r="AW3" s="163" t="s">
        <v>34</v>
      </c>
      <c r="AX3" s="163"/>
      <c r="AY3" s="160" t="s">
        <v>14</v>
      </c>
      <c r="AZ3" s="160"/>
      <c r="BA3" s="161" t="s">
        <v>33</v>
      </c>
      <c r="BB3" s="161"/>
      <c r="BC3" s="162" t="s">
        <v>16</v>
      </c>
      <c r="BD3" s="162"/>
      <c r="BE3" s="163" t="s">
        <v>34</v>
      </c>
      <c r="BF3" s="16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69"/>
  <sheetViews>
    <sheetView workbookViewId="0">
      <pane ySplit="3" topLeftCell="A255" activePane="bottomLeft" state="frozen"/>
      <selection pane="bottomLeft" activeCell="G268" sqref="G268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MIN(BI6:BI481)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9" t="s">
        <v>531</v>
      </c>
      <c r="E43" s="69" t="s">
        <v>321</v>
      </c>
      <c r="F43" s="65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8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9" t="s">
        <v>531</v>
      </c>
      <c r="E44" s="69" t="s">
        <v>319</v>
      </c>
      <c r="F44" s="65"/>
      <c r="G44" s="51">
        <v>0.70020000000000004</v>
      </c>
      <c r="H44" s="51" t="str">
        <f t="shared" ref="H44" si="51">IF(G44&gt;0.8,"VG",IF(G44&gt;0.7,"G",IF(G44&gt;0.45,"S","NS")))</f>
        <v>G</v>
      </c>
      <c r="I44" s="51" t="str">
        <f t="shared" ref="I44" si="52">AJ44</f>
        <v>NS</v>
      </c>
      <c r="J44" s="51" t="str">
        <f t="shared" ref="J44" si="53">BB44</f>
        <v>NS</v>
      </c>
      <c r="K44" s="51" t="str">
        <f t="shared" ref="K44" si="54">BT44</f>
        <v>NS</v>
      </c>
      <c r="L44" s="98">
        <v>-0.15720000000000001</v>
      </c>
      <c r="M44" s="51" t="str">
        <f t="shared" ref="M44" si="55">IF(ABS(L44)&lt;5%,"VG",IF(ABS(L44)&lt;10%,"G",IF(ABS(L44)&lt;15%,"S","NS")))</f>
        <v>NS</v>
      </c>
      <c r="N44" s="51" t="str">
        <f t="shared" ref="N44" si="56">AO44</f>
        <v>NS</v>
      </c>
      <c r="O44" s="51" t="str">
        <f t="shared" ref="O44" si="57">BD44</f>
        <v>NS</v>
      </c>
      <c r="P44" s="51" t="str">
        <f t="shared" ref="P44" si="58">BY44</f>
        <v>NS</v>
      </c>
      <c r="Q44" s="51">
        <v>0.51400000000000001</v>
      </c>
      <c r="R44" s="51" t="str">
        <f t="shared" ref="R44" si="59">IF(Q44&lt;=0.5,"VG",IF(Q44&lt;=0.6,"G",IF(Q44&lt;=0.7,"S","NS")))</f>
        <v>G</v>
      </c>
      <c r="S44" s="51" t="str">
        <f t="shared" ref="S44" si="60">AN44</f>
        <v>NS</v>
      </c>
      <c r="T44" s="51" t="str">
        <f t="shared" ref="T44" si="61">BF44</f>
        <v>NS</v>
      </c>
      <c r="U44" s="51" t="str">
        <f t="shared" ref="U44" si="62">BX44</f>
        <v>NS</v>
      </c>
      <c r="V44" s="51">
        <v>0.8377</v>
      </c>
      <c r="W44" s="51" t="str">
        <f t="shared" ref="W44" si="63">IF(V44&gt;0.85,"VG",IF(V44&gt;0.75,"G",IF(V44&gt;0.6,"S","NS")))</f>
        <v>G</v>
      </c>
      <c r="X44" s="51" t="str">
        <f t="shared" ref="X44" si="64">AP44</f>
        <v>NS</v>
      </c>
      <c r="Y44" s="51" t="str">
        <f t="shared" ref="Y44" si="65">BH44</f>
        <v>NS</v>
      </c>
      <c r="Z44" s="51" t="str">
        <f t="shared" ref="Z44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x14ac:dyDescent="0.3">
      <c r="A45" s="1"/>
      <c r="D45" s="113"/>
      <c r="E45" s="113"/>
      <c r="F45" s="114"/>
      <c r="G45" s="7"/>
      <c r="H45" s="7"/>
      <c r="I45" s="7"/>
      <c r="J45" s="7"/>
      <c r="K45" s="7"/>
      <c r="L45" s="58"/>
      <c r="M45" s="7"/>
      <c r="N45" s="7"/>
      <c r="O45" s="7"/>
      <c r="P45" s="7"/>
      <c r="Q45" s="7"/>
      <c r="R45" s="7"/>
      <c r="S45" s="7"/>
      <c r="T45" s="7"/>
      <c r="U45" s="7"/>
      <c r="AA45" s="24"/>
      <c r="AB45" s="24"/>
      <c r="AC45" s="24"/>
      <c r="AD45" s="24"/>
      <c r="AE45" s="24"/>
      <c r="AF45" s="24"/>
      <c r="AG45" s="24"/>
      <c r="AH45" s="24"/>
      <c r="AI45" s="2"/>
      <c r="AJ45" s="2"/>
      <c r="AK45" s="2"/>
      <c r="AL45" s="2"/>
      <c r="AM45" s="2"/>
      <c r="AN45" s="2"/>
      <c r="AO45" s="2"/>
      <c r="AP45" s="2"/>
      <c r="AR45" s="33"/>
      <c r="AS45" s="24"/>
      <c r="AT45" s="24"/>
      <c r="AU45" s="24"/>
      <c r="AV45" s="24"/>
      <c r="AW45" s="24"/>
      <c r="AX45" s="24"/>
      <c r="AY45" s="24"/>
      <c r="AZ45" s="24"/>
      <c r="BA45" s="2"/>
      <c r="BB45" s="2"/>
      <c r="BC45" s="2"/>
      <c r="BD45" s="2"/>
      <c r="BE45" s="2"/>
      <c r="BF45" s="2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x14ac:dyDescent="0.3">
      <c r="A46" s="1" t="s">
        <v>55</v>
      </c>
      <c r="B46">
        <v>23773363</v>
      </c>
      <c r="C46" t="s">
        <v>56</v>
      </c>
      <c r="D46" t="s">
        <v>57</v>
      </c>
      <c r="G46" s="5">
        <v>-9.5</v>
      </c>
      <c r="H46" s="5" t="str">
        <f t="shared" ref="H46:H58" si="68">IF(G46&gt;0.8,"VG",IF(G46&gt;0.7,"G",IF(G46&gt;0.45,"S","NS")))</f>
        <v>NS</v>
      </c>
      <c r="L46" s="8">
        <v>-0.58399999999999996</v>
      </c>
      <c r="M46" s="15" t="str">
        <f t="shared" ref="M46:M58" si="69">IF(ABS(L46)&lt;5%,"VG",IF(ABS(L46)&lt;10%,"G",IF(ABS(L46)&lt;15%,"S","NS")))</f>
        <v>NS</v>
      </c>
      <c r="Q46" s="6">
        <v>1.0109999999999999</v>
      </c>
      <c r="R46" s="6" t="str">
        <f t="shared" ref="R46:R58" si="70">IF(Q46&lt;=0.5,"VG",IF(Q46&lt;=0.6,"G",IF(Q46&lt;=0.7,"S","NS")))</f>
        <v>NS</v>
      </c>
      <c r="V46" s="7">
        <v>0.42399999999999999</v>
      </c>
      <c r="W46" s="7" t="str">
        <f t="shared" ref="W46:W58" si="71">IF(V46&gt;0.85,"VG",IF(V46&gt;0.75,"G",IF(V46&gt;0.6,"S","NS")))</f>
        <v>NS</v>
      </c>
      <c r="AA46" s="22"/>
      <c r="AB46" s="22"/>
      <c r="AC46" s="31"/>
      <c r="AD46" s="31"/>
      <c r="AE46" s="32"/>
      <c r="AF46" s="32"/>
      <c r="AG46" s="24"/>
      <c r="AH46" s="24"/>
      <c r="AI46" s="25"/>
      <c r="AJ46" s="25"/>
      <c r="AK46" s="29"/>
      <c r="AL46" s="29"/>
      <c r="AM46" s="30"/>
      <c r="AN46" s="30"/>
      <c r="AO46" s="2"/>
      <c r="AP46" s="2"/>
      <c r="AR46" s="33"/>
      <c r="AS46" s="22"/>
      <c r="AT46" s="22"/>
      <c r="AU46" s="31"/>
      <c r="AV46" s="31"/>
      <c r="AW46" s="32"/>
      <c r="AX46" s="32"/>
      <c r="AY46" s="24"/>
      <c r="AZ46" s="24"/>
      <c r="BA46" s="25"/>
      <c r="BB46" s="25"/>
      <c r="BC46" s="29"/>
      <c r="BD46" s="29"/>
      <c r="BE46" s="30"/>
      <c r="BF46" s="30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/>
      <c r="M47" s="15"/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s="42" customFormat="1" ht="28.8" x14ac:dyDescent="0.3">
      <c r="A48" s="41">
        <v>14158790</v>
      </c>
      <c r="B48" s="42">
        <v>23773393</v>
      </c>
      <c r="C48" s="43" t="s">
        <v>323</v>
      </c>
      <c r="D48" s="42" t="s">
        <v>75</v>
      </c>
      <c r="F48" s="118"/>
      <c r="G48" s="44">
        <v>0.69399999999999995</v>
      </c>
      <c r="H48" s="44" t="str">
        <f t="shared" si="68"/>
        <v>S</v>
      </c>
      <c r="I48" s="44" t="str">
        <f t="shared" ref="I48:I58" si="72">AJ48</f>
        <v>S</v>
      </c>
      <c r="J48" s="44" t="str">
        <f t="shared" ref="J48:J58" si="73">BB48</f>
        <v>G</v>
      </c>
      <c r="K48" s="44" t="str">
        <f t="shared" ref="K48:K58" si="74">BT48</f>
        <v>G</v>
      </c>
      <c r="L48" s="45">
        <v>2E-3</v>
      </c>
      <c r="M48" s="44" t="str">
        <f t="shared" si="69"/>
        <v>VG</v>
      </c>
      <c r="N48" s="44" t="str">
        <f t="shared" ref="N48:N58" si="75">AO48</f>
        <v>G</v>
      </c>
      <c r="O48" s="44" t="str">
        <f t="shared" ref="O48:O58" si="76">BD48</f>
        <v>G</v>
      </c>
      <c r="P48" s="44" t="str">
        <f t="shared" ref="P48:P58" si="77">BY48</f>
        <v>G</v>
      </c>
      <c r="Q48" s="44">
        <v>0.55200000000000005</v>
      </c>
      <c r="R48" s="44" t="str">
        <f t="shared" si="70"/>
        <v>G</v>
      </c>
      <c r="S48" s="44" t="str">
        <f t="shared" ref="S48:S58" si="78">AN48</f>
        <v>G</v>
      </c>
      <c r="T48" s="44" t="str">
        <f t="shared" ref="T48:T58" si="79">BF48</f>
        <v>VG</v>
      </c>
      <c r="U48" s="44" t="str">
        <f t="shared" ref="U48:U58" si="80">BX48</f>
        <v>VG</v>
      </c>
      <c r="V48" s="44">
        <v>0.71799999999999997</v>
      </c>
      <c r="W48" s="44" t="str">
        <f t="shared" si="71"/>
        <v>S</v>
      </c>
      <c r="X48" s="44" t="str">
        <f t="shared" ref="X48:X58" si="81">AP48</f>
        <v>S</v>
      </c>
      <c r="Y48" s="44" t="str">
        <f t="shared" ref="Y48:Y58" si="82">BH48</f>
        <v>G</v>
      </c>
      <c r="Z48" s="44" t="str">
        <f t="shared" ref="Z48:Z58" si="83">BZ48</f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ref="BI48:BI58" si="84">IF(BJ48=AR48,1,0)</f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147</v>
      </c>
      <c r="F49" s="96"/>
      <c r="G49" s="44">
        <v>0.7</v>
      </c>
      <c r="H49" s="44" t="str">
        <f t="shared" si="68"/>
        <v>S</v>
      </c>
      <c r="I49" s="44" t="str">
        <f t="shared" si="72"/>
        <v>S</v>
      </c>
      <c r="J49" s="44" t="str">
        <f t="shared" si="73"/>
        <v>G</v>
      </c>
      <c r="K49" s="44" t="str">
        <f t="shared" si="74"/>
        <v>G</v>
      </c>
      <c r="L49" s="45">
        <v>-7.0000000000000001E-3</v>
      </c>
      <c r="M49" s="44" t="str">
        <f t="shared" si="69"/>
        <v>VG</v>
      </c>
      <c r="N49" s="44" t="str">
        <f t="shared" si="75"/>
        <v>G</v>
      </c>
      <c r="O49" s="44" t="str">
        <f t="shared" si="76"/>
        <v>G</v>
      </c>
      <c r="P49" s="44" t="str">
        <f t="shared" si="77"/>
        <v>G</v>
      </c>
      <c r="Q49" s="44">
        <v>0.55000000000000004</v>
      </c>
      <c r="R49" s="44" t="str">
        <f t="shared" si="70"/>
        <v>G</v>
      </c>
      <c r="S49" s="44" t="str">
        <f t="shared" si="78"/>
        <v>G</v>
      </c>
      <c r="T49" s="44" t="str">
        <f t="shared" si="79"/>
        <v>VG</v>
      </c>
      <c r="U49" s="44" t="str">
        <f t="shared" si="80"/>
        <v>VG</v>
      </c>
      <c r="V49" s="44">
        <v>0.73</v>
      </c>
      <c r="W49" s="44" t="str">
        <f t="shared" si="71"/>
        <v>S</v>
      </c>
      <c r="X49" s="44" t="str">
        <f t="shared" si="81"/>
        <v>S</v>
      </c>
      <c r="Y49" s="44" t="str">
        <f t="shared" si="82"/>
        <v>G</v>
      </c>
      <c r="Z49" s="44" t="str">
        <f t="shared" si="83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84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120" customFormat="1" ht="28.8" x14ac:dyDescent="0.3">
      <c r="A50" s="119">
        <v>14158790</v>
      </c>
      <c r="B50" s="120">
        <v>23773393</v>
      </c>
      <c r="C50" s="121" t="s">
        <v>323</v>
      </c>
      <c r="D50" s="120" t="s">
        <v>155</v>
      </c>
      <c r="F50" s="122"/>
      <c r="G50" s="123">
        <v>0.64</v>
      </c>
      <c r="H50" s="123" t="str">
        <f t="shared" si="68"/>
        <v>S</v>
      </c>
      <c r="I50" s="123" t="str">
        <f t="shared" si="72"/>
        <v>S</v>
      </c>
      <c r="J50" s="123" t="str">
        <f t="shared" si="73"/>
        <v>G</v>
      </c>
      <c r="K50" s="123" t="str">
        <f t="shared" si="74"/>
        <v>G</v>
      </c>
      <c r="L50" s="124">
        <v>-0.16089999999999999</v>
      </c>
      <c r="M50" s="123" t="str">
        <f t="shared" si="69"/>
        <v>NS</v>
      </c>
      <c r="N50" s="123" t="str">
        <f t="shared" si="75"/>
        <v>G</v>
      </c>
      <c r="O50" s="123" t="str">
        <f t="shared" si="76"/>
        <v>G</v>
      </c>
      <c r="P50" s="123" t="str">
        <f t="shared" si="77"/>
        <v>G</v>
      </c>
      <c r="Q50" s="123">
        <v>0.59</v>
      </c>
      <c r="R50" s="123" t="str">
        <f t="shared" si="70"/>
        <v>G</v>
      </c>
      <c r="S50" s="123" t="str">
        <f t="shared" si="78"/>
        <v>G</v>
      </c>
      <c r="T50" s="123" t="str">
        <f t="shared" si="79"/>
        <v>VG</v>
      </c>
      <c r="U50" s="123" t="str">
        <f t="shared" si="80"/>
        <v>VG</v>
      </c>
      <c r="V50" s="123">
        <v>0.69</v>
      </c>
      <c r="W50" s="123" t="str">
        <f t="shared" si="71"/>
        <v>S</v>
      </c>
      <c r="X50" s="123" t="str">
        <f t="shared" si="81"/>
        <v>S</v>
      </c>
      <c r="Y50" s="123" t="str">
        <f t="shared" si="82"/>
        <v>G</v>
      </c>
      <c r="Z50" s="123" t="str">
        <f t="shared" si="83"/>
        <v>G</v>
      </c>
      <c r="AA50" s="125">
        <v>0.73826421128751596</v>
      </c>
      <c r="AB50" s="125">
        <v>0.68764690136602502</v>
      </c>
      <c r="AC50" s="125">
        <v>7.6075962877986996</v>
      </c>
      <c r="AD50" s="125">
        <v>3.4185755354494298</v>
      </c>
      <c r="AE50" s="125">
        <v>0.51160120085129301</v>
      </c>
      <c r="AF50" s="125">
        <v>0.55888558635374996</v>
      </c>
      <c r="AG50" s="125">
        <v>0.80425822209953401</v>
      </c>
      <c r="AH50" s="125">
        <v>0.71702551703780304</v>
      </c>
      <c r="AI50" s="126" t="s">
        <v>41</v>
      </c>
      <c r="AJ50" s="126" t="s">
        <v>42</v>
      </c>
      <c r="AK50" s="126" t="s">
        <v>41</v>
      </c>
      <c r="AL50" s="126" t="s">
        <v>43</v>
      </c>
      <c r="AM50" s="126" t="s">
        <v>41</v>
      </c>
      <c r="AN50" s="126" t="s">
        <v>41</v>
      </c>
      <c r="AO50" s="126" t="s">
        <v>41</v>
      </c>
      <c r="AP50" s="126" t="s">
        <v>42</v>
      </c>
      <c r="AR50" s="127" t="s">
        <v>44</v>
      </c>
      <c r="AS50" s="125">
        <v>0.73520929581453698</v>
      </c>
      <c r="AT50" s="125">
        <v>0.75118898337791196</v>
      </c>
      <c r="AU50" s="125">
        <v>8.0861336842206004</v>
      </c>
      <c r="AV50" s="125">
        <v>7.9465833675547897</v>
      </c>
      <c r="AW50" s="125">
        <v>0.51457818082917495</v>
      </c>
      <c r="AX50" s="125">
        <v>0.49880959956890197</v>
      </c>
      <c r="AY50" s="125">
        <v>0.80222190842627705</v>
      </c>
      <c r="AZ50" s="125">
        <v>0.81279403757242896</v>
      </c>
      <c r="BA50" s="126" t="s">
        <v>41</v>
      </c>
      <c r="BB50" s="126" t="s">
        <v>41</v>
      </c>
      <c r="BC50" s="126" t="s">
        <v>41</v>
      </c>
      <c r="BD50" s="126" t="s">
        <v>41</v>
      </c>
      <c r="BE50" s="126" t="s">
        <v>41</v>
      </c>
      <c r="BF50" s="126" t="s">
        <v>43</v>
      </c>
      <c r="BG50" s="126" t="s">
        <v>41</v>
      </c>
      <c r="BH50" s="126" t="s">
        <v>41</v>
      </c>
      <c r="BI50" s="120">
        <f t="shared" si="84"/>
        <v>1</v>
      </c>
      <c r="BJ50" s="120" t="s">
        <v>44</v>
      </c>
      <c r="BK50" s="125">
        <v>0.73593302929872295</v>
      </c>
      <c r="BL50" s="125">
        <v>0.75000401917089399</v>
      </c>
      <c r="BM50" s="125">
        <v>9.9614971936286505</v>
      </c>
      <c r="BN50" s="125">
        <v>9.4196893225000498</v>
      </c>
      <c r="BO50" s="125">
        <v>0.51387446978934104</v>
      </c>
      <c r="BP50" s="125">
        <v>0.49999598081295199</v>
      </c>
      <c r="BQ50" s="125">
        <v>0.80755704914537996</v>
      </c>
      <c r="BR50" s="125">
        <v>0.81135155731168696</v>
      </c>
      <c r="BS50" s="120" t="s">
        <v>41</v>
      </c>
      <c r="BT50" s="120" t="s">
        <v>41</v>
      </c>
      <c r="BU50" s="120" t="s">
        <v>41</v>
      </c>
      <c r="BV50" s="120" t="s">
        <v>41</v>
      </c>
      <c r="BW50" s="120" t="s">
        <v>41</v>
      </c>
      <c r="BX50" s="120" t="s">
        <v>43</v>
      </c>
      <c r="BY50" s="120" t="s">
        <v>41</v>
      </c>
      <c r="BZ50" s="120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185</v>
      </c>
      <c r="E51" s="42" t="s">
        <v>324</v>
      </c>
      <c r="F51" s="96"/>
      <c r="G51" s="44">
        <v>0.77</v>
      </c>
      <c r="H51" s="44" t="str">
        <f t="shared" si="68"/>
        <v>G</v>
      </c>
      <c r="I51" s="44" t="str">
        <f t="shared" si="72"/>
        <v>S</v>
      </c>
      <c r="J51" s="44" t="str">
        <f t="shared" si="73"/>
        <v>G</v>
      </c>
      <c r="K51" s="44" t="str">
        <f t="shared" si="74"/>
        <v>G</v>
      </c>
      <c r="L51" s="45">
        <v>-1.23E-2</v>
      </c>
      <c r="M51" s="44" t="str">
        <f t="shared" si="69"/>
        <v>VG</v>
      </c>
      <c r="N51" s="44" t="str">
        <f t="shared" si="75"/>
        <v>G</v>
      </c>
      <c r="O51" s="44" t="str">
        <f t="shared" si="76"/>
        <v>G</v>
      </c>
      <c r="P51" s="44" t="str">
        <f t="shared" si="77"/>
        <v>G</v>
      </c>
      <c r="Q51" s="44">
        <v>0.48</v>
      </c>
      <c r="R51" s="44" t="str">
        <f t="shared" si="70"/>
        <v>VG</v>
      </c>
      <c r="S51" s="44" t="str">
        <f t="shared" si="78"/>
        <v>G</v>
      </c>
      <c r="T51" s="44" t="str">
        <f t="shared" si="79"/>
        <v>VG</v>
      </c>
      <c r="U51" s="44" t="str">
        <f t="shared" si="80"/>
        <v>VG</v>
      </c>
      <c r="V51" s="44">
        <v>0.77900000000000003</v>
      </c>
      <c r="W51" s="44" t="str">
        <f t="shared" si="71"/>
        <v>G</v>
      </c>
      <c r="X51" s="44" t="str">
        <f t="shared" si="81"/>
        <v>S</v>
      </c>
      <c r="Y51" s="44" t="str">
        <f t="shared" si="82"/>
        <v>G</v>
      </c>
      <c r="Z51" s="44" t="str">
        <f t="shared" si="83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84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207</v>
      </c>
      <c r="F52" s="96"/>
      <c r="G52" s="44">
        <v>0.628</v>
      </c>
      <c r="H52" s="44" t="str">
        <f t="shared" si="68"/>
        <v>S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-9.8799999999999999E-2</v>
      </c>
      <c r="M52" s="44" t="str">
        <f t="shared" si="69"/>
        <v>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0.60499999999999998</v>
      </c>
      <c r="R52" s="44" t="str">
        <f t="shared" si="70"/>
        <v>S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0.65500000000000003</v>
      </c>
      <c r="W52" s="44" t="str">
        <f t="shared" si="71"/>
        <v>S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212</v>
      </c>
      <c r="F53" s="96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325</v>
      </c>
      <c r="E54" s="42" t="s">
        <v>324</v>
      </c>
      <c r="F54" s="96"/>
      <c r="G54" s="44">
        <v>0.77</v>
      </c>
      <c r="H54" s="44" t="str">
        <f t="shared" si="68"/>
        <v>G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-1.2E-2</v>
      </c>
      <c r="M54" s="44" t="str">
        <f t="shared" si="69"/>
        <v>VG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0.48</v>
      </c>
      <c r="R54" s="44" t="str">
        <f t="shared" si="70"/>
        <v>VG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0.78</v>
      </c>
      <c r="W54" s="44" t="str">
        <f t="shared" si="71"/>
        <v>G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326</v>
      </c>
      <c r="E55" s="43" t="s">
        <v>327</v>
      </c>
      <c r="F55" s="96"/>
      <c r="G55" s="112">
        <v>0.80100000000000005</v>
      </c>
      <c r="H55" s="44" t="str">
        <f t="shared" si="68"/>
        <v>VG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5.1999999999999998E-3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0.44500000000000001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0.81299999999999994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214</v>
      </c>
      <c r="E56" s="43" t="s">
        <v>168</v>
      </c>
      <c r="F56" s="96"/>
      <c r="G56" s="112">
        <v>0.61</v>
      </c>
      <c r="H56" s="44" t="str">
        <f t="shared" si="68"/>
        <v>S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-8.3000000000000004E-2</v>
      </c>
      <c r="M56" s="44" t="str">
        <f t="shared" si="69"/>
        <v>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0.621</v>
      </c>
      <c r="R56" s="44" t="str">
        <f t="shared" si="70"/>
        <v>S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0.64700000000000002</v>
      </c>
      <c r="W56" s="44" t="str">
        <f t="shared" si="71"/>
        <v>S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129" customFormat="1" ht="28.8" x14ac:dyDescent="0.3">
      <c r="A57" s="128">
        <v>14158790</v>
      </c>
      <c r="B57" s="129">
        <v>23773393</v>
      </c>
      <c r="C57" s="130" t="s">
        <v>1</v>
      </c>
      <c r="D57" s="101" t="s">
        <v>318</v>
      </c>
      <c r="E57" s="101" t="s">
        <v>319</v>
      </c>
      <c r="F57" s="131"/>
      <c r="G57" s="132">
        <v>-0.76300000000000001</v>
      </c>
      <c r="H57" s="133" t="str">
        <f t="shared" si="68"/>
        <v>NS</v>
      </c>
      <c r="I57" s="133" t="str">
        <f t="shared" si="72"/>
        <v>S</v>
      </c>
      <c r="J57" s="133" t="str">
        <f t="shared" si="73"/>
        <v>G</v>
      </c>
      <c r="K57" s="133" t="str">
        <f t="shared" si="74"/>
        <v>G</v>
      </c>
      <c r="L57" s="134">
        <v>-0.36520000000000002</v>
      </c>
      <c r="M57" s="133" t="str">
        <f t="shared" si="69"/>
        <v>NS</v>
      </c>
      <c r="N57" s="133" t="str">
        <f t="shared" si="75"/>
        <v>G</v>
      </c>
      <c r="O57" s="133" t="str">
        <f t="shared" si="76"/>
        <v>G</v>
      </c>
      <c r="P57" s="133" t="str">
        <f t="shared" si="77"/>
        <v>G</v>
      </c>
      <c r="Q57" s="133">
        <v>1.175</v>
      </c>
      <c r="R57" s="133" t="str">
        <f t="shared" si="70"/>
        <v>NS</v>
      </c>
      <c r="S57" s="133" t="str">
        <f t="shared" si="78"/>
        <v>G</v>
      </c>
      <c r="T57" s="133" t="str">
        <f t="shared" si="79"/>
        <v>VG</v>
      </c>
      <c r="U57" s="133" t="str">
        <f t="shared" si="80"/>
        <v>VG</v>
      </c>
      <c r="V57" s="133">
        <v>0.38019999999999998</v>
      </c>
      <c r="W57" s="133" t="str">
        <f t="shared" si="71"/>
        <v>NS</v>
      </c>
      <c r="X57" s="133" t="str">
        <f t="shared" si="81"/>
        <v>S</v>
      </c>
      <c r="Y57" s="133" t="str">
        <f t="shared" si="82"/>
        <v>G</v>
      </c>
      <c r="Z57" s="133" t="str">
        <f t="shared" si="83"/>
        <v>G</v>
      </c>
      <c r="AA57" s="135">
        <v>0.73826421128751596</v>
      </c>
      <c r="AB57" s="135">
        <v>0.68764690136602502</v>
      </c>
      <c r="AC57" s="135">
        <v>7.6075962877986996</v>
      </c>
      <c r="AD57" s="135">
        <v>3.4185755354494298</v>
      </c>
      <c r="AE57" s="135">
        <v>0.51160120085129301</v>
      </c>
      <c r="AF57" s="135">
        <v>0.55888558635374996</v>
      </c>
      <c r="AG57" s="135">
        <v>0.80425822209953401</v>
      </c>
      <c r="AH57" s="135">
        <v>0.71702551703780304</v>
      </c>
      <c r="AI57" s="136" t="s">
        <v>41</v>
      </c>
      <c r="AJ57" s="136" t="s">
        <v>42</v>
      </c>
      <c r="AK57" s="136" t="s">
        <v>41</v>
      </c>
      <c r="AL57" s="136" t="s">
        <v>43</v>
      </c>
      <c r="AM57" s="136" t="s">
        <v>41</v>
      </c>
      <c r="AN57" s="136" t="s">
        <v>41</v>
      </c>
      <c r="AO57" s="136" t="s">
        <v>41</v>
      </c>
      <c r="AP57" s="136" t="s">
        <v>42</v>
      </c>
      <c r="AR57" s="137" t="s">
        <v>44</v>
      </c>
      <c r="AS57" s="135">
        <v>0.73520929581453698</v>
      </c>
      <c r="AT57" s="135">
        <v>0.75118898337791196</v>
      </c>
      <c r="AU57" s="135">
        <v>8.0861336842206004</v>
      </c>
      <c r="AV57" s="135">
        <v>7.9465833675547897</v>
      </c>
      <c r="AW57" s="135">
        <v>0.51457818082917495</v>
      </c>
      <c r="AX57" s="135">
        <v>0.49880959956890197</v>
      </c>
      <c r="AY57" s="135">
        <v>0.80222190842627705</v>
      </c>
      <c r="AZ57" s="135">
        <v>0.81279403757242896</v>
      </c>
      <c r="BA57" s="136" t="s">
        <v>41</v>
      </c>
      <c r="BB57" s="136" t="s">
        <v>41</v>
      </c>
      <c r="BC57" s="136" t="s">
        <v>41</v>
      </c>
      <c r="BD57" s="136" t="s">
        <v>41</v>
      </c>
      <c r="BE57" s="136" t="s">
        <v>41</v>
      </c>
      <c r="BF57" s="136" t="s">
        <v>43</v>
      </c>
      <c r="BG57" s="136" t="s">
        <v>41</v>
      </c>
      <c r="BH57" s="136" t="s">
        <v>41</v>
      </c>
      <c r="BI57" s="129">
        <f t="shared" si="84"/>
        <v>1</v>
      </c>
      <c r="BJ57" s="129" t="s">
        <v>44</v>
      </c>
      <c r="BK57" s="135">
        <v>0.73593302929872295</v>
      </c>
      <c r="BL57" s="135">
        <v>0.75000401917089399</v>
      </c>
      <c r="BM57" s="135">
        <v>9.9614971936286505</v>
      </c>
      <c r="BN57" s="135">
        <v>9.4196893225000498</v>
      </c>
      <c r="BO57" s="135">
        <v>0.51387446978934104</v>
      </c>
      <c r="BP57" s="135">
        <v>0.49999598081295199</v>
      </c>
      <c r="BQ57" s="135">
        <v>0.80755704914537996</v>
      </c>
      <c r="BR57" s="135">
        <v>0.81135155731168696</v>
      </c>
      <c r="BS57" s="129" t="s">
        <v>41</v>
      </c>
      <c r="BT57" s="129" t="s">
        <v>41</v>
      </c>
      <c r="BU57" s="129" t="s">
        <v>41</v>
      </c>
      <c r="BV57" s="129" t="s">
        <v>41</v>
      </c>
      <c r="BW57" s="129" t="s">
        <v>41</v>
      </c>
      <c r="BX57" s="129" t="s">
        <v>43</v>
      </c>
      <c r="BY57" s="129" t="s">
        <v>41</v>
      </c>
      <c r="BZ57" s="129" t="s">
        <v>41</v>
      </c>
    </row>
    <row r="58" spans="1:78" s="42" customFormat="1" x14ac:dyDescent="0.3">
      <c r="A58" s="41">
        <v>14158790</v>
      </c>
      <c r="B58" s="42">
        <v>23773393</v>
      </c>
      <c r="C58" s="43" t="s">
        <v>1</v>
      </c>
      <c r="D58" s="42" t="s">
        <v>322</v>
      </c>
      <c r="E58" s="43" t="s">
        <v>168</v>
      </c>
      <c r="F58" s="96"/>
      <c r="G58" s="112">
        <v>0.82</v>
      </c>
      <c r="H58" s="44" t="str">
        <f t="shared" si="68"/>
        <v>VG</v>
      </c>
      <c r="I58" s="44" t="str">
        <f t="shared" si="72"/>
        <v>S</v>
      </c>
      <c r="J58" s="44" t="str">
        <f t="shared" si="73"/>
        <v>G</v>
      </c>
      <c r="K58" s="44" t="str">
        <f t="shared" si="74"/>
        <v>G</v>
      </c>
      <c r="L58" s="45">
        <v>-4.07E-2</v>
      </c>
      <c r="M58" s="44" t="str">
        <f t="shared" si="69"/>
        <v>VG</v>
      </c>
      <c r="N58" s="44" t="str">
        <f t="shared" si="75"/>
        <v>G</v>
      </c>
      <c r="O58" s="44" t="str">
        <f t="shared" si="76"/>
        <v>G</v>
      </c>
      <c r="P58" s="44" t="str">
        <f t="shared" si="77"/>
        <v>G</v>
      </c>
      <c r="Q58" s="44">
        <v>0.42399999999999999</v>
      </c>
      <c r="R58" s="44" t="str">
        <f t="shared" si="70"/>
        <v>VG</v>
      </c>
      <c r="S58" s="44" t="str">
        <f t="shared" si="78"/>
        <v>G</v>
      </c>
      <c r="T58" s="44" t="str">
        <f t="shared" si="79"/>
        <v>VG</v>
      </c>
      <c r="U58" s="44" t="str">
        <f t="shared" si="80"/>
        <v>VG</v>
      </c>
      <c r="V58" s="44">
        <v>0.83040000000000003</v>
      </c>
      <c r="W58" s="44" t="str">
        <f t="shared" si="71"/>
        <v>G</v>
      </c>
      <c r="X58" s="44" t="str">
        <f t="shared" si="81"/>
        <v>S</v>
      </c>
      <c r="Y58" s="44" t="str">
        <f t="shared" si="82"/>
        <v>G</v>
      </c>
      <c r="Z58" s="44" t="str">
        <f t="shared" si="83"/>
        <v>G</v>
      </c>
      <c r="AA58" s="46">
        <v>0.73826421128751596</v>
      </c>
      <c r="AB58" s="46">
        <v>0.68764690136602502</v>
      </c>
      <c r="AC58" s="46">
        <v>7.6075962877986996</v>
      </c>
      <c r="AD58" s="46">
        <v>3.4185755354494298</v>
      </c>
      <c r="AE58" s="46">
        <v>0.51160120085129301</v>
      </c>
      <c r="AF58" s="46">
        <v>0.55888558635374996</v>
      </c>
      <c r="AG58" s="46">
        <v>0.80425822209953401</v>
      </c>
      <c r="AH58" s="46">
        <v>0.71702551703780304</v>
      </c>
      <c r="AI58" s="47" t="s">
        <v>41</v>
      </c>
      <c r="AJ58" s="47" t="s">
        <v>42</v>
      </c>
      <c r="AK58" s="47" t="s">
        <v>41</v>
      </c>
      <c r="AL58" s="47" t="s">
        <v>43</v>
      </c>
      <c r="AM58" s="47" t="s">
        <v>41</v>
      </c>
      <c r="AN58" s="47" t="s">
        <v>41</v>
      </c>
      <c r="AO58" s="47" t="s">
        <v>41</v>
      </c>
      <c r="AP58" s="47" t="s">
        <v>42</v>
      </c>
      <c r="AR58" s="48" t="s">
        <v>44</v>
      </c>
      <c r="AS58" s="46">
        <v>0.73520929581453698</v>
      </c>
      <c r="AT58" s="46">
        <v>0.75118898337791196</v>
      </c>
      <c r="AU58" s="46">
        <v>8.0861336842206004</v>
      </c>
      <c r="AV58" s="46">
        <v>7.9465833675547897</v>
      </c>
      <c r="AW58" s="46">
        <v>0.51457818082917495</v>
      </c>
      <c r="AX58" s="46">
        <v>0.49880959956890197</v>
      </c>
      <c r="AY58" s="46">
        <v>0.80222190842627705</v>
      </c>
      <c r="AZ58" s="46">
        <v>0.81279403757242896</v>
      </c>
      <c r="BA58" s="47" t="s">
        <v>41</v>
      </c>
      <c r="BB58" s="47" t="s">
        <v>41</v>
      </c>
      <c r="BC58" s="47" t="s">
        <v>41</v>
      </c>
      <c r="BD58" s="47" t="s">
        <v>41</v>
      </c>
      <c r="BE58" s="47" t="s">
        <v>41</v>
      </c>
      <c r="BF58" s="47" t="s">
        <v>43</v>
      </c>
      <c r="BG58" s="47" t="s">
        <v>41</v>
      </c>
      <c r="BH58" s="47" t="s">
        <v>41</v>
      </c>
      <c r="BI58" s="42">
        <f t="shared" si="84"/>
        <v>1</v>
      </c>
      <c r="BJ58" s="42" t="s">
        <v>44</v>
      </c>
      <c r="BK58" s="46">
        <v>0.73593302929872295</v>
      </c>
      <c r="BL58" s="46">
        <v>0.75000401917089399</v>
      </c>
      <c r="BM58" s="46">
        <v>9.9614971936286505</v>
      </c>
      <c r="BN58" s="46">
        <v>9.4196893225000498</v>
      </c>
      <c r="BO58" s="46">
        <v>0.51387446978934104</v>
      </c>
      <c r="BP58" s="46">
        <v>0.49999598081295199</v>
      </c>
      <c r="BQ58" s="46">
        <v>0.80755704914537996</v>
      </c>
      <c r="BR58" s="46">
        <v>0.81135155731168696</v>
      </c>
      <c r="BS58" s="42" t="s">
        <v>41</v>
      </c>
      <c r="BT58" s="42" t="s">
        <v>41</v>
      </c>
      <c r="BU58" s="42" t="s">
        <v>41</v>
      </c>
      <c r="BV58" s="42" t="s">
        <v>41</v>
      </c>
      <c r="BW58" s="42" t="s">
        <v>41</v>
      </c>
      <c r="BX58" s="42" t="s">
        <v>43</v>
      </c>
      <c r="BY58" s="42" t="s">
        <v>41</v>
      </c>
      <c r="BZ58" s="42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508</v>
      </c>
      <c r="E59" s="43" t="s">
        <v>168</v>
      </c>
      <c r="F59" s="96"/>
      <c r="G59" s="112">
        <v>0.80800000000000005</v>
      </c>
      <c r="H59" s="44" t="str">
        <f t="shared" ref="H59" si="85">IF(G59&gt;0.8,"VG",IF(G59&gt;0.7,"G",IF(G59&gt;0.45,"S","NS")))</f>
        <v>VG</v>
      </c>
      <c r="I59" s="44" t="str">
        <f t="shared" ref="I59" si="86">AJ59</f>
        <v>S</v>
      </c>
      <c r="J59" s="44" t="str">
        <f t="shared" ref="J59" si="87">BB59</f>
        <v>G</v>
      </c>
      <c r="K59" s="44" t="str">
        <f t="shared" ref="K59" si="88">BT59</f>
        <v>G</v>
      </c>
      <c r="L59" s="45">
        <v>-4.36E-2</v>
      </c>
      <c r="M59" s="44" t="str">
        <f t="shared" ref="M59" si="89">IF(ABS(L59)&lt;5%,"VG",IF(ABS(L59)&lt;10%,"G",IF(ABS(L59)&lt;15%,"S","NS")))</f>
        <v>VG</v>
      </c>
      <c r="N59" s="44" t="str">
        <f t="shared" ref="N59" si="90">AO59</f>
        <v>G</v>
      </c>
      <c r="O59" s="44" t="str">
        <f t="shared" ref="O59" si="91">BD59</f>
        <v>G</v>
      </c>
      <c r="P59" s="44" t="str">
        <f t="shared" ref="P59" si="92">BY59</f>
        <v>G</v>
      </c>
      <c r="Q59" s="44">
        <v>0.437</v>
      </c>
      <c r="R59" s="44" t="str">
        <f t="shared" ref="R59" si="93">IF(Q59&lt;=0.5,"VG",IF(Q59&lt;=0.6,"G",IF(Q59&lt;=0.7,"S","NS")))</f>
        <v>VG</v>
      </c>
      <c r="S59" s="44" t="str">
        <f t="shared" ref="S59" si="94">AN59</f>
        <v>G</v>
      </c>
      <c r="T59" s="44" t="str">
        <f t="shared" ref="T59" si="95">BF59</f>
        <v>VG</v>
      </c>
      <c r="U59" s="44" t="str">
        <f t="shared" ref="U59" si="96">BX59</f>
        <v>VG</v>
      </c>
      <c r="V59" s="44">
        <v>0.81699999999999995</v>
      </c>
      <c r="W59" s="44" t="str">
        <f t="shared" ref="W59" si="97">IF(V59&gt;0.85,"VG",IF(V59&gt;0.75,"G",IF(V59&gt;0.6,"S","NS")))</f>
        <v>G</v>
      </c>
      <c r="X59" s="44" t="str">
        <f t="shared" ref="X59" si="98">AP59</f>
        <v>S</v>
      </c>
      <c r="Y59" s="44" t="str">
        <f t="shared" ref="Y59" si="99">BH59</f>
        <v>G</v>
      </c>
      <c r="Z59" s="44" t="str">
        <f t="shared" ref="Z59" si="100">BZ59</f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ref="BI59" si="101">IF(BJ59=AR59,1,0)</f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531</v>
      </c>
      <c r="E60" s="43" t="s">
        <v>168</v>
      </c>
      <c r="F60" s="96"/>
      <c r="G60" s="112">
        <v>0.80800000000000005</v>
      </c>
      <c r="H60" s="44" t="str">
        <f t="shared" ref="H60" si="102">IF(G60&gt;0.8,"VG",IF(G60&gt;0.7,"G",IF(G60&gt;0.45,"S","NS")))</f>
        <v>VG</v>
      </c>
      <c r="I60" s="44" t="str">
        <f t="shared" ref="I60" si="103">AJ60</f>
        <v>S</v>
      </c>
      <c r="J60" s="44" t="str">
        <f t="shared" ref="J60" si="104">BB60</f>
        <v>G</v>
      </c>
      <c r="K60" s="44" t="str">
        <f t="shared" ref="K60" si="105">BT60</f>
        <v>G</v>
      </c>
      <c r="L60" s="45">
        <v>-4.36E-2</v>
      </c>
      <c r="M60" s="44" t="str">
        <f t="shared" ref="M60" si="106">IF(ABS(L60)&lt;5%,"VG",IF(ABS(L60)&lt;10%,"G",IF(ABS(L60)&lt;15%,"S","NS")))</f>
        <v>VG</v>
      </c>
      <c r="N60" s="44" t="str">
        <f t="shared" ref="N60" si="107">AO60</f>
        <v>G</v>
      </c>
      <c r="O60" s="44" t="str">
        <f t="shared" ref="O60" si="108">BD60</f>
        <v>G</v>
      </c>
      <c r="P60" s="44" t="str">
        <f t="shared" ref="P60" si="109">BY60</f>
        <v>G</v>
      </c>
      <c r="Q60" s="44">
        <v>0.437</v>
      </c>
      <c r="R60" s="44" t="str">
        <f t="shared" ref="R60" si="110">IF(Q60&lt;=0.5,"VG",IF(Q60&lt;=0.6,"G",IF(Q60&lt;=0.7,"S","NS")))</f>
        <v>VG</v>
      </c>
      <c r="S60" s="44" t="str">
        <f t="shared" ref="S60" si="111">AN60</f>
        <v>G</v>
      </c>
      <c r="T60" s="44" t="str">
        <f t="shared" ref="T60" si="112">BF60</f>
        <v>VG</v>
      </c>
      <c r="U60" s="44" t="str">
        <f t="shared" ref="U60" si="113">BX60</f>
        <v>VG</v>
      </c>
      <c r="V60" s="44">
        <v>0.81699999999999995</v>
      </c>
      <c r="W60" s="44" t="str">
        <f t="shared" ref="W60" si="114">IF(V60&gt;0.85,"VG",IF(V60&gt;0.75,"G",IF(V60&gt;0.6,"S","NS")))</f>
        <v>G</v>
      </c>
      <c r="X60" s="44" t="str">
        <f t="shared" ref="X60" si="115">AP60</f>
        <v>S</v>
      </c>
      <c r="Y60" s="44" t="str">
        <f t="shared" ref="Y60" si="116">BH60</f>
        <v>G</v>
      </c>
      <c r="Z60" s="44" t="str">
        <f t="shared" ref="Z60" si="117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18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220</v>
      </c>
      <c r="F61" s="96"/>
      <c r="G61" s="112">
        <v>0.76659999999999995</v>
      </c>
      <c r="H61" s="44" t="str">
        <f t="shared" ref="H61" si="119">IF(G61&gt;0.8,"VG",IF(G61&gt;0.7,"G",IF(G61&gt;0.45,"S","NS")))</f>
        <v>G</v>
      </c>
      <c r="I61" s="44" t="str">
        <f t="shared" ref="I61" si="120">AJ61</f>
        <v>S</v>
      </c>
      <c r="J61" s="44" t="str">
        <f t="shared" ref="J61" si="121">BB61</f>
        <v>G</v>
      </c>
      <c r="K61" s="44" t="str">
        <f t="shared" ref="K61" si="122">BT61</f>
        <v>G</v>
      </c>
      <c r="L61" s="45">
        <v>-0.2301</v>
      </c>
      <c r="M61" s="44" t="str">
        <f t="shared" ref="M61" si="123">IF(ABS(L61)&lt;5%,"VG",IF(ABS(L61)&lt;10%,"G",IF(ABS(L61)&lt;15%,"S","NS")))</f>
        <v>NS</v>
      </c>
      <c r="N61" s="44" t="str">
        <f t="shared" ref="N61" si="124">AO61</f>
        <v>G</v>
      </c>
      <c r="O61" s="44" t="str">
        <f t="shared" ref="O61" si="125">BD61</f>
        <v>G</v>
      </c>
      <c r="P61" s="44" t="str">
        <f t="shared" ref="P61" si="126">BY61</f>
        <v>G</v>
      </c>
      <c r="Q61" s="44">
        <v>0.46600000000000003</v>
      </c>
      <c r="R61" s="44" t="str">
        <f t="shared" ref="R61" si="127">IF(Q61&lt;=0.5,"VG",IF(Q61&lt;=0.6,"G",IF(Q61&lt;=0.7,"S","NS")))</f>
        <v>VG</v>
      </c>
      <c r="S61" s="44" t="str">
        <f t="shared" ref="S61" si="128">AN61</f>
        <v>G</v>
      </c>
      <c r="T61" s="44" t="str">
        <f t="shared" ref="T61" si="129">BF61</f>
        <v>VG</v>
      </c>
      <c r="U61" s="44" t="str">
        <f t="shared" ref="U61" si="130">BX61</f>
        <v>VG</v>
      </c>
      <c r="V61" s="44">
        <v>0.8458</v>
      </c>
      <c r="W61" s="44" t="str">
        <f t="shared" ref="W61" si="131">IF(V61&gt;0.85,"VG",IF(V61&gt;0.75,"G",IF(V61&gt;0.6,"S","NS")))</f>
        <v>G</v>
      </c>
      <c r="X61" s="44" t="str">
        <f t="shared" ref="X61" si="132">AP61</f>
        <v>S</v>
      </c>
      <c r="Y61" s="44" t="str">
        <f t="shared" ref="Y61" si="133">BH61</f>
        <v>G</v>
      </c>
      <c r="Z61" s="44" t="str">
        <f t="shared" ref="Z61" si="134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35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139" customFormat="1" x14ac:dyDescent="0.3">
      <c r="A62" s="138"/>
      <c r="C62" s="4"/>
      <c r="F62" s="140"/>
      <c r="G62" s="141"/>
      <c r="H62" s="141"/>
      <c r="I62" s="141"/>
      <c r="J62" s="141"/>
      <c r="K62" s="141"/>
      <c r="L62" s="87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2"/>
      <c r="AB62" s="142"/>
      <c r="AC62" s="142"/>
      <c r="AD62" s="142"/>
      <c r="AE62" s="142"/>
      <c r="AF62" s="142"/>
      <c r="AG62" s="142"/>
      <c r="AH62" s="142"/>
      <c r="AI62" s="143"/>
      <c r="AJ62" s="143"/>
      <c r="AK62" s="143"/>
      <c r="AL62" s="143"/>
      <c r="AM62" s="143"/>
      <c r="AN62" s="143"/>
      <c r="AO62" s="143"/>
      <c r="AP62" s="143"/>
      <c r="AR62" s="144"/>
      <c r="AS62" s="142"/>
      <c r="AT62" s="142"/>
      <c r="AU62" s="142"/>
      <c r="AV62" s="142"/>
      <c r="AW62" s="142"/>
      <c r="AX62" s="142"/>
      <c r="AY62" s="142"/>
      <c r="AZ62" s="142"/>
      <c r="BA62" s="143"/>
      <c r="BB62" s="143"/>
      <c r="BC62" s="143"/>
      <c r="BD62" s="143"/>
      <c r="BE62" s="143"/>
      <c r="BF62" s="143"/>
      <c r="BG62" s="143"/>
      <c r="BH62" s="143"/>
      <c r="BK62" s="142"/>
      <c r="BL62" s="142"/>
      <c r="BM62" s="142"/>
      <c r="BN62" s="142"/>
      <c r="BO62" s="142"/>
      <c r="BP62" s="142"/>
      <c r="BQ62" s="142"/>
      <c r="BR62" s="142"/>
    </row>
    <row r="63" spans="1:78" x14ac:dyDescent="0.3">
      <c r="A63" s="1" t="s">
        <v>60</v>
      </c>
      <c r="B63" s="34">
        <v>23773359</v>
      </c>
      <c r="C63" s="34" t="s">
        <v>2</v>
      </c>
      <c r="D63" s="34" t="s">
        <v>75</v>
      </c>
      <c r="E63" s="34"/>
      <c r="G63" s="5">
        <v>0.30599999999999999</v>
      </c>
      <c r="H63" s="5" t="str">
        <f t="shared" ref="H63:H70" si="136">IF(G63&gt;0.8,"VG",IF(G63&gt;0.7,"G",IF(G63&gt;0.45,"S","NS")))</f>
        <v>NS</v>
      </c>
      <c r="I63" s="5" t="str">
        <f t="shared" ref="I63:I70" si="137">AJ63</f>
        <v>NS</v>
      </c>
      <c r="J63" s="5" t="str">
        <f t="shared" ref="J63:J70" si="138">BB63</f>
        <v>NS</v>
      </c>
      <c r="K63" s="5" t="str">
        <f t="shared" ref="K63:K70" si="139">BT63</f>
        <v>NS</v>
      </c>
      <c r="L63" s="8">
        <v>1E-3</v>
      </c>
      <c r="M63" s="15" t="str">
        <f t="shared" ref="M63:M70" si="140">IF(ABS(L63)&lt;5%,"VG",IF(ABS(L63)&lt;10%,"G",IF(ABS(L63)&lt;15%,"S","NS")))</f>
        <v>VG</v>
      </c>
      <c r="N63" s="15" t="str">
        <f t="shared" ref="N63:N70" si="141">AO63</f>
        <v>S</v>
      </c>
      <c r="O63" s="15" t="str">
        <f t="shared" ref="O63:O70" si="142">BD63</f>
        <v>NS</v>
      </c>
      <c r="P63" s="15" t="str">
        <f t="shared" ref="P63:P70" si="143">BY63</f>
        <v>S</v>
      </c>
      <c r="Q63" s="6">
        <v>0.83199999999999996</v>
      </c>
      <c r="R63" s="6" t="str">
        <f t="shared" ref="R63:R70" si="144">IF(Q63&lt;=0.5,"VG",IF(Q63&lt;=0.6,"G",IF(Q63&lt;=0.7,"S","NS")))</f>
        <v>NS</v>
      </c>
      <c r="S63" s="6" t="str">
        <f t="shared" ref="S63:S70" si="145">AN63</f>
        <v>NS</v>
      </c>
      <c r="T63" s="6" t="str">
        <f t="shared" ref="T63:T70" si="146">BF63</f>
        <v>NS</v>
      </c>
      <c r="U63" s="6" t="str">
        <f t="shared" ref="U63:U70" si="147">BX63</f>
        <v>NS</v>
      </c>
      <c r="V63" s="7">
        <v>0.57199999999999995</v>
      </c>
      <c r="W63" s="7" t="str">
        <f t="shared" ref="W63:W70" si="148">IF(V63&gt;0.85,"VG",IF(V63&gt;0.75,"G",IF(V63&gt;0.6,"S","NS")))</f>
        <v>NS</v>
      </c>
      <c r="X63" s="7" t="str">
        <f t="shared" ref="X63:X70" si="149">AP63</f>
        <v>S</v>
      </c>
      <c r="Y63" s="7" t="str">
        <f t="shared" ref="Y63:Y70" si="150">BH63</f>
        <v>S</v>
      </c>
      <c r="Z63" s="7" t="str">
        <f t="shared" ref="Z63:Z70" si="151">BZ63</f>
        <v>S</v>
      </c>
      <c r="AA63" s="22">
        <v>-1.6843588853474301</v>
      </c>
      <c r="AB63" s="22">
        <v>-1.38167388656029</v>
      </c>
      <c r="AC63" s="31">
        <v>47.052543454625599</v>
      </c>
      <c r="AD63" s="31">
        <v>45.075806202645801</v>
      </c>
      <c r="AE63" s="32">
        <v>1.6384013199907499</v>
      </c>
      <c r="AF63" s="32">
        <v>1.54326727644964</v>
      </c>
      <c r="AG63" s="24">
        <v>0.69305225977485296</v>
      </c>
      <c r="AH63" s="24">
        <v>0.64770252991781896</v>
      </c>
      <c r="AI63" s="25" t="s">
        <v>39</v>
      </c>
      <c r="AJ63" s="25" t="s">
        <v>39</v>
      </c>
      <c r="AK63" s="29" t="s">
        <v>39</v>
      </c>
      <c r="AL63" s="29" t="s">
        <v>39</v>
      </c>
      <c r="AM63" s="30" t="s">
        <v>39</v>
      </c>
      <c r="AN63" s="30" t="s">
        <v>39</v>
      </c>
      <c r="AO63" s="2" t="s">
        <v>42</v>
      </c>
      <c r="AP63" s="2" t="s">
        <v>42</v>
      </c>
      <c r="AR63" s="33" t="s">
        <v>45</v>
      </c>
      <c r="AS63" s="22">
        <v>-1.83479107370433</v>
      </c>
      <c r="AT63" s="22">
        <v>-1.6237819867810701</v>
      </c>
      <c r="AU63" s="31">
        <v>48.467621608912999</v>
      </c>
      <c r="AV63" s="31">
        <v>47.068713217609201</v>
      </c>
      <c r="AW63" s="32">
        <v>1.6836837807926801</v>
      </c>
      <c r="AX63" s="32">
        <v>1.6198092439485201</v>
      </c>
      <c r="AY63" s="24">
        <v>0.68246393329774402</v>
      </c>
      <c r="AZ63" s="24">
        <v>0.70648446797057196</v>
      </c>
      <c r="BA63" s="25" t="s">
        <v>39</v>
      </c>
      <c r="BB63" s="25" t="s">
        <v>39</v>
      </c>
      <c r="BC63" s="29" t="s">
        <v>39</v>
      </c>
      <c r="BD63" s="29" t="s">
        <v>39</v>
      </c>
      <c r="BE63" s="30" t="s">
        <v>39</v>
      </c>
      <c r="BF63" s="30" t="s">
        <v>39</v>
      </c>
      <c r="BG63" s="2" t="s">
        <v>42</v>
      </c>
      <c r="BH63" s="2" t="s">
        <v>42</v>
      </c>
      <c r="BI63">
        <f t="shared" ref="BI63:BI70" si="152">IF(BJ63=AR63,1,0)</f>
        <v>1</v>
      </c>
      <c r="BJ63" t="s">
        <v>45</v>
      </c>
      <c r="BK63" s="24">
        <v>-1.75261954637585</v>
      </c>
      <c r="BL63" s="24">
        <v>-1.5537418558679299</v>
      </c>
      <c r="BM63" s="24">
        <v>47.711807796612902</v>
      </c>
      <c r="BN63" s="24">
        <v>46.367428032967098</v>
      </c>
      <c r="BO63" s="24">
        <v>1.6591020301282999</v>
      </c>
      <c r="BP63" s="24">
        <v>1.59804313329395</v>
      </c>
      <c r="BQ63" s="24">
        <v>0.691906189651458</v>
      </c>
      <c r="BR63" s="24">
        <v>0.71335534686557001</v>
      </c>
      <c r="BS63" t="s">
        <v>39</v>
      </c>
      <c r="BT63" t="s">
        <v>39</v>
      </c>
      <c r="BU63" t="s">
        <v>39</v>
      </c>
      <c r="BV63" t="s">
        <v>39</v>
      </c>
      <c r="BW63" t="s">
        <v>39</v>
      </c>
      <c r="BX63" t="s">
        <v>39</v>
      </c>
      <c r="BY63" t="s">
        <v>42</v>
      </c>
      <c r="BZ63" t="s">
        <v>42</v>
      </c>
    </row>
    <row r="64" spans="1:78" s="63" customFormat="1" x14ac:dyDescent="0.3">
      <c r="A64" s="80" t="s">
        <v>60</v>
      </c>
      <c r="B64" s="63">
        <v>23773359</v>
      </c>
      <c r="C64" s="63" t="s">
        <v>2</v>
      </c>
      <c r="D64" s="63" t="s">
        <v>81</v>
      </c>
      <c r="F64" s="64"/>
      <c r="G64" s="5">
        <v>0.3</v>
      </c>
      <c r="H64" s="5" t="str">
        <f t="shared" si="136"/>
        <v>NS</v>
      </c>
      <c r="I64" s="5" t="str">
        <f t="shared" si="137"/>
        <v>NS</v>
      </c>
      <c r="J64" s="5" t="str">
        <f t="shared" si="138"/>
        <v>NS</v>
      </c>
      <c r="K64" s="5" t="str">
        <f t="shared" si="139"/>
        <v>NS</v>
      </c>
      <c r="L64" s="17">
        <v>0.12</v>
      </c>
      <c r="M64" s="5" t="str">
        <f t="shared" si="140"/>
        <v>S</v>
      </c>
      <c r="N64" s="5" t="str">
        <f t="shared" si="141"/>
        <v>S</v>
      </c>
      <c r="O64" s="5" t="str">
        <f t="shared" si="142"/>
        <v>NS</v>
      </c>
      <c r="P64" s="5" t="str">
        <f t="shared" si="143"/>
        <v>S</v>
      </c>
      <c r="Q64" s="5">
        <v>0.79</v>
      </c>
      <c r="R64" s="5" t="str">
        <f t="shared" si="144"/>
        <v>NS</v>
      </c>
      <c r="S64" s="5" t="str">
        <f t="shared" si="145"/>
        <v>NS</v>
      </c>
      <c r="T64" s="5" t="str">
        <f t="shared" si="146"/>
        <v>NS</v>
      </c>
      <c r="U64" s="5" t="str">
        <f t="shared" si="147"/>
        <v>NS</v>
      </c>
      <c r="V64" s="5">
        <v>0.48</v>
      </c>
      <c r="W64" s="5" t="str">
        <f t="shared" si="148"/>
        <v>NS</v>
      </c>
      <c r="X64" s="5" t="str">
        <f t="shared" si="149"/>
        <v>S</v>
      </c>
      <c r="Y64" s="5" t="str">
        <f t="shared" si="150"/>
        <v>S</v>
      </c>
      <c r="Z64" s="5" t="str">
        <f t="shared" si="151"/>
        <v>S</v>
      </c>
      <c r="AA64" s="82">
        <v>-1.6843588853474301</v>
      </c>
      <c r="AB64" s="82">
        <v>-1.38167388656029</v>
      </c>
      <c r="AC64" s="82">
        <v>47.052543454625599</v>
      </c>
      <c r="AD64" s="82">
        <v>45.075806202645801</v>
      </c>
      <c r="AE64" s="82">
        <v>1.6384013199907499</v>
      </c>
      <c r="AF64" s="82">
        <v>1.54326727644964</v>
      </c>
      <c r="AG64" s="82">
        <v>0.69305225977485296</v>
      </c>
      <c r="AH64" s="82">
        <v>0.64770252991781896</v>
      </c>
      <c r="AI64" s="28" t="s">
        <v>39</v>
      </c>
      <c r="AJ64" s="28" t="s">
        <v>39</v>
      </c>
      <c r="AK64" s="28" t="s">
        <v>39</v>
      </c>
      <c r="AL64" s="28" t="s">
        <v>39</v>
      </c>
      <c r="AM64" s="28" t="s">
        <v>39</v>
      </c>
      <c r="AN64" s="28" t="s">
        <v>39</v>
      </c>
      <c r="AO64" s="28" t="s">
        <v>42</v>
      </c>
      <c r="AP64" s="28" t="s">
        <v>42</v>
      </c>
      <c r="AR64" s="83" t="s">
        <v>45</v>
      </c>
      <c r="AS64" s="82">
        <v>-1.83479107370433</v>
      </c>
      <c r="AT64" s="82">
        <v>-1.6237819867810701</v>
      </c>
      <c r="AU64" s="82">
        <v>48.467621608912999</v>
      </c>
      <c r="AV64" s="82">
        <v>47.068713217609201</v>
      </c>
      <c r="AW64" s="82">
        <v>1.6836837807926801</v>
      </c>
      <c r="AX64" s="82">
        <v>1.6198092439485201</v>
      </c>
      <c r="AY64" s="82">
        <v>0.68246393329774402</v>
      </c>
      <c r="AZ64" s="82">
        <v>0.70648446797057196</v>
      </c>
      <c r="BA64" s="28" t="s">
        <v>39</v>
      </c>
      <c r="BB64" s="28" t="s">
        <v>39</v>
      </c>
      <c r="BC64" s="28" t="s">
        <v>39</v>
      </c>
      <c r="BD64" s="28" t="s">
        <v>39</v>
      </c>
      <c r="BE64" s="28" t="s">
        <v>39</v>
      </c>
      <c r="BF64" s="28" t="s">
        <v>39</v>
      </c>
      <c r="BG64" s="28" t="s">
        <v>42</v>
      </c>
      <c r="BH64" s="28" t="s">
        <v>42</v>
      </c>
      <c r="BI64" s="63">
        <f t="shared" si="152"/>
        <v>1</v>
      </c>
      <c r="BJ64" s="63" t="s">
        <v>45</v>
      </c>
      <c r="BK64" s="82">
        <v>-1.75261954637585</v>
      </c>
      <c r="BL64" s="82">
        <v>-1.5537418558679299</v>
      </c>
      <c r="BM64" s="82">
        <v>47.711807796612902</v>
      </c>
      <c r="BN64" s="82">
        <v>46.367428032967098</v>
      </c>
      <c r="BO64" s="82">
        <v>1.6591020301282999</v>
      </c>
      <c r="BP64" s="82">
        <v>1.59804313329395</v>
      </c>
      <c r="BQ64" s="82">
        <v>0.691906189651458</v>
      </c>
      <c r="BR64" s="82">
        <v>0.71335534686557001</v>
      </c>
      <c r="BS64" s="63" t="s">
        <v>39</v>
      </c>
      <c r="BT64" s="63" t="s">
        <v>39</v>
      </c>
      <c r="BU64" s="63" t="s">
        <v>39</v>
      </c>
      <c r="BV64" s="63" t="s">
        <v>39</v>
      </c>
      <c r="BW64" s="63" t="s">
        <v>39</v>
      </c>
      <c r="BX64" s="63" t="s">
        <v>39</v>
      </c>
      <c r="BY64" s="63" t="s">
        <v>42</v>
      </c>
      <c r="BZ64" s="63" t="s">
        <v>42</v>
      </c>
    </row>
    <row r="65" spans="1:78" s="63" customFormat="1" x14ac:dyDescent="0.3">
      <c r="A65" s="80" t="s">
        <v>60</v>
      </c>
      <c r="B65" s="63">
        <v>23773359</v>
      </c>
      <c r="C65" s="63" t="s">
        <v>2</v>
      </c>
      <c r="D65" s="63" t="s">
        <v>83</v>
      </c>
      <c r="F65" s="64"/>
      <c r="G65" s="5">
        <v>0.44</v>
      </c>
      <c r="H65" s="5" t="str">
        <f t="shared" si="136"/>
        <v>NS</v>
      </c>
      <c r="I65" s="5" t="str">
        <f t="shared" si="137"/>
        <v>NS</v>
      </c>
      <c r="J65" s="5" t="str">
        <f t="shared" si="138"/>
        <v>NS</v>
      </c>
      <c r="K65" s="5" t="str">
        <f t="shared" si="139"/>
        <v>NS</v>
      </c>
      <c r="L65" s="17">
        <v>8.4000000000000005E-2</v>
      </c>
      <c r="M65" s="5" t="str">
        <f t="shared" si="140"/>
        <v>G</v>
      </c>
      <c r="N65" s="5" t="str">
        <f t="shared" si="141"/>
        <v>S</v>
      </c>
      <c r="O65" s="5" t="str">
        <f t="shared" si="142"/>
        <v>NS</v>
      </c>
      <c r="P65" s="5" t="str">
        <f t="shared" si="143"/>
        <v>S</v>
      </c>
      <c r="Q65" s="5">
        <v>0.73</v>
      </c>
      <c r="R65" s="5" t="str">
        <f t="shared" si="144"/>
        <v>NS</v>
      </c>
      <c r="S65" s="5" t="str">
        <f t="shared" si="145"/>
        <v>NS</v>
      </c>
      <c r="T65" s="5" t="str">
        <f t="shared" si="146"/>
        <v>NS</v>
      </c>
      <c r="U65" s="5" t="str">
        <f t="shared" si="147"/>
        <v>NS</v>
      </c>
      <c r="V65" s="5">
        <v>0.63</v>
      </c>
      <c r="W65" s="5" t="str">
        <f t="shared" si="148"/>
        <v>S</v>
      </c>
      <c r="X65" s="5" t="str">
        <f t="shared" si="149"/>
        <v>S</v>
      </c>
      <c r="Y65" s="5" t="str">
        <f t="shared" si="150"/>
        <v>S</v>
      </c>
      <c r="Z65" s="5" t="str">
        <f t="shared" si="151"/>
        <v>S</v>
      </c>
      <c r="AA65" s="82">
        <v>-1.6843588853474301</v>
      </c>
      <c r="AB65" s="82">
        <v>-1.38167388656029</v>
      </c>
      <c r="AC65" s="82">
        <v>47.052543454625599</v>
      </c>
      <c r="AD65" s="82">
        <v>45.075806202645801</v>
      </c>
      <c r="AE65" s="82">
        <v>1.6384013199907499</v>
      </c>
      <c r="AF65" s="82">
        <v>1.54326727644964</v>
      </c>
      <c r="AG65" s="82">
        <v>0.69305225977485296</v>
      </c>
      <c r="AH65" s="82">
        <v>0.64770252991781896</v>
      </c>
      <c r="AI65" s="28" t="s">
        <v>39</v>
      </c>
      <c r="AJ65" s="28" t="s">
        <v>39</v>
      </c>
      <c r="AK65" s="28" t="s">
        <v>39</v>
      </c>
      <c r="AL65" s="28" t="s">
        <v>39</v>
      </c>
      <c r="AM65" s="28" t="s">
        <v>39</v>
      </c>
      <c r="AN65" s="28" t="s">
        <v>39</v>
      </c>
      <c r="AO65" s="28" t="s">
        <v>42</v>
      </c>
      <c r="AP65" s="28" t="s">
        <v>42</v>
      </c>
      <c r="AR65" s="83" t="s">
        <v>45</v>
      </c>
      <c r="AS65" s="82">
        <v>-1.83479107370433</v>
      </c>
      <c r="AT65" s="82">
        <v>-1.6237819867810701</v>
      </c>
      <c r="AU65" s="82">
        <v>48.467621608912999</v>
      </c>
      <c r="AV65" s="82">
        <v>47.068713217609201</v>
      </c>
      <c r="AW65" s="82">
        <v>1.6836837807926801</v>
      </c>
      <c r="AX65" s="82">
        <v>1.6198092439485201</v>
      </c>
      <c r="AY65" s="82">
        <v>0.68246393329774402</v>
      </c>
      <c r="AZ65" s="82">
        <v>0.70648446797057196</v>
      </c>
      <c r="BA65" s="28" t="s">
        <v>39</v>
      </c>
      <c r="BB65" s="28" t="s">
        <v>39</v>
      </c>
      <c r="BC65" s="28" t="s">
        <v>39</v>
      </c>
      <c r="BD65" s="28" t="s">
        <v>39</v>
      </c>
      <c r="BE65" s="28" t="s">
        <v>39</v>
      </c>
      <c r="BF65" s="28" t="s">
        <v>39</v>
      </c>
      <c r="BG65" s="28" t="s">
        <v>42</v>
      </c>
      <c r="BH65" s="28" t="s">
        <v>42</v>
      </c>
      <c r="BI65" s="63">
        <f t="shared" si="152"/>
        <v>1</v>
      </c>
      <c r="BJ65" s="63" t="s">
        <v>45</v>
      </c>
      <c r="BK65" s="82">
        <v>-1.75261954637585</v>
      </c>
      <c r="BL65" s="82">
        <v>-1.5537418558679299</v>
      </c>
      <c r="BM65" s="82">
        <v>47.711807796612902</v>
      </c>
      <c r="BN65" s="82">
        <v>46.367428032967098</v>
      </c>
      <c r="BO65" s="82">
        <v>1.6591020301282999</v>
      </c>
      <c r="BP65" s="82">
        <v>1.59804313329395</v>
      </c>
      <c r="BQ65" s="82">
        <v>0.691906189651458</v>
      </c>
      <c r="BR65" s="82">
        <v>0.71335534686557001</v>
      </c>
      <c r="BS65" s="63" t="s">
        <v>39</v>
      </c>
      <c r="BT65" s="63" t="s">
        <v>39</v>
      </c>
      <c r="BU65" s="63" t="s">
        <v>39</v>
      </c>
      <c r="BV65" s="63" t="s">
        <v>39</v>
      </c>
      <c r="BW65" s="63" t="s">
        <v>39</v>
      </c>
      <c r="BX65" s="63" t="s">
        <v>39</v>
      </c>
      <c r="BY65" s="63" t="s">
        <v>42</v>
      </c>
      <c r="BZ65" s="63" t="s">
        <v>42</v>
      </c>
    </row>
    <row r="66" spans="1:78" s="34" customFormat="1" x14ac:dyDescent="0.3">
      <c r="A66" s="35" t="s">
        <v>60</v>
      </c>
      <c r="B66" s="34">
        <v>23773359</v>
      </c>
      <c r="C66" s="34" t="s">
        <v>2</v>
      </c>
      <c r="D66" s="34" t="s">
        <v>85</v>
      </c>
      <c r="F66" s="86"/>
      <c r="G66" s="36">
        <v>0.5</v>
      </c>
      <c r="H66" s="36" t="str">
        <f t="shared" si="136"/>
        <v>S</v>
      </c>
      <c r="I66" s="36" t="str">
        <f t="shared" si="137"/>
        <v>NS</v>
      </c>
      <c r="J66" s="36" t="str">
        <f t="shared" si="138"/>
        <v>NS</v>
      </c>
      <c r="K66" s="36" t="str">
        <f t="shared" si="139"/>
        <v>NS</v>
      </c>
      <c r="L66" s="37">
        <v>0</v>
      </c>
      <c r="M66" s="36" t="str">
        <f t="shared" si="140"/>
        <v>VG</v>
      </c>
      <c r="N66" s="36" t="str">
        <f t="shared" si="141"/>
        <v>S</v>
      </c>
      <c r="O66" s="36" t="str">
        <f t="shared" si="142"/>
        <v>NS</v>
      </c>
      <c r="P66" s="36" t="str">
        <f t="shared" si="143"/>
        <v>S</v>
      </c>
      <c r="Q66" s="36">
        <v>0.71</v>
      </c>
      <c r="R66" s="36" t="str">
        <f t="shared" si="144"/>
        <v>NS</v>
      </c>
      <c r="S66" s="36" t="str">
        <f t="shared" si="145"/>
        <v>NS</v>
      </c>
      <c r="T66" s="36" t="str">
        <f t="shared" si="146"/>
        <v>NS</v>
      </c>
      <c r="U66" s="36" t="str">
        <f t="shared" si="147"/>
        <v>NS</v>
      </c>
      <c r="V66" s="36">
        <v>0.63</v>
      </c>
      <c r="W66" s="36" t="str">
        <f t="shared" si="148"/>
        <v>S</v>
      </c>
      <c r="X66" s="36" t="str">
        <f t="shared" si="149"/>
        <v>S</v>
      </c>
      <c r="Y66" s="36" t="str">
        <f t="shared" si="150"/>
        <v>S</v>
      </c>
      <c r="Z66" s="36" t="str">
        <f t="shared" si="151"/>
        <v>S</v>
      </c>
      <c r="AA66" s="38">
        <v>-1.6843588853474301</v>
      </c>
      <c r="AB66" s="38">
        <v>-1.38167388656029</v>
      </c>
      <c r="AC66" s="38">
        <v>47.052543454625599</v>
      </c>
      <c r="AD66" s="38">
        <v>45.075806202645801</v>
      </c>
      <c r="AE66" s="38">
        <v>1.6384013199907499</v>
      </c>
      <c r="AF66" s="38">
        <v>1.54326727644964</v>
      </c>
      <c r="AG66" s="38">
        <v>0.69305225977485296</v>
      </c>
      <c r="AH66" s="38">
        <v>0.64770252991781896</v>
      </c>
      <c r="AI66" s="39" t="s">
        <v>39</v>
      </c>
      <c r="AJ66" s="39" t="s">
        <v>39</v>
      </c>
      <c r="AK66" s="39" t="s">
        <v>39</v>
      </c>
      <c r="AL66" s="39" t="s">
        <v>39</v>
      </c>
      <c r="AM66" s="39" t="s">
        <v>39</v>
      </c>
      <c r="AN66" s="39" t="s">
        <v>39</v>
      </c>
      <c r="AO66" s="39" t="s">
        <v>42</v>
      </c>
      <c r="AP66" s="39" t="s">
        <v>42</v>
      </c>
      <c r="AR66" s="40" t="s">
        <v>45</v>
      </c>
      <c r="AS66" s="38">
        <v>-1.83479107370433</v>
      </c>
      <c r="AT66" s="38">
        <v>-1.6237819867810701</v>
      </c>
      <c r="AU66" s="38">
        <v>48.467621608912999</v>
      </c>
      <c r="AV66" s="38">
        <v>47.068713217609201</v>
      </c>
      <c r="AW66" s="38">
        <v>1.6836837807926801</v>
      </c>
      <c r="AX66" s="38">
        <v>1.6198092439485201</v>
      </c>
      <c r="AY66" s="38">
        <v>0.68246393329774402</v>
      </c>
      <c r="AZ66" s="38">
        <v>0.70648446797057196</v>
      </c>
      <c r="BA66" s="39" t="s">
        <v>39</v>
      </c>
      <c r="BB66" s="39" t="s">
        <v>39</v>
      </c>
      <c r="BC66" s="39" t="s">
        <v>39</v>
      </c>
      <c r="BD66" s="39" t="s">
        <v>39</v>
      </c>
      <c r="BE66" s="39" t="s">
        <v>39</v>
      </c>
      <c r="BF66" s="39" t="s">
        <v>39</v>
      </c>
      <c r="BG66" s="39" t="s">
        <v>42</v>
      </c>
      <c r="BH66" s="39" t="s">
        <v>42</v>
      </c>
      <c r="BI66" s="34">
        <f t="shared" si="152"/>
        <v>1</v>
      </c>
      <c r="BJ66" s="34" t="s">
        <v>45</v>
      </c>
      <c r="BK66" s="38">
        <v>-1.75261954637585</v>
      </c>
      <c r="BL66" s="38">
        <v>-1.5537418558679299</v>
      </c>
      <c r="BM66" s="38">
        <v>47.711807796612902</v>
      </c>
      <c r="BN66" s="38">
        <v>46.367428032967098</v>
      </c>
      <c r="BO66" s="38">
        <v>1.6591020301282999</v>
      </c>
      <c r="BP66" s="38">
        <v>1.59804313329395</v>
      </c>
      <c r="BQ66" s="38">
        <v>0.691906189651458</v>
      </c>
      <c r="BR66" s="38">
        <v>0.71335534686557001</v>
      </c>
      <c r="BS66" s="34" t="s">
        <v>39</v>
      </c>
      <c r="BT66" s="34" t="s">
        <v>39</v>
      </c>
      <c r="BU66" s="34" t="s">
        <v>39</v>
      </c>
      <c r="BV66" s="34" t="s">
        <v>39</v>
      </c>
      <c r="BW66" s="34" t="s">
        <v>39</v>
      </c>
      <c r="BX66" s="34" t="s">
        <v>39</v>
      </c>
      <c r="BY66" s="34" t="s">
        <v>42</v>
      </c>
      <c r="BZ66" s="34" t="s">
        <v>42</v>
      </c>
    </row>
    <row r="67" spans="1:78" s="19" customFormat="1" x14ac:dyDescent="0.3">
      <c r="A67" s="92" t="s">
        <v>60</v>
      </c>
      <c r="B67" s="19">
        <v>23773359</v>
      </c>
      <c r="C67" s="19" t="s">
        <v>2</v>
      </c>
      <c r="D67" s="19" t="s">
        <v>105</v>
      </c>
      <c r="F67" s="94"/>
      <c r="G67" s="13">
        <v>0.24</v>
      </c>
      <c r="H67" s="13" t="str">
        <f t="shared" si="136"/>
        <v>NS</v>
      </c>
      <c r="I67" s="13" t="str">
        <f t="shared" si="137"/>
        <v>NS</v>
      </c>
      <c r="J67" s="13" t="str">
        <f t="shared" si="138"/>
        <v>NS</v>
      </c>
      <c r="K67" s="13" t="str">
        <f t="shared" si="139"/>
        <v>NS</v>
      </c>
      <c r="L67" s="14">
        <v>-9.4E-2</v>
      </c>
      <c r="M67" s="13" t="str">
        <f t="shared" si="140"/>
        <v>G</v>
      </c>
      <c r="N67" s="13" t="str">
        <f t="shared" si="141"/>
        <v>S</v>
      </c>
      <c r="O67" s="13" t="str">
        <f t="shared" si="142"/>
        <v>NS</v>
      </c>
      <c r="P67" s="13" t="str">
        <f t="shared" si="143"/>
        <v>S</v>
      </c>
      <c r="Q67" s="13">
        <v>0.83</v>
      </c>
      <c r="R67" s="13" t="str">
        <f t="shared" si="144"/>
        <v>NS</v>
      </c>
      <c r="S67" s="13" t="str">
        <f t="shared" si="145"/>
        <v>NS</v>
      </c>
      <c r="T67" s="13" t="str">
        <f t="shared" si="146"/>
        <v>NS</v>
      </c>
      <c r="U67" s="13" t="str">
        <f t="shared" si="147"/>
        <v>NS</v>
      </c>
      <c r="V67" s="13">
        <v>0.71</v>
      </c>
      <c r="W67" s="13" t="str">
        <f t="shared" si="148"/>
        <v>S</v>
      </c>
      <c r="X67" s="13" t="str">
        <f t="shared" si="149"/>
        <v>S</v>
      </c>
      <c r="Y67" s="13" t="str">
        <f t="shared" si="150"/>
        <v>S</v>
      </c>
      <c r="Z67" s="13" t="str">
        <f t="shared" si="151"/>
        <v>S</v>
      </c>
      <c r="AA67" s="22">
        <v>-1.6843588853474301</v>
      </c>
      <c r="AB67" s="22">
        <v>-1.38167388656029</v>
      </c>
      <c r="AC67" s="22">
        <v>47.052543454625599</v>
      </c>
      <c r="AD67" s="22">
        <v>45.075806202645801</v>
      </c>
      <c r="AE67" s="22">
        <v>1.6384013199907499</v>
      </c>
      <c r="AF67" s="22">
        <v>1.54326727644964</v>
      </c>
      <c r="AG67" s="22">
        <v>0.69305225977485296</v>
      </c>
      <c r="AH67" s="22">
        <v>0.64770252991781896</v>
      </c>
      <c r="AI67" s="25" t="s">
        <v>39</v>
      </c>
      <c r="AJ67" s="25" t="s">
        <v>39</v>
      </c>
      <c r="AK67" s="25" t="s">
        <v>39</v>
      </c>
      <c r="AL67" s="25" t="s">
        <v>39</v>
      </c>
      <c r="AM67" s="25" t="s">
        <v>39</v>
      </c>
      <c r="AN67" s="25" t="s">
        <v>39</v>
      </c>
      <c r="AO67" s="25" t="s">
        <v>42</v>
      </c>
      <c r="AP67" s="25" t="s">
        <v>42</v>
      </c>
      <c r="AR67" s="95" t="s">
        <v>45</v>
      </c>
      <c r="AS67" s="22">
        <v>-1.83479107370433</v>
      </c>
      <c r="AT67" s="22">
        <v>-1.6237819867810701</v>
      </c>
      <c r="AU67" s="22">
        <v>48.467621608912999</v>
      </c>
      <c r="AV67" s="22">
        <v>47.068713217609201</v>
      </c>
      <c r="AW67" s="22">
        <v>1.6836837807926801</v>
      </c>
      <c r="AX67" s="22">
        <v>1.6198092439485201</v>
      </c>
      <c r="AY67" s="22">
        <v>0.68246393329774402</v>
      </c>
      <c r="AZ67" s="22">
        <v>0.70648446797057196</v>
      </c>
      <c r="BA67" s="25" t="s">
        <v>39</v>
      </c>
      <c r="BB67" s="25" t="s">
        <v>39</v>
      </c>
      <c r="BC67" s="25" t="s">
        <v>39</v>
      </c>
      <c r="BD67" s="25" t="s">
        <v>39</v>
      </c>
      <c r="BE67" s="25" t="s">
        <v>39</v>
      </c>
      <c r="BF67" s="25" t="s">
        <v>39</v>
      </c>
      <c r="BG67" s="25" t="s">
        <v>42</v>
      </c>
      <c r="BH67" s="25" t="s">
        <v>42</v>
      </c>
      <c r="BI67" s="19">
        <f t="shared" si="152"/>
        <v>1</v>
      </c>
      <c r="BJ67" s="19" t="s">
        <v>45</v>
      </c>
      <c r="BK67" s="22">
        <v>-1.75261954637585</v>
      </c>
      <c r="BL67" s="22">
        <v>-1.5537418558679299</v>
      </c>
      <c r="BM67" s="22">
        <v>47.711807796612902</v>
      </c>
      <c r="BN67" s="22">
        <v>46.367428032967098</v>
      </c>
      <c r="BO67" s="22">
        <v>1.6591020301282999</v>
      </c>
      <c r="BP67" s="22">
        <v>1.59804313329395</v>
      </c>
      <c r="BQ67" s="22">
        <v>0.691906189651458</v>
      </c>
      <c r="BR67" s="22">
        <v>0.71335534686557001</v>
      </c>
      <c r="BS67" s="19" t="s">
        <v>39</v>
      </c>
      <c r="BT67" s="19" t="s">
        <v>39</v>
      </c>
      <c r="BU67" s="19" t="s">
        <v>39</v>
      </c>
      <c r="BV67" s="19" t="s">
        <v>39</v>
      </c>
      <c r="BW67" s="19" t="s">
        <v>39</v>
      </c>
      <c r="BX67" s="19" t="s">
        <v>39</v>
      </c>
      <c r="BY67" s="19" t="s">
        <v>42</v>
      </c>
      <c r="BZ67" s="19" t="s">
        <v>42</v>
      </c>
    </row>
    <row r="68" spans="1:78" s="19" customFormat="1" x14ac:dyDescent="0.3">
      <c r="A68" s="92" t="s">
        <v>60</v>
      </c>
      <c r="B68" s="19">
        <v>23773359</v>
      </c>
      <c r="C68" s="19" t="s">
        <v>2</v>
      </c>
      <c r="D68" s="19" t="s">
        <v>207</v>
      </c>
      <c r="F68" s="94"/>
      <c r="G68" s="13">
        <v>0.27</v>
      </c>
      <c r="H68" s="13" t="str">
        <f t="shared" si="136"/>
        <v>NS</v>
      </c>
      <c r="I68" s="13" t="str">
        <f t="shared" si="137"/>
        <v>NS</v>
      </c>
      <c r="J68" s="13" t="str">
        <f t="shared" si="138"/>
        <v>NS</v>
      </c>
      <c r="K68" s="13" t="str">
        <f t="shared" si="139"/>
        <v>NS</v>
      </c>
      <c r="L68" s="14">
        <v>-8.5000000000000006E-2</v>
      </c>
      <c r="M68" s="13" t="str">
        <f t="shared" si="140"/>
        <v>G</v>
      </c>
      <c r="N68" s="13" t="str">
        <f t="shared" si="141"/>
        <v>S</v>
      </c>
      <c r="O68" s="13" t="str">
        <f t="shared" si="142"/>
        <v>NS</v>
      </c>
      <c r="P68" s="13" t="str">
        <f t="shared" si="143"/>
        <v>S</v>
      </c>
      <c r="Q68" s="13">
        <v>0.81899999999999995</v>
      </c>
      <c r="R68" s="13" t="str">
        <f t="shared" si="144"/>
        <v>NS</v>
      </c>
      <c r="S68" s="13" t="str">
        <f t="shared" si="145"/>
        <v>NS</v>
      </c>
      <c r="T68" s="13" t="str">
        <f t="shared" si="146"/>
        <v>NS</v>
      </c>
      <c r="U68" s="13" t="str">
        <f t="shared" si="147"/>
        <v>NS</v>
      </c>
      <c r="V68" s="13">
        <v>0.68799999999999994</v>
      </c>
      <c r="W68" s="13" t="str">
        <f t="shared" si="148"/>
        <v>S</v>
      </c>
      <c r="X68" s="13" t="str">
        <f t="shared" si="149"/>
        <v>S</v>
      </c>
      <c r="Y68" s="13" t="str">
        <f t="shared" si="150"/>
        <v>S</v>
      </c>
      <c r="Z68" s="13" t="str">
        <f t="shared" si="151"/>
        <v>S</v>
      </c>
      <c r="AA68" s="22">
        <v>-1.6843588853474301</v>
      </c>
      <c r="AB68" s="22">
        <v>-1.38167388656029</v>
      </c>
      <c r="AC68" s="22">
        <v>47.052543454625599</v>
      </c>
      <c r="AD68" s="22">
        <v>45.075806202645801</v>
      </c>
      <c r="AE68" s="22">
        <v>1.6384013199907499</v>
      </c>
      <c r="AF68" s="22">
        <v>1.54326727644964</v>
      </c>
      <c r="AG68" s="22">
        <v>0.69305225977485296</v>
      </c>
      <c r="AH68" s="22">
        <v>0.64770252991781896</v>
      </c>
      <c r="AI68" s="25" t="s">
        <v>39</v>
      </c>
      <c r="AJ68" s="25" t="s">
        <v>39</v>
      </c>
      <c r="AK68" s="25" t="s">
        <v>39</v>
      </c>
      <c r="AL68" s="25" t="s">
        <v>39</v>
      </c>
      <c r="AM68" s="25" t="s">
        <v>39</v>
      </c>
      <c r="AN68" s="25" t="s">
        <v>39</v>
      </c>
      <c r="AO68" s="25" t="s">
        <v>42</v>
      </c>
      <c r="AP68" s="25" t="s">
        <v>42</v>
      </c>
      <c r="AR68" s="95" t="s">
        <v>45</v>
      </c>
      <c r="AS68" s="22">
        <v>-1.83479107370433</v>
      </c>
      <c r="AT68" s="22">
        <v>-1.6237819867810701</v>
      </c>
      <c r="AU68" s="22">
        <v>48.467621608912999</v>
      </c>
      <c r="AV68" s="22">
        <v>47.068713217609201</v>
      </c>
      <c r="AW68" s="22">
        <v>1.6836837807926801</v>
      </c>
      <c r="AX68" s="22">
        <v>1.6198092439485201</v>
      </c>
      <c r="AY68" s="22">
        <v>0.68246393329774402</v>
      </c>
      <c r="AZ68" s="22">
        <v>0.70648446797057196</v>
      </c>
      <c r="BA68" s="25" t="s">
        <v>39</v>
      </c>
      <c r="BB68" s="25" t="s">
        <v>39</v>
      </c>
      <c r="BC68" s="25" t="s">
        <v>39</v>
      </c>
      <c r="BD68" s="25" t="s">
        <v>39</v>
      </c>
      <c r="BE68" s="25" t="s">
        <v>39</v>
      </c>
      <c r="BF68" s="25" t="s">
        <v>39</v>
      </c>
      <c r="BG68" s="25" t="s">
        <v>42</v>
      </c>
      <c r="BH68" s="25" t="s">
        <v>42</v>
      </c>
      <c r="BI68" s="19">
        <f t="shared" si="152"/>
        <v>1</v>
      </c>
      <c r="BJ68" s="19" t="s">
        <v>45</v>
      </c>
      <c r="BK68" s="22">
        <v>-1.75261954637585</v>
      </c>
      <c r="BL68" s="22">
        <v>-1.5537418558679299</v>
      </c>
      <c r="BM68" s="22">
        <v>47.711807796612902</v>
      </c>
      <c r="BN68" s="22">
        <v>46.367428032967098</v>
      </c>
      <c r="BO68" s="22">
        <v>1.6591020301282999</v>
      </c>
      <c r="BP68" s="22">
        <v>1.59804313329395</v>
      </c>
      <c r="BQ68" s="22">
        <v>0.691906189651458</v>
      </c>
      <c r="BR68" s="22">
        <v>0.71335534686557001</v>
      </c>
      <c r="BS68" s="19" t="s">
        <v>39</v>
      </c>
      <c r="BT68" s="19" t="s">
        <v>39</v>
      </c>
      <c r="BU68" s="19" t="s">
        <v>39</v>
      </c>
      <c r="BV68" s="19" t="s">
        <v>39</v>
      </c>
      <c r="BW68" s="19" t="s">
        <v>39</v>
      </c>
      <c r="BX68" s="19" t="s">
        <v>39</v>
      </c>
      <c r="BY68" s="19" t="s">
        <v>42</v>
      </c>
      <c r="BZ68" s="19" t="s">
        <v>42</v>
      </c>
    </row>
    <row r="69" spans="1:78" s="50" customFormat="1" x14ac:dyDescent="0.3">
      <c r="A69" s="49" t="s">
        <v>60</v>
      </c>
      <c r="B69" s="50">
        <v>23773359</v>
      </c>
      <c r="C69" s="50" t="s">
        <v>2</v>
      </c>
      <c r="D69" s="50" t="s">
        <v>318</v>
      </c>
      <c r="E69" s="50" t="s">
        <v>220</v>
      </c>
      <c r="F69" s="65"/>
      <c r="G69" s="51">
        <v>0.59799999999999998</v>
      </c>
      <c r="H69" s="51" t="str">
        <f t="shared" si="136"/>
        <v>S</v>
      </c>
      <c r="I69" s="51" t="str">
        <f t="shared" si="137"/>
        <v>NS</v>
      </c>
      <c r="J69" s="51" t="str">
        <f t="shared" si="138"/>
        <v>NS</v>
      </c>
      <c r="K69" s="51" t="str">
        <f t="shared" si="139"/>
        <v>NS</v>
      </c>
      <c r="L69" s="52">
        <v>-7.2599999999999998E-2</v>
      </c>
      <c r="M69" s="51" t="str">
        <f t="shared" si="140"/>
        <v>G</v>
      </c>
      <c r="N69" s="51" t="str">
        <f t="shared" si="141"/>
        <v>S</v>
      </c>
      <c r="O69" s="51" t="str">
        <f t="shared" si="142"/>
        <v>NS</v>
      </c>
      <c r="P69" s="51" t="str">
        <f t="shared" si="143"/>
        <v>S</v>
      </c>
      <c r="Q69" s="51">
        <v>0.61899999999999999</v>
      </c>
      <c r="R69" s="51" t="str">
        <f t="shared" si="144"/>
        <v>S</v>
      </c>
      <c r="S69" s="51" t="str">
        <f t="shared" si="145"/>
        <v>NS</v>
      </c>
      <c r="T69" s="51" t="str">
        <f t="shared" si="146"/>
        <v>NS</v>
      </c>
      <c r="U69" s="51" t="str">
        <f t="shared" si="147"/>
        <v>NS</v>
      </c>
      <c r="V69" s="51">
        <v>0.70530000000000004</v>
      </c>
      <c r="W69" s="51" t="str">
        <f t="shared" si="148"/>
        <v>S</v>
      </c>
      <c r="X69" s="51" t="str">
        <f t="shared" si="149"/>
        <v>S</v>
      </c>
      <c r="Y69" s="51" t="str">
        <f t="shared" si="150"/>
        <v>S</v>
      </c>
      <c r="Z69" s="51" t="str">
        <f t="shared" si="151"/>
        <v>S</v>
      </c>
      <c r="AA69" s="53">
        <v>-1.6843588853474301</v>
      </c>
      <c r="AB69" s="53">
        <v>-1.38167388656029</v>
      </c>
      <c r="AC69" s="53">
        <v>47.052543454625599</v>
      </c>
      <c r="AD69" s="53">
        <v>45.075806202645801</v>
      </c>
      <c r="AE69" s="53">
        <v>1.6384013199907499</v>
      </c>
      <c r="AF69" s="53">
        <v>1.54326727644964</v>
      </c>
      <c r="AG69" s="53">
        <v>0.69305225977485296</v>
      </c>
      <c r="AH69" s="53">
        <v>0.64770252991781896</v>
      </c>
      <c r="AI69" s="54" t="s">
        <v>39</v>
      </c>
      <c r="AJ69" s="54" t="s">
        <v>39</v>
      </c>
      <c r="AK69" s="54" t="s">
        <v>39</v>
      </c>
      <c r="AL69" s="54" t="s">
        <v>39</v>
      </c>
      <c r="AM69" s="54" t="s">
        <v>39</v>
      </c>
      <c r="AN69" s="54" t="s">
        <v>39</v>
      </c>
      <c r="AO69" s="54" t="s">
        <v>42</v>
      </c>
      <c r="AP69" s="54" t="s">
        <v>42</v>
      </c>
      <c r="AR69" s="55" t="s">
        <v>45</v>
      </c>
      <c r="AS69" s="53">
        <v>-1.83479107370433</v>
      </c>
      <c r="AT69" s="53">
        <v>-1.6237819867810701</v>
      </c>
      <c r="AU69" s="53">
        <v>48.467621608912999</v>
      </c>
      <c r="AV69" s="53">
        <v>47.068713217609201</v>
      </c>
      <c r="AW69" s="53">
        <v>1.6836837807926801</v>
      </c>
      <c r="AX69" s="53">
        <v>1.6198092439485201</v>
      </c>
      <c r="AY69" s="53">
        <v>0.68246393329774402</v>
      </c>
      <c r="AZ69" s="53">
        <v>0.70648446797057196</v>
      </c>
      <c r="BA69" s="54" t="s">
        <v>39</v>
      </c>
      <c r="BB69" s="54" t="s">
        <v>39</v>
      </c>
      <c r="BC69" s="54" t="s">
        <v>39</v>
      </c>
      <c r="BD69" s="54" t="s">
        <v>39</v>
      </c>
      <c r="BE69" s="54" t="s">
        <v>39</v>
      </c>
      <c r="BF69" s="54" t="s">
        <v>39</v>
      </c>
      <c r="BG69" s="54" t="s">
        <v>42</v>
      </c>
      <c r="BH69" s="54" t="s">
        <v>42</v>
      </c>
      <c r="BI69" s="50">
        <f t="shared" si="152"/>
        <v>1</v>
      </c>
      <c r="BJ69" s="50" t="s">
        <v>45</v>
      </c>
      <c r="BK69" s="53">
        <v>-1.75261954637585</v>
      </c>
      <c r="BL69" s="53">
        <v>-1.5537418558679299</v>
      </c>
      <c r="BM69" s="53">
        <v>47.711807796612902</v>
      </c>
      <c r="BN69" s="53">
        <v>46.367428032967098</v>
      </c>
      <c r="BO69" s="53">
        <v>1.6591020301282999</v>
      </c>
      <c r="BP69" s="53">
        <v>1.59804313329395</v>
      </c>
      <c r="BQ69" s="53">
        <v>0.691906189651458</v>
      </c>
      <c r="BR69" s="53">
        <v>0.71335534686557001</v>
      </c>
      <c r="BS69" s="50" t="s">
        <v>39</v>
      </c>
      <c r="BT69" s="50" t="s">
        <v>39</v>
      </c>
      <c r="BU69" s="50" t="s">
        <v>39</v>
      </c>
      <c r="BV69" s="50" t="s">
        <v>39</v>
      </c>
      <c r="BW69" s="50" t="s">
        <v>39</v>
      </c>
      <c r="BX69" s="50" t="s">
        <v>39</v>
      </c>
      <c r="BY69" s="50" t="s">
        <v>42</v>
      </c>
      <c r="BZ69" s="50" t="s">
        <v>42</v>
      </c>
    </row>
    <row r="70" spans="1:78" s="50" customFormat="1" x14ac:dyDescent="0.3">
      <c r="A70" s="49" t="s">
        <v>60</v>
      </c>
      <c r="B70" s="50">
        <v>23773359</v>
      </c>
      <c r="C70" s="50" t="s">
        <v>2</v>
      </c>
      <c r="D70" s="50" t="s">
        <v>322</v>
      </c>
      <c r="E70" s="50" t="s">
        <v>221</v>
      </c>
      <c r="F70" s="65"/>
      <c r="G70" s="51">
        <v>0.57399999999999995</v>
      </c>
      <c r="H70" s="51" t="str">
        <f t="shared" si="136"/>
        <v>S</v>
      </c>
      <c r="I70" s="51" t="str">
        <f t="shared" si="137"/>
        <v>NS</v>
      </c>
      <c r="J70" s="51" t="str">
        <f t="shared" si="138"/>
        <v>NS</v>
      </c>
      <c r="K70" s="51" t="str">
        <f t="shared" si="139"/>
        <v>NS</v>
      </c>
      <c r="L70" s="52">
        <v>7.1800000000000003E-2</v>
      </c>
      <c r="M70" s="51" t="str">
        <f t="shared" si="140"/>
        <v>G</v>
      </c>
      <c r="N70" s="51" t="str">
        <f t="shared" si="141"/>
        <v>S</v>
      </c>
      <c r="O70" s="51" t="str">
        <f t="shared" si="142"/>
        <v>NS</v>
      </c>
      <c r="P70" s="51" t="str">
        <f t="shared" si="143"/>
        <v>S</v>
      </c>
      <c r="Q70" s="51">
        <v>0.63800000000000001</v>
      </c>
      <c r="R70" s="51" t="str">
        <f t="shared" si="144"/>
        <v>S</v>
      </c>
      <c r="S70" s="51" t="str">
        <f t="shared" si="145"/>
        <v>NS</v>
      </c>
      <c r="T70" s="51" t="str">
        <f t="shared" si="146"/>
        <v>NS</v>
      </c>
      <c r="U70" s="51" t="str">
        <f t="shared" si="147"/>
        <v>NS</v>
      </c>
      <c r="V70" s="51">
        <v>0.67200000000000004</v>
      </c>
      <c r="W70" s="51" t="str">
        <f t="shared" si="148"/>
        <v>S</v>
      </c>
      <c r="X70" s="51" t="str">
        <f t="shared" si="149"/>
        <v>S</v>
      </c>
      <c r="Y70" s="51" t="str">
        <f t="shared" si="150"/>
        <v>S</v>
      </c>
      <c r="Z70" s="51" t="str">
        <f t="shared" si="151"/>
        <v>S</v>
      </c>
      <c r="AA70" s="53">
        <v>-1.6843588853474301</v>
      </c>
      <c r="AB70" s="53">
        <v>-1.38167388656029</v>
      </c>
      <c r="AC70" s="53">
        <v>47.052543454625599</v>
      </c>
      <c r="AD70" s="53">
        <v>45.075806202645801</v>
      </c>
      <c r="AE70" s="53">
        <v>1.6384013199907499</v>
      </c>
      <c r="AF70" s="53">
        <v>1.54326727644964</v>
      </c>
      <c r="AG70" s="53">
        <v>0.69305225977485296</v>
      </c>
      <c r="AH70" s="53">
        <v>0.64770252991781896</v>
      </c>
      <c r="AI70" s="54" t="s">
        <v>39</v>
      </c>
      <c r="AJ70" s="54" t="s">
        <v>39</v>
      </c>
      <c r="AK70" s="54" t="s">
        <v>39</v>
      </c>
      <c r="AL70" s="54" t="s">
        <v>39</v>
      </c>
      <c r="AM70" s="54" t="s">
        <v>39</v>
      </c>
      <c r="AN70" s="54" t="s">
        <v>39</v>
      </c>
      <c r="AO70" s="54" t="s">
        <v>42</v>
      </c>
      <c r="AP70" s="54" t="s">
        <v>42</v>
      </c>
      <c r="AR70" s="55" t="s">
        <v>45</v>
      </c>
      <c r="AS70" s="53">
        <v>-1.83479107370433</v>
      </c>
      <c r="AT70" s="53">
        <v>-1.6237819867810701</v>
      </c>
      <c r="AU70" s="53">
        <v>48.467621608912999</v>
      </c>
      <c r="AV70" s="53">
        <v>47.068713217609201</v>
      </c>
      <c r="AW70" s="53">
        <v>1.6836837807926801</v>
      </c>
      <c r="AX70" s="53">
        <v>1.6198092439485201</v>
      </c>
      <c r="AY70" s="53">
        <v>0.68246393329774402</v>
      </c>
      <c r="AZ70" s="53">
        <v>0.70648446797057196</v>
      </c>
      <c r="BA70" s="54" t="s">
        <v>39</v>
      </c>
      <c r="BB70" s="54" t="s">
        <v>39</v>
      </c>
      <c r="BC70" s="54" t="s">
        <v>39</v>
      </c>
      <c r="BD70" s="54" t="s">
        <v>39</v>
      </c>
      <c r="BE70" s="54" t="s">
        <v>39</v>
      </c>
      <c r="BF70" s="54" t="s">
        <v>39</v>
      </c>
      <c r="BG70" s="54" t="s">
        <v>42</v>
      </c>
      <c r="BH70" s="54" t="s">
        <v>42</v>
      </c>
      <c r="BI70" s="50">
        <f t="shared" si="152"/>
        <v>1</v>
      </c>
      <c r="BJ70" s="50" t="s">
        <v>45</v>
      </c>
      <c r="BK70" s="53">
        <v>-1.75261954637585</v>
      </c>
      <c r="BL70" s="53">
        <v>-1.5537418558679299</v>
      </c>
      <c r="BM70" s="53">
        <v>47.711807796612902</v>
      </c>
      <c r="BN70" s="53">
        <v>46.367428032967098</v>
      </c>
      <c r="BO70" s="53">
        <v>1.6591020301282999</v>
      </c>
      <c r="BP70" s="53">
        <v>1.59804313329395</v>
      </c>
      <c r="BQ70" s="53">
        <v>0.691906189651458</v>
      </c>
      <c r="BR70" s="53">
        <v>0.71335534686557001</v>
      </c>
      <c r="BS70" s="50" t="s">
        <v>39</v>
      </c>
      <c r="BT70" s="50" t="s">
        <v>39</v>
      </c>
      <c r="BU70" s="50" t="s">
        <v>39</v>
      </c>
      <c r="BV70" s="50" t="s">
        <v>39</v>
      </c>
      <c r="BW70" s="50" t="s">
        <v>39</v>
      </c>
      <c r="BX70" s="50" t="s">
        <v>39</v>
      </c>
      <c r="BY70" s="50" t="s">
        <v>42</v>
      </c>
      <c r="BZ70" s="50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508</v>
      </c>
      <c r="E71" s="50" t="s">
        <v>221</v>
      </c>
      <c r="F71" s="65"/>
      <c r="G71" s="51">
        <v>0.57499999999999996</v>
      </c>
      <c r="H71" s="51" t="str">
        <f t="shared" ref="H71" si="153">IF(G71&gt;0.8,"VG",IF(G71&gt;0.7,"G",IF(G71&gt;0.45,"S","NS")))</f>
        <v>S</v>
      </c>
      <c r="I71" s="51" t="str">
        <f t="shared" ref="I71" si="154">AJ71</f>
        <v>NS</v>
      </c>
      <c r="J71" s="51" t="str">
        <f t="shared" ref="J71" si="155">BB71</f>
        <v>NS</v>
      </c>
      <c r="K71" s="51" t="str">
        <f t="shared" ref="K71" si="156">BT71</f>
        <v>NS</v>
      </c>
      <c r="L71" s="52">
        <v>7.2300000000000003E-2</v>
      </c>
      <c r="M71" s="51" t="str">
        <f t="shared" ref="M71" si="157">IF(ABS(L71)&lt;5%,"VG",IF(ABS(L71)&lt;10%,"G",IF(ABS(L71)&lt;15%,"S","NS")))</f>
        <v>G</v>
      </c>
      <c r="N71" s="51" t="str">
        <f t="shared" ref="N71" si="158">AO71</f>
        <v>S</v>
      </c>
      <c r="O71" s="51" t="str">
        <f t="shared" ref="O71" si="159">BD71</f>
        <v>NS</v>
      </c>
      <c r="P71" s="51" t="str">
        <f t="shared" ref="P71" si="160">BY71</f>
        <v>S</v>
      </c>
      <c r="Q71" s="51">
        <v>0.63800000000000001</v>
      </c>
      <c r="R71" s="51" t="str">
        <f t="shared" ref="R71" si="161">IF(Q71&lt;=0.5,"VG",IF(Q71&lt;=0.6,"G",IF(Q71&lt;=0.7,"S","NS")))</f>
        <v>S</v>
      </c>
      <c r="S71" s="51" t="str">
        <f t="shared" ref="S71" si="162">AN71</f>
        <v>NS</v>
      </c>
      <c r="T71" s="51" t="str">
        <f t="shared" ref="T71" si="163">BF71</f>
        <v>NS</v>
      </c>
      <c r="U71" s="51" t="str">
        <f t="shared" ref="U71" si="164">BX71</f>
        <v>NS</v>
      </c>
      <c r="V71" s="51">
        <v>0.67279999999999995</v>
      </c>
      <c r="W71" s="51" t="str">
        <f t="shared" ref="W71" si="165">IF(V71&gt;0.85,"VG",IF(V71&gt;0.75,"G",IF(V71&gt;0.6,"S","NS")))</f>
        <v>S</v>
      </c>
      <c r="X71" s="51" t="str">
        <f t="shared" ref="X71" si="166">AP71</f>
        <v>S</v>
      </c>
      <c r="Y71" s="51" t="str">
        <f t="shared" ref="Y71" si="167">BH71</f>
        <v>S</v>
      </c>
      <c r="Z71" s="51" t="str">
        <f t="shared" ref="Z71" si="168">BZ71</f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ref="BI71" si="169">IF(BJ71=AR71,1,0)</f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531</v>
      </c>
      <c r="E72" s="50" t="s">
        <v>221</v>
      </c>
      <c r="F72" s="65"/>
      <c r="G72" s="51">
        <v>0.57499999999999996</v>
      </c>
      <c r="H72" s="51" t="str">
        <f t="shared" ref="H72" si="170">IF(G72&gt;0.8,"VG",IF(G72&gt;0.7,"G",IF(G72&gt;0.45,"S","NS")))</f>
        <v>S</v>
      </c>
      <c r="I72" s="51" t="str">
        <f t="shared" ref="I72" si="171">AJ72</f>
        <v>NS</v>
      </c>
      <c r="J72" s="51" t="str">
        <f t="shared" ref="J72" si="172">BB72</f>
        <v>NS</v>
      </c>
      <c r="K72" s="51" t="str">
        <f t="shared" ref="K72" si="173">BT72</f>
        <v>NS</v>
      </c>
      <c r="L72" s="52">
        <v>7.2300000000000003E-2</v>
      </c>
      <c r="M72" s="51" t="str">
        <f t="shared" ref="M72" si="174">IF(ABS(L72)&lt;5%,"VG",IF(ABS(L72)&lt;10%,"G",IF(ABS(L72)&lt;15%,"S","NS")))</f>
        <v>G</v>
      </c>
      <c r="N72" s="51" t="str">
        <f t="shared" ref="N72" si="175">AO72</f>
        <v>S</v>
      </c>
      <c r="O72" s="51" t="str">
        <f t="shared" ref="O72" si="176">BD72</f>
        <v>NS</v>
      </c>
      <c r="P72" s="51" t="str">
        <f t="shared" ref="P72" si="177">BY72</f>
        <v>S</v>
      </c>
      <c r="Q72" s="51">
        <v>0.63800000000000001</v>
      </c>
      <c r="R72" s="51" t="str">
        <f t="shared" ref="R72" si="178">IF(Q72&lt;=0.5,"VG",IF(Q72&lt;=0.6,"G",IF(Q72&lt;=0.7,"S","NS")))</f>
        <v>S</v>
      </c>
      <c r="S72" s="51" t="str">
        <f t="shared" ref="S72" si="179">AN72</f>
        <v>NS</v>
      </c>
      <c r="T72" s="51" t="str">
        <f t="shared" ref="T72" si="180">BF72</f>
        <v>NS</v>
      </c>
      <c r="U72" s="51" t="str">
        <f t="shared" ref="U72" si="181">BX72</f>
        <v>NS</v>
      </c>
      <c r="V72" s="51">
        <v>0.67279999999999995</v>
      </c>
      <c r="W72" s="51" t="str">
        <f t="shared" ref="W72" si="182">IF(V72&gt;0.85,"VG",IF(V72&gt;0.75,"G",IF(V72&gt;0.6,"S","NS")))</f>
        <v>S</v>
      </c>
      <c r="X72" s="51" t="str">
        <f t="shared" ref="X72" si="183">AP72</f>
        <v>S</v>
      </c>
      <c r="Y72" s="51" t="str">
        <f t="shared" ref="Y72" si="184">BH72</f>
        <v>S</v>
      </c>
      <c r="Z72" s="51" t="str">
        <f t="shared" ref="Z72" si="185">BZ72</f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ref="BI72" si="186">IF(BJ72=AR72,1,0)</f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x14ac:dyDescent="0.3">
      <c r="A73" s="1"/>
      <c r="G73" s="7"/>
      <c r="H73" s="7"/>
      <c r="I73" s="7"/>
      <c r="J73" s="7"/>
      <c r="K73" s="7"/>
      <c r="L73" s="58"/>
      <c r="M73" s="7"/>
      <c r="N73" s="7"/>
      <c r="O73" s="7"/>
      <c r="P73" s="7"/>
      <c r="Q73" s="7"/>
      <c r="R73" s="7"/>
      <c r="S73" s="7"/>
      <c r="T73" s="7"/>
      <c r="U73" s="7"/>
      <c r="AA73" s="24"/>
      <c r="AB73" s="24"/>
      <c r="AC73" s="24"/>
      <c r="AD73" s="24"/>
      <c r="AE73" s="24"/>
      <c r="AF73" s="24"/>
      <c r="AG73" s="24"/>
      <c r="AH73" s="24"/>
      <c r="AI73" s="2"/>
      <c r="AJ73" s="2"/>
      <c r="AK73" s="2"/>
      <c r="AL73" s="2"/>
      <c r="AM73" s="2"/>
      <c r="AN73" s="2"/>
      <c r="AO73" s="2"/>
      <c r="AP73" s="2"/>
      <c r="AR73" s="33"/>
      <c r="AS73" s="24"/>
      <c r="AT73" s="24"/>
      <c r="AU73" s="24"/>
      <c r="AV73" s="24"/>
      <c r="AW73" s="24"/>
      <c r="AX73" s="24"/>
      <c r="AY73" s="24"/>
      <c r="AZ73" s="24"/>
      <c r="BA73" s="2"/>
      <c r="BB73" s="2"/>
      <c r="BC73" s="2"/>
      <c r="BD73" s="2"/>
      <c r="BE73" s="2"/>
      <c r="BF73" s="2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1">
        <v>14159200</v>
      </c>
      <c r="B74">
        <v>23773037</v>
      </c>
      <c r="C74" t="s">
        <v>3</v>
      </c>
      <c r="D74" t="s">
        <v>59</v>
      </c>
      <c r="G74" s="7">
        <v>0.80900000000000005</v>
      </c>
      <c r="H74" s="7" t="str">
        <f t="shared" ref="H74:H102" si="187">IF(G74&gt;0.8,"VG",IF(G74&gt;0.7,"G",IF(G74&gt;0.45,"S","NS")))</f>
        <v>VG</v>
      </c>
      <c r="I74" s="7" t="str">
        <f t="shared" ref="I74:I102" si="188">AJ74</f>
        <v>G</v>
      </c>
      <c r="J74" s="7" t="str">
        <f t="shared" ref="J74:J102" si="189">BB74</f>
        <v>G</v>
      </c>
      <c r="K74" s="7" t="str">
        <f t="shared" ref="K74:K102" si="190">BT74</f>
        <v>G</v>
      </c>
      <c r="L74" s="58">
        <v>1E-3</v>
      </c>
      <c r="M74" s="7" t="str">
        <f t="shared" ref="M74:M102" si="191">IF(ABS(L74)&lt;5%,"VG",IF(ABS(L74)&lt;10%,"G",IF(ABS(L74)&lt;15%,"S","NS")))</f>
        <v>VG</v>
      </c>
      <c r="N74" s="7" t="str">
        <f t="shared" ref="N74:N102" si="192">AO74</f>
        <v>VG</v>
      </c>
      <c r="O74" s="7" t="str">
        <f t="shared" ref="O74:O102" si="193">BD74</f>
        <v>S</v>
      </c>
      <c r="P74" s="7" t="str">
        <f t="shared" ref="P74:P102" si="194">BY74</f>
        <v>VG</v>
      </c>
      <c r="Q74" s="7">
        <v>0.436</v>
      </c>
      <c r="R74" s="7" t="str">
        <f t="shared" ref="R74:R102" si="195">IF(Q74&lt;=0.5,"VG",IF(Q74&lt;=0.6,"G",IF(Q74&lt;=0.7,"S","NS")))</f>
        <v>VG</v>
      </c>
      <c r="S74" s="7" t="str">
        <f t="shared" ref="S74:S102" si="196">AN74</f>
        <v>VG</v>
      </c>
      <c r="T74" s="7" t="str">
        <f t="shared" ref="T74:T102" si="197">BF74</f>
        <v>VG</v>
      </c>
      <c r="U74" s="7" t="str">
        <f t="shared" ref="U74:U102" si="198">BX74</f>
        <v>VG</v>
      </c>
      <c r="V74" s="7">
        <v>0.80900000000000005</v>
      </c>
      <c r="W74" s="7" t="str">
        <f t="shared" ref="W74:W102" si="199">IF(V74&gt;0.85,"VG",IF(V74&gt;0.75,"G",IF(V74&gt;0.6,"S","NS")))</f>
        <v>G</v>
      </c>
      <c r="X74" s="7" t="str">
        <f t="shared" ref="X74:X102" si="200">AP74</f>
        <v>G</v>
      </c>
      <c r="Y74" s="7" t="str">
        <f t="shared" ref="Y74:Y102" si="201">BH74</f>
        <v>G</v>
      </c>
      <c r="Z74" s="7" t="str">
        <f t="shared" ref="Z74:Z102" si="202">BZ74</f>
        <v>VG</v>
      </c>
      <c r="AA74" s="24">
        <v>0.75970108906368805</v>
      </c>
      <c r="AB74" s="24">
        <v>0.75063879960706603</v>
      </c>
      <c r="AC74" s="24">
        <v>18.415634885623501</v>
      </c>
      <c r="AD74" s="24">
        <v>15.2545356125226</v>
      </c>
      <c r="AE74" s="24">
        <v>0.49020292832286499</v>
      </c>
      <c r="AF74" s="24">
        <v>0.49936079180581799</v>
      </c>
      <c r="AG74" s="24">
        <v>0.86660761316030299</v>
      </c>
      <c r="AH74" s="24">
        <v>0.81789718318883897</v>
      </c>
      <c r="AI74" s="2" t="s">
        <v>41</v>
      </c>
      <c r="AJ74" s="2" t="s">
        <v>41</v>
      </c>
      <c r="AK74" s="2" t="s">
        <v>39</v>
      </c>
      <c r="AL74" s="2" t="s">
        <v>39</v>
      </c>
      <c r="AM74" s="2" t="s">
        <v>43</v>
      </c>
      <c r="AN74" s="2" t="s">
        <v>43</v>
      </c>
      <c r="AO74" s="2" t="s">
        <v>43</v>
      </c>
      <c r="AP74" s="2" t="s">
        <v>41</v>
      </c>
      <c r="AR74" s="33" t="s">
        <v>46</v>
      </c>
      <c r="AS74" s="24">
        <v>0.764077031229909</v>
      </c>
      <c r="AT74" s="24">
        <v>0.78185212897951994</v>
      </c>
      <c r="AU74" s="24">
        <v>11.7523691987757</v>
      </c>
      <c r="AV74" s="24">
        <v>11.2784086121226</v>
      </c>
      <c r="AW74" s="24">
        <v>0.48571902245031601</v>
      </c>
      <c r="AX74" s="24">
        <v>0.46706302681809397</v>
      </c>
      <c r="AY74" s="24">
        <v>0.80328492295590603</v>
      </c>
      <c r="AZ74" s="24">
        <v>0.81869273756447003</v>
      </c>
      <c r="BA74" s="2" t="s">
        <v>41</v>
      </c>
      <c r="BB74" s="2" t="s">
        <v>41</v>
      </c>
      <c r="BC74" s="2" t="s">
        <v>42</v>
      </c>
      <c r="BD74" s="2" t="s">
        <v>42</v>
      </c>
      <c r="BE74" s="2" t="s">
        <v>43</v>
      </c>
      <c r="BF74" s="2" t="s">
        <v>43</v>
      </c>
      <c r="BG74" s="2" t="s">
        <v>41</v>
      </c>
      <c r="BH74" s="2" t="s">
        <v>41</v>
      </c>
      <c r="BI74">
        <f t="shared" ref="BI74:BI102" si="203">IF(BJ74=AR74,1,0)</f>
        <v>1</v>
      </c>
      <c r="BJ74" t="s">
        <v>46</v>
      </c>
      <c r="BK74" s="24">
        <v>0.77280838950758401</v>
      </c>
      <c r="BL74" s="24">
        <v>0.79008821186110201</v>
      </c>
      <c r="BM74" s="24">
        <v>17.311852514792498</v>
      </c>
      <c r="BN74" s="24">
        <v>15.7081291725773</v>
      </c>
      <c r="BO74" s="24">
        <v>0.476646211033316</v>
      </c>
      <c r="BP74" s="24">
        <v>0.45816131235504698</v>
      </c>
      <c r="BQ74" s="24">
        <v>0.86857741991317705</v>
      </c>
      <c r="BR74" s="24">
        <v>0.86727983833181699</v>
      </c>
      <c r="BS74" t="s">
        <v>41</v>
      </c>
      <c r="BT74" t="s">
        <v>41</v>
      </c>
      <c r="BU74" t="s">
        <v>39</v>
      </c>
      <c r="BV74" t="s">
        <v>39</v>
      </c>
      <c r="BW74" t="s">
        <v>43</v>
      </c>
      <c r="BX74" t="s">
        <v>43</v>
      </c>
      <c r="BY74" t="s">
        <v>43</v>
      </c>
      <c r="BZ74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50" t="s">
        <v>75</v>
      </c>
      <c r="F75" s="64"/>
      <c r="G75" s="51">
        <v>0.76700000000000002</v>
      </c>
      <c r="H75" s="51" t="str">
        <f t="shared" si="187"/>
        <v>G</v>
      </c>
      <c r="I75" s="51" t="str">
        <f t="shared" si="188"/>
        <v>G</v>
      </c>
      <c r="J75" s="51" t="str">
        <f t="shared" si="189"/>
        <v>G</v>
      </c>
      <c r="K75" s="51" t="str">
        <f t="shared" si="190"/>
        <v>G</v>
      </c>
      <c r="L75" s="52">
        <v>-0.108</v>
      </c>
      <c r="M75" s="51" t="str">
        <f t="shared" si="191"/>
        <v>S</v>
      </c>
      <c r="N75" s="51" t="str">
        <f t="shared" si="192"/>
        <v>VG</v>
      </c>
      <c r="O75" s="51" t="str">
        <f t="shared" si="193"/>
        <v>S</v>
      </c>
      <c r="P75" s="51" t="str">
        <f t="shared" si="194"/>
        <v>VG</v>
      </c>
      <c r="Q75" s="51">
        <v>0.47399999999999998</v>
      </c>
      <c r="R75" s="51" t="str">
        <f t="shared" si="195"/>
        <v>VG</v>
      </c>
      <c r="S75" s="51" t="str">
        <f t="shared" si="196"/>
        <v>VG</v>
      </c>
      <c r="T75" s="51" t="str">
        <f t="shared" si="197"/>
        <v>VG</v>
      </c>
      <c r="U75" s="51" t="str">
        <f t="shared" si="198"/>
        <v>VG</v>
      </c>
      <c r="V75" s="51">
        <v>0.82299999999999995</v>
      </c>
      <c r="W75" s="51" t="str">
        <f t="shared" si="199"/>
        <v>G</v>
      </c>
      <c r="X75" s="51" t="str">
        <f t="shared" si="200"/>
        <v>G</v>
      </c>
      <c r="Y75" s="51" t="str">
        <f t="shared" si="201"/>
        <v>G</v>
      </c>
      <c r="Z75" s="51" t="str">
        <f t="shared" si="202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203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50" t="s">
        <v>78</v>
      </c>
      <c r="F76" s="64"/>
      <c r="G76" s="51">
        <v>0.76700000000000002</v>
      </c>
      <c r="H76" s="51" t="str">
        <f t="shared" si="187"/>
        <v>G</v>
      </c>
      <c r="I76" s="51" t="str">
        <f t="shared" si="188"/>
        <v>G</v>
      </c>
      <c r="J76" s="51" t="str">
        <f t="shared" si="189"/>
        <v>G</v>
      </c>
      <c r="K76" s="51" t="str">
        <f t="shared" si="190"/>
        <v>G</v>
      </c>
      <c r="L76" s="52">
        <v>-0.111</v>
      </c>
      <c r="M76" s="51" t="str">
        <f t="shared" si="191"/>
        <v>S</v>
      </c>
      <c r="N76" s="51" t="str">
        <f t="shared" si="192"/>
        <v>VG</v>
      </c>
      <c r="O76" s="51" t="str">
        <f t="shared" si="193"/>
        <v>S</v>
      </c>
      <c r="P76" s="51" t="str">
        <f t="shared" si="194"/>
        <v>VG</v>
      </c>
      <c r="Q76" s="51">
        <v>0.47399999999999998</v>
      </c>
      <c r="R76" s="51" t="str">
        <f t="shared" si="195"/>
        <v>VG</v>
      </c>
      <c r="S76" s="51" t="str">
        <f t="shared" si="196"/>
        <v>VG</v>
      </c>
      <c r="T76" s="51" t="str">
        <f t="shared" si="197"/>
        <v>VG</v>
      </c>
      <c r="U76" s="51" t="str">
        <f t="shared" si="198"/>
        <v>VG</v>
      </c>
      <c r="V76" s="51">
        <v>0.83</v>
      </c>
      <c r="W76" s="51" t="str">
        <f t="shared" si="199"/>
        <v>G</v>
      </c>
      <c r="X76" s="51" t="str">
        <f t="shared" si="200"/>
        <v>G</v>
      </c>
      <c r="Y76" s="51" t="str">
        <f t="shared" si="201"/>
        <v>G</v>
      </c>
      <c r="Z76" s="51" t="str">
        <f t="shared" si="202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203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63" customFormat="1" x14ac:dyDescent="0.3">
      <c r="A77" s="80">
        <v>14159200</v>
      </c>
      <c r="B77" s="63">
        <v>23773037</v>
      </c>
      <c r="C77" s="63" t="s">
        <v>3</v>
      </c>
      <c r="D77" s="63" t="s">
        <v>83</v>
      </c>
      <c r="F77" s="64"/>
      <c r="G77" s="5">
        <v>-0.35</v>
      </c>
      <c r="H77" s="5" t="str">
        <f t="shared" si="187"/>
        <v>NS</v>
      </c>
      <c r="I77" s="5" t="str">
        <f t="shared" si="188"/>
        <v>G</v>
      </c>
      <c r="J77" s="5" t="str">
        <f t="shared" si="189"/>
        <v>G</v>
      </c>
      <c r="K77" s="5" t="str">
        <f t="shared" si="190"/>
        <v>G</v>
      </c>
      <c r="L77" s="17">
        <v>-0.35599999999999998</v>
      </c>
      <c r="M77" s="5" t="str">
        <f t="shared" si="191"/>
        <v>NS</v>
      </c>
      <c r="N77" s="5" t="str">
        <f t="shared" si="192"/>
        <v>VG</v>
      </c>
      <c r="O77" s="5" t="str">
        <f t="shared" si="193"/>
        <v>S</v>
      </c>
      <c r="P77" s="5" t="str">
        <f t="shared" si="194"/>
        <v>VG</v>
      </c>
      <c r="Q77" s="5">
        <v>0.88</v>
      </c>
      <c r="R77" s="5" t="str">
        <f t="shared" si="195"/>
        <v>NS</v>
      </c>
      <c r="S77" s="5" t="str">
        <f t="shared" si="196"/>
        <v>VG</v>
      </c>
      <c r="T77" s="5" t="str">
        <f t="shared" si="197"/>
        <v>VG</v>
      </c>
      <c r="U77" s="5" t="str">
        <f t="shared" si="198"/>
        <v>VG</v>
      </c>
      <c r="V77" s="5">
        <v>0.71</v>
      </c>
      <c r="W77" s="5" t="str">
        <f t="shared" si="199"/>
        <v>S</v>
      </c>
      <c r="X77" s="5" t="str">
        <f t="shared" si="200"/>
        <v>G</v>
      </c>
      <c r="Y77" s="5" t="str">
        <f t="shared" si="201"/>
        <v>G</v>
      </c>
      <c r="Z77" s="5" t="str">
        <f t="shared" si="202"/>
        <v>VG</v>
      </c>
      <c r="AA77" s="82">
        <v>0.75970108906368805</v>
      </c>
      <c r="AB77" s="82">
        <v>0.75063879960706603</v>
      </c>
      <c r="AC77" s="82">
        <v>18.415634885623501</v>
      </c>
      <c r="AD77" s="82">
        <v>15.2545356125226</v>
      </c>
      <c r="AE77" s="82">
        <v>0.49020292832286499</v>
      </c>
      <c r="AF77" s="82">
        <v>0.49936079180581799</v>
      </c>
      <c r="AG77" s="82">
        <v>0.86660761316030299</v>
      </c>
      <c r="AH77" s="82">
        <v>0.81789718318883897</v>
      </c>
      <c r="AI77" s="28" t="s">
        <v>41</v>
      </c>
      <c r="AJ77" s="28" t="s">
        <v>41</v>
      </c>
      <c r="AK77" s="28" t="s">
        <v>39</v>
      </c>
      <c r="AL77" s="28" t="s">
        <v>39</v>
      </c>
      <c r="AM77" s="28" t="s">
        <v>43</v>
      </c>
      <c r="AN77" s="28" t="s">
        <v>43</v>
      </c>
      <c r="AO77" s="28" t="s">
        <v>43</v>
      </c>
      <c r="AP77" s="28" t="s">
        <v>41</v>
      </c>
      <c r="AR77" s="83" t="s">
        <v>46</v>
      </c>
      <c r="AS77" s="82">
        <v>0.764077031229909</v>
      </c>
      <c r="AT77" s="82">
        <v>0.78185212897951994</v>
      </c>
      <c r="AU77" s="82">
        <v>11.7523691987757</v>
      </c>
      <c r="AV77" s="82">
        <v>11.2784086121226</v>
      </c>
      <c r="AW77" s="82">
        <v>0.48571902245031601</v>
      </c>
      <c r="AX77" s="82">
        <v>0.46706302681809397</v>
      </c>
      <c r="AY77" s="82">
        <v>0.80328492295590603</v>
      </c>
      <c r="AZ77" s="82">
        <v>0.81869273756447003</v>
      </c>
      <c r="BA77" s="28" t="s">
        <v>41</v>
      </c>
      <c r="BB77" s="28" t="s">
        <v>41</v>
      </c>
      <c r="BC77" s="28" t="s">
        <v>42</v>
      </c>
      <c r="BD77" s="28" t="s">
        <v>42</v>
      </c>
      <c r="BE77" s="28" t="s">
        <v>43</v>
      </c>
      <c r="BF77" s="28" t="s">
        <v>43</v>
      </c>
      <c r="BG77" s="28" t="s">
        <v>41</v>
      </c>
      <c r="BH77" s="28" t="s">
        <v>41</v>
      </c>
      <c r="BI77" s="63">
        <f t="shared" si="203"/>
        <v>1</v>
      </c>
      <c r="BJ77" s="63" t="s">
        <v>46</v>
      </c>
      <c r="BK77" s="82">
        <v>0.77280838950758401</v>
      </c>
      <c r="BL77" s="82">
        <v>0.79008821186110201</v>
      </c>
      <c r="BM77" s="82">
        <v>17.311852514792498</v>
      </c>
      <c r="BN77" s="82">
        <v>15.7081291725773</v>
      </c>
      <c r="BO77" s="82">
        <v>0.476646211033316</v>
      </c>
      <c r="BP77" s="82">
        <v>0.45816131235504698</v>
      </c>
      <c r="BQ77" s="82">
        <v>0.86857741991317705</v>
      </c>
      <c r="BR77" s="82">
        <v>0.86727983833181699</v>
      </c>
      <c r="BS77" s="63" t="s">
        <v>41</v>
      </c>
      <c r="BT77" s="63" t="s">
        <v>41</v>
      </c>
      <c r="BU77" s="63" t="s">
        <v>39</v>
      </c>
      <c r="BV77" s="63" t="s">
        <v>39</v>
      </c>
      <c r="BW77" s="63" t="s">
        <v>43</v>
      </c>
      <c r="BX77" s="63" t="s">
        <v>43</v>
      </c>
      <c r="BY77" s="63" t="s">
        <v>43</v>
      </c>
      <c r="BZ77" s="63" t="s">
        <v>43</v>
      </c>
    </row>
    <row r="78" spans="1:78" s="63" customFormat="1" x14ac:dyDescent="0.3">
      <c r="A78" s="80">
        <v>14159200</v>
      </c>
      <c r="B78" s="63">
        <v>23773037</v>
      </c>
      <c r="C78" s="63" t="s">
        <v>3</v>
      </c>
      <c r="D78" s="63" t="s">
        <v>84</v>
      </c>
      <c r="F78" s="64"/>
      <c r="G78" s="5">
        <v>0.27</v>
      </c>
      <c r="H78" s="5" t="str">
        <f t="shared" si="187"/>
        <v>NS</v>
      </c>
      <c r="I78" s="5" t="str">
        <f t="shared" si="188"/>
        <v>G</v>
      </c>
      <c r="J78" s="5" t="str">
        <f t="shared" si="189"/>
        <v>G</v>
      </c>
      <c r="K78" s="5" t="str">
        <f t="shared" si="190"/>
        <v>G</v>
      </c>
      <c r="L78" s="17">
        <v>-0.18099999999999999</v>
      </c>
      <c r="M78" s="5" t="str">
        <f t="shared" si="191"/>
        <v>NS</v>
      </c>
      <c r="N78" s="5" t="str">
        <f t="shared" si="192"/>
        <v>VG</v>
      </c>
      <c r="O78" s="5" t="str">
        <f t="shared" si="193"/>
        <v>S</v>
      </c>
      <c r="P78" s="5" t="str">
        <f t="shared" si="194"/>
        <v>VG</v>
      </c>
      <c r="Q78" s="5">
        <v>0.81</v>
      </c>
      <c r="R78" s="5" t="str">
        <f t="shared" si="195"/>
        <v>NS</v>
      </c>
      <c r="S78" s="5" t="str">
        <f t="shared" si="196"/>
        <v>VG</v>
      </c>
      <c r="T78" s="5" t="str">
        <f t="shared" si="197"/>
        <v>VG</v>
      </c>
      <c r="U78" s="5" t="str">
        <f t="shared" si="198"/>
        <v>VG</v>
      </c>
      <c r="V78" s="5">
        <v>0.71</v>
      </c>
      <c r="W78" s="5" t="str">
        <f t="shared" si="199"/>
        <v>S</v>
      </c>
      <c r="X78" s="5" t="str">
        <f t="shared" si="200"/>
        <v>G</v>
      </c>
      <c r="Y78" s="5" t="str">
        <f t="shared" si="201"/>
        <v>G</v>
      </c>
      <c r="Z78" s="5" t="str">
        <f t="shared" si="202"/>
        <v>VG</v>
      </c>
      <c r="AA78" s="82">
        <v>0.75970108906368805</v>
      </c>
      <c r="AB78" s="82">
        <v>0.75063879960706603</v>
      </c>
      <c r="AC78" s="82">
        <v>18.415634885623501</v>
      </c>
      <c r="AD78" s="82">
        <v>15.2545356125226</v>
      </c>
      <c r="AE78" s="82">
        <v>0.49020292832286499</v>
      </c>
      <c r="AF78" s="82">
        <v>0.49936079180581799</v>
      </c>
      <c r="AG78" s="82">
        <v>0.86660761316030299</v>
      </c>
      <c r="AH78" s="82">
        <v>0.81789718318883897</v>
      </c>
      <c r="AI78" s="28" t="s">
        <v>41</v>
      </c>
      <c r="AJ78" s="28" t="s">
        <v>41</v>
      </c>
      <c r="AK78" s="28" t="s">
        <v>39</v>
      </c>
      <c r="AL78" s="28" t="s">
        <v>39</v>
      </c>
      <c r="AM78" s="28" t="s">
        <v>43</v>
      </c>
      <c r="AN78" s="28" t="s">
        <v>43</v>
      </c>
      <c r="AO78" s="28" t="s">
        <v>43</v>
      </c>
      <c r="AP78" s="28" t="s">
        <v>41</v>
      </c>
      <c r="AR78" s="83" t="s">
        <v>46</v>
      </c>
      <c r="AS78" s="82">
        <v>0.764077031229909</v>
      </c>
      <c r="AT78" s="82">
        <v>0.78185212897951994</v>
      </c>
      <c r="AU78" s="82">
        <v>11.7523691987757</v>
      </c>
      <c r="AV78" s="82">
        <v>11.2784086121226</v>
      </c>
      <c r="AW78" s="82">
        <v>0.48571902245031601</v>
      </c>
      <c r="AX78" s="82">
        <v>0.46706302681809397</v>
      </c>
      <c r="AY78" s="82">
        <v>0.80328492295590603</v>
      </c>
      <c r="AZ78" s="82">
        <v>0.81869273756447003</v>
      </c>
      <c r="BA78" s="28" t="s">
        <v>41</v>
      </c>
      <c r="BB78" s="28" t="s">
        <v>41</v>
      </c>
      <c r="BC78" s="28" t="s">
        <v>42</v>
      </c>
      <c r="BD78" s="28" t="s">
        <v>42</v>
      </c>
      <c r="BE78" s="28" t="s">
        <v>43</v>
      </c>
      <c r="BF78" s="28" t="s">
        <v>43</v>
      </c>
      <c r="BG78" s="28" t="s">
        <v>41</v>
      </c>
      <c r="BH78" s="28" t="s">
        <v>41</v>
      </c>
      <c r="BI78" s="63">
        <f t="shared" si="203"/>
        <v>1</v>
      </c>
      <c r="BJ78" s="63" t="s">
        <v>46</v>
      </c>
      <c r="BK78" s="82">
        <v>0.77280838950758401</v>
      </c>
      <c r="BL78" s="82">
        <v>0.79008821186110201</v>
      </c>
      <c r="BM78" s="82">
        <v>17.311852514792498</v>
      </c>
      <c r="BN78" s="82">
        <v>15.7081291725773</v>
      </c>
      <c r="BO78" s="82">
        <v>0.476646211033316</v>
      </c>
      <c r="BP78" s="82">
        <v>0.45816131235504698</v>
      </c>
      <c r="BQ78" s="82">
        <v>0.86857741991317705</v>
      </c>
      <c r="BR78" s="82">
        <v>0.86727983833181699</v>
      </c>
      <c r="BS78" s="63" t="s">
        <v>41</v>
      </c>
      <c r="BT78" s="63" t="s">
        <v>41</v>
      </c>
      <c r="BU78" s="63" t="s">
        <v>39</v>
      </c>
      <c r="BV78" s="63" t="s">
        <v>39</v>
      </c>
      <c r="BW78" s="63" t="s">
        <v>43</v>
      </c>
      <c r="BX78" s="63" t="s">
        <v>43</v>
      </c>
      <c r="BY78" s="63" t="s">
        <v>43</v>
      </c>
      <c r="BZ78" s="63" t="s">
        <v>43</v>
      </c>
    </row>
    <row r="79" spans="1:78" s="63" customFormat="1" x14ac:dyDescent="0.3">
      <c r="A79" s="80">
        <v>14159200</v>
      </c>
      <c r="B79" s="63">
        <v>23773037</v>
      </c>
      <c r="C79" s="63" t="s">
        <v>3</v>
      </c>
      <c r="D79" s="63" t="s">
        <v>85</v>
      </c>
      <c r="F79" s="64"/>
      <c r="G79" s="5">
        <v>0.39</v>
      </c>
      <c r="H79" s="5" t="str">
        <f t="shared" si="187"/>
        <v>NS</v>
      </c>
      <c r="I79" s="5" t="str">
        <f t="shared" si="188"/>
        <v>G</v>
      </c>
      <c r="J79" s="5" t="str">
        <f t="shared" si="189"/>
        <v>G</v>
      </c>
      <c r="K79" s="5" t="str">
        <f t="shared" si="190"/>
        <v>G</v>
      </c>
      <c r="L79" s="17">
        <v>-0.11899999999999999</v>
      </c>
      <c r="M79" s="5" t="str">
        <f t="shared" si="191"/>
        <v>S</v>
      </c>
      <c r="N79" s="5" t="str">
        <f t="shared" si="192"/>
        <v>VG</v>
      </c>
      <c r="O79" s="5" t="str">
        <f t="shared" si="193"/>
        <v>S</v>
      </c>
      <c r="P79" s="5" t="str">
        <f t="shared" si="194"/>
        <v>VG</v>
      </c>
      <c r="Q79" s="5">
        <v>0.76</v>
      </c>
      <c r="R79" s="5" t="str">
        <f t="shared" si="195"/>
        <v>NS</v>
      </c>
      <c r="S79" s="5" t="str">
        <f t="shared" si="196"/>
        <v>VG</v>
      </c>
      <c r="T79" s="5" t="str">
        <f t="shared" si="197"/>
        <v>VG</v>
      </c>
      <c r="U79" s="5" t="str">
        <f t="shared" si="198"/>
        <v>VG</v>
      </c>
      <c r="V79" s="5">
        <v>0.7</v>
      </c>
      <c r="W79" s="5" t="str">
        <f t="shared" si="199"/>
        <v>S</v>
      </c>
      <c r="X79" s="5" t="str">
        <f t="shared" si="200"/>
        <v>G</v>
      </c>
      <c r="Y79" s="5" t="str">
        <f t="shared" si="201"/>
        <v>G</v>
      </c>
      <c r="Z79" s="5" t="str">
        <f t="shared" si="202"/>
        <v>VG</v>
      </c>
      <c r="AA79" s="82">
        <v>0.75970108906368805</v>
      </c>
      <c r="AB79" s="82">
        <v>0.75063879960706603</v>
      </c>
      <c r="AC79" s="82">
        <v>18.415634885623501</v>
      </c>
      <c r="AD79" s="82">
        <v>15.2545356125226</v>
      </c>
      <c r="AE79" s="82">
        <v>0.49020292832286499</v>
      </c>
      <c r="AF79" s="82">
        <v>0.49936079180581799</v>
      </c>
      <c r="AG79" s="82">
        <v>0.86660761316030299</v>
      </c>
      <c r="AH79" s="82">
        <v>0.81789718318883897</v>
      </c>
      <c r="AI79" s="28" t="s">
        <v>41</v>
      </c>
      <c r="AJ79" s="28" t="s">
        <v>41</v>
      </c>
      <c r="AK79" s="28" t="s">
        <v>39</v>
      </c>
      <c r="AL79" s="28" t="s">
        <v>39</v>
      </c>
      <c r="AM79" s="28" t="s">
        <v>43</v>
      </c>
      <c r="AN79" s="28" t="s">
        <v>43</v>
      </c>
      <c r="AO79" s="28" t="s">
        <v>43</v>
      </c>
      <c r="AP79" s="28" t="s">
        <v>41</v>
      </c>
      <c r="AR79" s="83" t="s">
        <v>46</v>
      </c>
      <c r="AS79" s="82">
        <v>0.764077031229909</v>
      </c>
      <c r="AT79" s="82">
        <v>0.78185212897951994</v>
      </c>
      <c r="AU79" s="82">
        <v>11.7523691987757</v>
      </c>
      <c r="AV79" s="82">
        <v>11.2784086121226</v>
      </c>
      <c r="AW79" s="82">
        <v>0.48571902245031601</v>
      </c>
      <c r="AX79" s="82">
        <v>0.46706302681809397</v>
      </c>
      <c r="AY79" s="82">
        <v>0.80328492295590603</v>
      </c>
      <c r="AZ79" s="82">
        <v>0.81869273756447003</v>
      </c>
      <c r="BA79" s="28" t="s">
        <v>41</v>
      </c>
      <c r="BB79" s="28" t="s">
        <v>41</v>
      </c>
      <c r="BC79" s="28" t="s">
        <v>42</v>
      </c>
      <c r="BD79" s="28" t="s">
        <v>42</v>
      </c>
      <c r="BE79" s="28" t="s">
        <v>43</v>
      </c>
      <c r="BF79" s="28" t="s">
        <v>43</v>
      </c>
      <c r="BG79" s="28" t="s">
        <v>41</v>
      </c>
      <c r="BH79" s="28" t="s">
        <v>41</v>
      </c>
      <c r="BI79" s="63">
        <f t="shared" si="203"/>
        <v>1</v>
      </c>
      <c r="BJ79" s="63" t="s">
        <v>46</v>
      </c>
      <c r="BK79" s="82">
        <v>0.77280838950758401</v>
      </c>
      <c r="BL79" s="82">
        <v>0.79008821186110201</v>
      </c>
      <c r="BM79" s="82">
        <v>17.311852514792498</v>
      </c>
      <c r="BN79" s="82">
        <v>15.7081291725773</v>
      </c>
      <c r="BO79" s="82">
        <v>0.476646211033316</v>
      </c>
      <c r="BP79" s="82">
        <v>0.45816131235504698</v>
      </c>
      <c r="BQ79" s="82">
        <v>0.86857741991317705</v>
      </c>
      <c r="BR79" s="82">
        <v>0.86727983833181699</v>
      </c>
      <c r="BS79" s="63" t="s">
        <v>41</v>
      </c>
      <c r="BT79" s="63" t="s">
        <v>41</v>
      </c>
      <c r="BU79" s="63" t="s">
        <v>39</v>
      </c>
      <c r="BV79" s="63" t="s">
        <v>39</v>
      </c>
      <c r="BW79" s="63" t="s">
        <v>43</v>
      </c>
      <c r="BX79" s="63" t="s">
        <v>43</v>
      </c>
      <c r="BY79" s="63" t="s">
        <v>43</v>
      </c>
      <c r="BZ79" s="63" t="s">
        <v>43</v>
      </c>
    </row>
    <row r="80" spans="1:78" s="63" customFormat="1" x14ac:dyDescent="0.3">
      <c r="A80" s="80">
        <v>14159200</v>
      </c>
      <c r="B80" s="63">
        <v>23773037</v>
      </c>
      <c r="C80" s="63" t="s">
        <v>3</v>
      </c>
      <c r="D80" s="63" t="s">
        <v>86</v>
      </c>
      <c r="F80" s="64"/>
      <c r="G80" s="5">
        <v>0.28999999999999998</v>
      </c>
      <c r="H80" s="5" t="str">
        <f t="shared" si="187"/>
        <v>NS</v>
      </c>
      <c r="I80" s="5" t="str">
        <f t="shared" si="188"/>
        <v>G</v>
      </c>
      <c r="J80" s="5" t="str">
        <f t="shared" si="189"/>
        <v>G</v>
      </c>
      <c r="K80" s="5" t="str">
        <f t="shared" si="190"/>
        <v>G</v>
      </c>
      <c r="L80" s="17">
        <v>-0.22900000000000001</v>
      </c>
      <c r="M80" s="5" t="str">
        <f t="shared" si="191"/>
        <v>NS</v>
      </c>
      <c r="N80" s="5" t="str">
        <f t="shared" si="192"/>
        <v>VG</v>
      </c>
      <c r="O80" s="5" t="str">
        <f t="shared" si="193"/>
        <v>S</v>
      </c>
      <c r="P80" s="5" t="str">
        <f t="shared" si="194"/>
        <v>VG</v>
      </c>
      <c r="Q80" s="5">
        <v>0.77</v>
      </c>
      <c r="R80" s="5" t="str">
        <f t="shared" si="195"/>
        <v>NS</v>
      </c>
      <c r="S80" s="5" t="str">
        <f t="shared" si="196"/>
        <v>VG</v>
      </c>
      <c r="T80" s="5" t="str">
        <f t="shared" si="197"/>
        <v>VG</v>
      </c>
      <c r="U80" s="5" t="str">
        <f t="shared" si="198"/>
        <v>VG</v>
      </c>
      <c r="V80" s="5">
        <v>0.67</v>
      </c>
      <c r="W80" s="5" t="str">
        <f t="shared" si="199"/>
        <v>S</v>
      </c>
      <c r="X80" s="5" t="str">
        <f t="shared" si="200"/>
        <v>G</v>
      </c>
      <c r="Y80" s="5" t="str">
        <f t="shared" si="201"/>
        <v>G</v>
      </c>
      <c r="Z80" s="5" t="str">
        <f t="shared" si="202"/>
        <v>VG</v>
      </c>
      <c r="AA80" s="82">
        <v>0.75970108906368805</v>
      </c>
      <c r="AB80" s="82">
        <v>0.75063879960706603</v>
      </c>
      <c r="AC80" s="82">
        <v>18.415634885623501</v>
      </c>
      <c r="AD80" s="82">
        <v>15.2545356125226</v>
      </c>
      <c r="AE80" s="82">
        <v>0.49020292832286499</v>
      </c>
      <c r="AF80" s="82">
        <v>0.49936079180581799</v>
      </c>
      <c r="AG80" s="82">
        <v>0.86660761316030299</v>
      </c>
      <c r="AH80" s="82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83" t="s">
        <v>46</v>
      </c>
      <c r="AS80" s="82">
        <v>0.764077031229909</v>
      </c>
      <c r="AT80" s="82">
        <v>0.78185212897951994</v>
      </c>
      <c r="AU80" s="82">
        <v>11.7523691987757</v>
      </c>
      <c r="AV80" s="82">
        <v>11.2784086121226</v>
      </c>
      <c r="AW80" s="82">
        <v>0.48571902245031601</v>
      </c>
      <c r="AX80" s="82">
        <v>0.46706302681809397</v>
      </c>
      <c r="AY80" s="82">
        <v>0.80328492295590603</v>
      </c>
      <c r="AZ80" s="82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63">
        <f t="shared" si="203"/>
        <v>1</v>
      </c>
      <c r="BJ80" s="63" t="s">
        <v>46</v>
      </c>
      <c r="BK80" s="82">
        <v>0.77280838950758401</v>
      </c>
      <c r="BL80" s="82">
        <v>0.79008821186110201</v>
      </c>
      <c r="BM80" s="82">
        <v>17.311852514792498</v>
      </c>
      <c r="BN80" s="82">
        <v>15.7081291725773</v>
      </c>
      <c r="BO80" s="82">
        <v>0.476646211033316</v>
      </c>
      <c r="BP80" s="82">
        <v>0.45816131235504698</v>
      </c>
      <c r="BQ80" s="82">
        <v>0.86857741991317705</v>
      </c>
      <c r="BR80" s="82">
        <v>0.86727983833181699</v>
      </c>
      <c r="BS80" s="63" t="s">
        <v>41</v>
      </c>
      <c r="BT80" s="63" t="s">
        <v>41</v>
      </c>
      <c r="BU80" s="63" t="s">
        <v>39</v>
      </c>
      <c r="BV80" s="63" t="s">
        <v>39</v>
      </c>
      <c r="BW80" s="63" t="s">
        <v>43</v>
      </c>
      <c r="BX80" s="63" t="s">
        <v>43</v>
      </c>
      <c r="BY80" s="63" t="s">
        <v>43</v>
      </c>
      <c r="BZ80" s="63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87</v>
      </c>
      <c r="E81" s="69"/>
      <c r="F81" s="65"/>
      <c r="G81" s="51">
        <v>0.5</v>
      </c>
      <c r="H81" s="51" t="str">
        <f t="shared" si="187"/>
        <v>S</v>
      </c>
      <c r="I81" s="51" t="str">
        <f t="shared" si="188"/>
        <v>G</v>
      </c>
      <c r="J81" s="51" t="str">
        <f t="shared" si="189"/>
        <v>G</v>
      </c>
      <c r="K81" s="51" t="str">
        <f t="shared" si="190"/>
        <v>G</v>
      </c>
      <c r="L81" s="52">
        <v>-0.13100000000000001</v>
      </c>
      <c r="M81" s="51" t="str">
        <f t="shared" si="191"/>
        <v>S</v>
      </c>
      <c r="N81" s="51" t="str">
        <f t="shared" si="192"/>
        <v>VG</v>
      </c>
      <c r="O81" s="51" t="str">
        <f t="shared" si="193"/>
        <v>S</v>
      </c>
      <c r="P81" s="51" t="str">
        <f t="shared" si="194"/>
        <v>VG</v>
      </c>
      <c r="Q81" s="51">
        <v>0.69</v>
      </c>
      <c r="R81" s="51" t="str">
        <f t="shared" si="195"/>
        <v>S</v>
      </c>
      <c r="S81" s="51" t="str">
        <f t="shared" si="196"/>
        <v>VG</v>
      </c>
      <c r="T81" s="51" t="str">
        <f t="shared" si="197"/>
        <v>VG</v>
      </c>
      <c r="U81" s="51" t="str">
        <f t="shared" si="198"/>
        <v>VG</v>
      </c>
      <c r="V81" s="51">
        <v>0.64</v>
      </c>
      <c r="W81" s="51" t="str">
        <f t="shared" si="199"/>
        <v>S</v>
      </c>
      <c r="X81" s="51" t="str">
        <f t="shared" si="200"/>
        <v>G</v>
      </c>
      <c r="Y81" s="51" t="str">
        <f t="shared" si="201"/>
        <v>G</v>
      </c>
      <c r="Z81" s="51" t="str">
        <f t="shared" si="202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203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>
        <v>44183</v>
      </c>
      <c r="E82" s="69"/>
      <c r="F82" s="65"/>
      <c r="G82" s="51">
        <v>0.56000000000000005</v>
      </c>
      <c r="H82" s="51" t="str">
        <f t="shared" si="187"/>
        <v>S</v>
      </c>
      <c r="I82" s="51" t="str">
        <f t="shared" si="188"/>
        <v>G</v>
      </c>
      <c r="J82" s="51" t="str">
        <f t="shared" si="189"/>
        <v>G</v>
      </c>
      <c r="K82" s="51" t="str">
        <f t="shared" si="190"/>
        <v>G</v>
      </c>
      <c r="L82" s="52">
        <v>-7.0999999999999994E-2</v>
      </c>
      <c r="M82" s="51" t="str">
        <f t="shared" si="191"/>
        <v>G</v>
      </c>
      <c r="N82" s="51" t="str">
        <f t="shared" si="192"/>
        <v>VG</v>
      </c>
      <c r="O82" s="51" t="str">
        <f t="shared" si="193"/>
        <v>S</v>
      </c>
      <c r="P82" s="51" t="str">
        <f t="shared" si="194"/>
        <v>VG</v>
      </c>
      <c r="Q82" s="51">
        <v>0.66</v>
      </c>
      <c r="R82" s="51" t="str">
        <f t="shared" si="195"/>
        <v>S</v>
      </c>
      <c r="S82" s="51" t="str">
        <f t="shared" si="196"/>
        <v>VG</v>
      </c>
      <c r="T82" s="51" t="str">
        <f t="shared" si="197"/>
        <v>VG</v>
      </c>
      <c r="U82" s="51" t="str">
        <f t="shared" si="198"/>
        <v>VG</v>
      </c>
      <c r="V82" s="51">
        <v>0.62</v>
      </c>
      <c r="W82" s="51" t="str">
        <f t="shared" si="199"/>
        <v>S</v>
      </c>
      <c r="X82" s="51" t="str">
        <f t="shared" si="200"/>
        <v>G</v>
      </c>
      <c r="Y82" s="51" t="str">
        <f t="shared" si="201"/>
        <v>G</v>
      </c>
      <c r="Z82" s="51" t="str">
        <f t="shared" si="202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203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50" customFormat="1" x14ac:dyDescent="0.3">
      <c r="A83" s="49">
        <v>14159200</v>
      </c>
      <c r="B83" s="50">
        <v>23773037</v>
      </c>
      <c r="C83" s="50" t="s">
        <v>3</v>
      </c>
      <c r="D83" s="69" t="s">
        <v>88</v>
      </c>
      <c r="E83" s="69"/>
      <c r="F83" s="65"/>
      <c r="G83" s="51">
        <v>0.56999999999999995</v>
      </c>
      <c r="H83" s="51" t="str">
        <f t="shared" si="187"/>
        <v>S</v>
      </c>
      <c r="I83" s="51" t="str">
        <f t="shared" si="188"/>
        <v>G</v>
      </c>
      <c r="J83" s="51" t="str">
        <f t="shared" si="189"/>
        <v>G</v>
      </c>
      <c r="K83" s="51" t="str">
        <f t="shared" si="190"/>
        <v>G</v>
      </c>
      <c r="L83" s="52">
        <v>-4.5999999999999999E-2</v>
      </c>
      <c r="M83" s="51" t="str">
        <f t="shared" si="191"/>
        <v>VG</v>
      </c>
      <c r="N83" s="51" t="str">
        <f t="shared" si="192"/>
        <v>VG</v>
      </c>
      <c r="O83" s="51" t="str">
        <f t="shared" si="193"/>
        <v>S</v>
      </c>
      <c r="P83" s="51" t="str">
        <f t="shared" si="194"/>
        <v>VG</v>
      </c>
      <c r="Q83" s="51">
        <v>0.65</v>
      </c>
      <c r="R83" s="51" t="str">
        <f t="shared" si="195"/>
        <v>S</v>
      </c>
      <c r="S83" s="51" t="str">
        <f t="shared" si="196"/>
        <v>VG</v>
      </c>
      <c r="T83" s="51" t="str">
        <f t="shared" si="197"/>
        <v>VG</v>
      </c>
      <c r="U83" s="51" t="str">
        <f t="shared" si="198"/>
        <v>VG</v>
      </c>
      <c r="V83" s="51">
        <v>0.61</v>
      </c>
      <c r="W83" s="51" t="str">
        <f t="shared" si="199"/>
        <v>S</v>
      </c>
      <c r="X83" s="51" t="str">
        <f t="shared" si="200"/>
        <v>G</v>
      </c>
      <c r="Y83" s="51" t="str">
        <f t="shared" si="201"/>
        <v>G</v>
      </c>
      <c r="Z83" s="51" t="str">
        <f t="shared" si="202"/>
        <v>VG</v>
      </c>
      <c r="AA83" s="53">
        <v>0.75970108906368805</v>
      </c>
      <c r="AB83" s="53">
        <v>0.75063879960706603</v>
      </c>
      <c r="AC83" s="53">
        <v>18.415634885623501</v>
      </c>
      <c r="AD83" s="53">
        <v>15.2545356125226</v>
      </c>
      <c r="AE83" s="53">
        <v>0.49020292832286499</v>
      </c>
      <c r="AF83" s="53">
        <v>0.49936079180581799</v>
      </c>
      <c r="AG83" s="53">
        <v>0.86660761316030299</v>
      </c>
      <c r="AH83" s="53">
        <v>0.81789718318883897</v>
      </c>
      <c r="AI83" s="54" t="s">
        <v>41</v>
      </c>
      <c r="AJ83" s="54" t="s">
        <v>41</v>
      </c>
      <c r="AK83" s="54" t="s">
        <v>39</v>
      </c>
      <c r="AL83" s="54" t="s">
        <v>39</v>
      </c>
      <c r="AM83" s="54" t="s">
        <v>43</v>
      </c>
      <c r="AN83" s="54" t="s">
        <v>43</v>
      </c>
      <c r="AO83" s="54" t="s">
        <v>43</v>
      </c>
      <c r="AP83" s="54" t="s">
        <v>41</v>
      </c>
      <c r="AR83" s="55" t="s">
        <v>46</v>
      </c>
      <c r="AS83" s="53">
        <v>0.764077031229909</v>
      </c>
      <c r="AT83" s="53">
        <v>0.78185212897951994</v>
      </c>
      <c r="AU83" s="53">
        <v>11.7523691987757</v>
      </c>
      <c r="AV83" s="53">
        <v>11.2784086121226</v>
      </c>
      <c r="AW83" s="53">
        <v>0.48571902245031601</v>
      </c>
      <c r="AX83" s="53">
        <v>0.46706302681809397</v>
      </c>
      <c r="AY83" s="53">
        <v>0.80328492295590603</v>
      </c>
      <c r="AZ83" s="53">
        <v>0.81869273756447003</v>
      </c>
      <c r="BA83" s="54" t="s">
        <v>41</v>
      </c>
      <c r="BB83" s="54" t="s">
        <v>41</v>
      </c>
      <c r="BC83" s="54" t="s">
        <v>42</v>
      </c>
      <c r="BD83" s="54" t="s">
        <v>42</v>
      </c>
      <c r="BE83" s="54" t="s">
        <v>43</v>
      </c>
      <c r="BF83" s="54" t="s">
        <v>43</v>
      </c>
      <c r="BG83" s="54" t="s">
        <v>41</v>
      </c>
      <c r="BH83" s="54" t="s">
        <v>41</v>
      </c>
      <c r="BI83" s="50">
        <f t="shared" si="203"/>
        <v>1</v>
      </c>
      <c r="BJ83" s="50" t="s">
        <v>46</v>
      </c>
      <c r="BK83" s="53">
        <v>0.77280838950758401</v>
      </c>
      <c r="BL83" s="53">
        <v>0.79008821186110201</v>
      </c>
      <c r="BM83" s="53">
        <v>17.311852514792498</v>
      </c>
      <c r="BN83" s="53">
        <v>15.7081291725773</v>
      </c>
      <c r="BO83" s="53">
        <v>0.476646211033316</v>
      </c>
      <c r="BP83" s="53">
        <v>0.45816131235504698</v>
      </c>
      <c r="BQ83" s="53">
        <v>0.86857741991317705</v>
      </c>
      <c r="BR83" s="53">
        <v>0.86727983833181699</v>
      </c>
      <c r="BS83" s="50" t="s">
        <v>41</v>
      </c>
      <c r="BT83" s="50" t="s">
        <v>41</v>
      </c>
      <c r="BU83" s="50" t="s">
        <v>39</v>
      </c>
      <c r="BV83" s="50" t="s">
        <v>39</v>
      </c>
      <c r="BW83" s="50" t="s">
        <v>43</v>
      </c>
      <c r="BX83" s="50" t="s">
        <v>43</v>
      </c>
      <c r="BY83" s="50" t="s">
        <v>43</v>
      </c>
      <c r="BZ83" s="50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105</v>
      </c>
      <c r="E84" s="79"/>
      <c r="F84" s="86"/>
      <c r="G84" s="36">
        <v>0.57999999999999996</v>
      </c>
      <c r="H84" s="36" t="str">
        <f t="shared" si="187"/>
        <v>S</v>
      </c>
      <c r="I84" s="36" t="str">
        <f t="shared" si="188"/>
        <v>G</v>
      </c>
      <c r="J84" s="36" t="str">
        <f t="shared" si="189"/>
        <v>G</v>
      </c>
      <c r="K84" s="36" t="str">
        <f t="shared" si="190"/>
        <v>G</v>
      </c>
      <c r="L84" s="37">
        <v>0.318</v>
      </c>
      <c r="M84" s="36" t="str">
        <f t="shared" si="191"/>
        <v>NS</v>
      </c>
      <c r="N84" s="36" t="str">
        <f t="shared" si="192"/>
        <v>VG</v>
      </c>
      <c r="O84" s="36" t="str">
        <f t="shared" si="193"/>
        <v>S</v>
      </c>
      <c r="P84" s="36" t="str">
        <f t="shared" si="194"/>
        <v>VG</v>
      </c>
      <c r="Q84" s="36">
        <v>0.6</v>
      </c>
      <c r="R84" s="36" t="str">
        <f t="shared" si="195"/>
        <v>G</v>
      </c>
      <c r="S84" s="36" t="str">
        <f t="shared" si="196"/>
        <v>VG</v>
      </c>
      <c r="T84" s="36" t="str">
        <f t="shared" si="197"/>
        <v>VG</v>
      </c>
      <c r="U84" s="36" t="str">
        <f t="shared" si="198"/>
        <v>VG</v>
      </c>
      <c r="V84" s="36">
        <v>0.79</v>
      </c>
      <c r="W84" s="36" t="str">
        <f t="shared" si="199"/>
        <v>G</v>
      </c>
      <c r="X84" s="36" t="str">
        <f t="shared" si="200"/>
        <v>G</v>
      </c>
      <c r="Y84" s="36" t="str">
        <f t="shared" si="201"/>
        <v>G</v>
      </c>
      <c r="Z84" s="36" t="str">
        <f t="shared" si="202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203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34" customFormat="1" x14ac:dyDescent="0.3">
      <c r="A85" s="35">
        <v>14159200</v>
      </c>
      <c r="B85" s="34">
        <v>23773037</v>
      </c>
      <c r="C85" s="34" t="s">
        <v>3</v>
      </c>
      <c r="D85" s="79" t="s">
        <v>106</v>
      </c>
      <c r="E85" s="79"/>
      <c r="F85" s="86"/>
      <c r="G85" s="36">
        <v>0.71</v>
      </c>
      <c r="H85" s="36" t="str">
        <f t="shared" si="187"/>
        <v>G</v>
      </c>
      <c r="I85" s="36" t="str">
        <f t="shared" si="188"/>
        <v>G</v>
      </c>
      <c r="J85" s="36" t="str">
        <f t="shared" si="189"/>
        <v>G</v>
      </c>
      <c r="K85" s="36" t="str">
        <f t="shared" si="190"/>
        <v>G</v>
      </c>
      <c r="L85" s="37">
        <v>0.20699999999999999</v>
      </c>
      <c r="M85" s="36" t="str">
        <f t="shared" si="191"/>
        <v>NS</v>
      </c>
      <c r="N85" s="36" t="str">
        <f t="shared" si="192"/>
        <v>VG</v>
      </c>
      <c r="O85" s="36" t="str">
        <f t="shared" si="193"/>
        <v>S</v>
      </c>
      <c r="P85" s="36" t="str">
        <f t="shared" si="194"/>
        <v>VG</v>
      </c>
      <c r="Q85" s="36">
        <v>0.52</v>
      </c>
      <c r="R85" s="36" t="str">
        <f t="shared" si="195"/>
        <v>G</v>
      </c>
      <c r="S85" s="36" t="str">
        <f t="shared" si="196"/>
        <v>VG</v>
      </c>
      <c r="T85" s="36" t="str">
        <f t="shared" si="197"/>
        <v>VG</v>
      </c>
      <c r="U85" s="36" t="str">
        <f t="shared" si="198"/>
        <v>VG</v>
      </c>
      <c r="V85" s="36">
        <v>0.81</v>
      </c>
      <c r="W85" s="36" t="str">
        <f t="shared" si="199"/>
        <v>G</v>
      </c>
      <c r="X85" s="36" t="str">
        <f t="shared" si="200"/>
        <v>G</v>
      </c>
      <c r="Y85" s="36" t="str">
        <f t="shared" si="201"/>
        <v>G</v>
      </c>
      <c r="Z85" s="36" t="str">
        <f t="shared" si="202"/>
        <v>VG</v>
      </c>
      <c r="AA85" s="38">
        <v>0.75970108906368805</v>
      </c>
      <c r="AB85" s="38">
        <v>0.75063879960706603</v>
      </c>
      <c r="AC85" s="38">
        <v>18.415634885623501</v>
      </c>
      <c r="AD85" s="38">
        <v>15.2545356125226</v>
      </c>
      <c r="AE85" s="38">
        <v>0.49020292832286499</v>
      </c>
      <c r="AF85" s="38">
        <v>0.49936079180581799</v>
      </c>
      <c r="AG85" s="38">
        <v>0.86660761316030299</v>
      </c>
      <c r="AH85" s="38">
        <v>0.81789718318883897</v>
      </c>
      <c r="AI85" s="39" t="s">
        <v>41</v>
      </c>
      <c r="AJ85" s="39" t="s">
        <v>41</v>
      </c>
      <c r="AK85" s="39" t="s">
        <v>39</v>
      </c>
      <c r="AL85" s="39" t="s">
        <v>39</v>
      </c>
      <c r="AM85" s="39" t="s">
        <v>43</v>
      </c>
      <c r="AN85" s="39" t="s">
        <v>43</v>
      </c>
      <c r="AO85" s="39" t="s">
        <v>43</v>
      </c>
      <c r="AP85" s="39" t="s">
        <v>41</v>
      </c>
      <c r="AR85" s="40" t="s">
        <v>46</v>
      </c>
      <c r="AS85" s="38">
        <v>0.764077031229909</v>
      </c>
      <c r="AT85" s="38">
        <v>0.78185212897951994</v>
      </c>
      <c r="AU85" s="38">
        <v>11.7523691987757</v>
      </c>
      <c r="AV85" s="38">
        <v>11.2784086121226</v>
      </c>
      <c r="AW85" s="38">
        <v>0.48571902245031601</v>
      </c>
      <c r="AX85" s="38">
        <v>0.46706302681809397</v>
      </c>
      <c r="AY85" s="38">
        <v>0.80328492295590603</v>
      </c>
      <c r="AZ85" s="38">
        <v>0.81869273756447003</v>
      </c>
      <c r="BA85" s="39" t="s">
        <v>41</v>
      </c>
      <c r="BB85" s="39" t="s">
        <v>41</v>
      </c>
      <c r="BC85" s="39" t="s">
        <v>42</v>
      </c>
      <c r="BD85" s="39" t="s">
        <v>42</v>
      </c>
      <c r="BE85" s="39" t="s">
        <v>43</v>
      </c>
      <c r="BF85" s="39" t="s">
        <v>43</v>
      </c>
      <c r="BG85" s="39" t="s">
        <v>41</v>
      </c>
      <c r="BH85" s="39" t="s">
        <v>41</v>
      </c>
      <c r="BI85" s="34">
        <f t="shared" si="203"/>
        <v>1</v>
      </c>
      <c r="BJ85" s="34" t="s">
        <v>46</v>
      </c>
      <c r="BK85" s="38">
        <v>0.77280838950758401</v>
      </c>
      <c r="BL85" s="38">
        <v>0.79008821186110201</v>
      </c>
      <c r="BM85" s="38">
        <v>17.311852514792498</v>
      </c>
      <c r="BN85" s="38">
        <v>15.7081291725773</v>
      </c>
      <c r="BO85" s="38">
        <v>0.476646211033316</v>
      </c>
      <c r="BP85" s="38">
        <v>0.45816131235504698</v>
      </c>
      <c r="BQ85" s="38">
        <v>0.86857741991317705</v>
      </c>
      <c r="BR85" s="38">
        <v>0.86727983833181699</v>
      </c>
      <c r="BS85" s="34" t="s">
        <v>41</v>
      </c>
      <c r="BT85" s="34" t="s">
        <v>41</v>
      </c>
      <c r="BU85" s="34" t="s">
        <v>39</v>
      </c>
      <c r="BV85" s="34" t="s">
        <v>39</v>
      </c>
      <c r="BW85" s="34" t="s">
        <v>43</v>
      </c>
      <c r="BX85" s="34" t="s">
        <v>43</v>
      </c>
      <c r="BY85" s="34" t="s">
        <v>43</v>
      </c>
      <c r="BZ85" s="34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108</v>
      </c>
      <c r="E86" s="69"/>
      <c r="F86" s="65"/>
      <c r="G86" s="51">
        <v>0.84</v>
      </c>
      <c r="H86" s="51" t="str">
        <f t="shared" si="187"/>
        <v>VG</v>
      </c>
      <c r="I86" s="51" t="str">
        <f t="shared" si="188"/>
        <v>G</v>
      </c>
      <c r="J86" s="51" t="str">
        <f t="shared" si="189"/>
        <v>G</v>
      </c>
      <c r="K86" s="51" t="str">
        <f t="shared" si="190"/>
        <v>G</v>
      </c>
      <c r="L86" s="52">
        <v>-3.3000000000000002E-2</v>
      </c>
      <c r="M86" s="51" t="str">
        <f t="shared" si="191"/>
        <v>VG</v>
      </c>
      <c r="N86" s="51" t="str">
        <f t="shared" si="192"/>
        <v>VG</v>
      </c>
      <c r="O86" s="51" t="str">
        <f t="shared" si="193"/>
        <v>S</v>
      </c>
      <c r="P86" s="51" t="str">
        <f t="shared" si="194"/>
        <v>VG</v>
      </c>
      <c r="Q86" s="51">
        <v>0.4</v>
      </c>
      <c r="R86" s="51" t="str">
        <f t="shared" si="195"/>
        <v>VG</v>
      </c>
      <c r="S86" s="51" t="str">
        <f t="shared" si="196"/>
        <v>VG</v>
      </c>
      <c r="T86" s="51" t="str">
        <f t="shared" si="197"/>
        <v>VG</v>
      </c>
      <c r="U86" s="51" t="str">
        <f t="shared" si="198"/>
        <v>VG</v>
      </c>
      <c r="V86" s="51">
        <v>0.84599999999999997</v>
      </c>
      <c r="W86" s="51" t="str">
        <f t="shared" si="199"/>
        <v>G</v>
      </c>
      <c r="X86" s="51" t="str">
        <f t="shared" si="200"/>
        <v>G</v>
      </c>
      <c r="Y86" s="51" t="str">
        <f t="shared" si="201"/>
        <v>G</v>
      </c>
      <c r="Z86" s="51" t="str">
        <f t="shared" si="202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03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147</v>
      </c>
      <c r="E87" s="69"/>
      <c r="F87" s="65"/>
      <c r="G87" s="51">
        <v>0.84</v>
      </c>
      <c r="H87" s="51" t="str">
        <f t="shared" si="187"/>
        <v>VG</v>
      </c>
      <c r="I87" s="51" t="str">
        <f t="shared" si="188"/>
        <v>G</v>
      </c>
      <c r="J87" s="51" t="str">
        <f t="shared" si="189"/>
        <v>G</v>
      </c>
      <c r="K87" s="51" t="str">
        <f t="shared" si="190"/>
        <v>G</v>
      </c>
      <c r="L87" s="52">
        <v>-1E-3</v>
      </c>
      <c r="M87" s="51" t="str">
        <f t="shared" si="191"/>
        <v>VG</v>
      </c>
      <c r="N87" s="51" t="str">
        <f t="shared" si="192"/>
        <v>VG</v>
      </c>
      <c r="O87" s="51" t="str">
        <f t="shared" si="193"/>
        <v>S</v>
      </c>
      <c r="P87" s="51" t="str">
        <f t="shared" si="194"/>
        <v>VG</v>
      </c>
      <c r="Q87" s="51">
        <v>0.4</v>
      </c>
      <c r="R87" s="51" t="str">
        <f t="shared" si="195"/>
        <v>VG</v>
      </c>
      <c r="S87" s="51" t="str">
        <f t="shared" si="196"/>
        <v>VG</v>
      </c>
      <c r="T87" s="51" t="str">
        <f t="shared" si="197"/>
        <v>VG</v>
      </c>
      <c r="U87" s="51" t="str">
        <f t="shared" si="198"/>
        <v>VG</v>
      </c>
      <c r="V87" s="51">
        <v>0.84199999999999997</v>
      </c>
      <c r="W87" s="51" t="str">
        <f t="shared" si="199"/>
        <v>G</v>
      </c>
      <c r="X87" s="51" t="str">
        <f t="shared" si="200"/>
        <v>G</v>
      </c>
      <c r="Y87" s="51" t="str">
        <f t="shared" si="201"/>
        <v>G</v>
      </c>
      <c r="Z87" s="51" t="str">
        <f t="shared" si="202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203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19" customFormat="1" x14ac:dyDescent="0.3">
      <c r="A88" s="92">
        <v>14159200</v>
      </c>
      <c r="B88" s="19">
        <v>23773037</v>
      </c>
      <c r="C88" s="19" t="s">
        <v>3</v>
      </c>
      <c r="D88" s="93" t="s">
        <v>155</v>
      </c>
      <c r="E88" s="93"/>
      <c r="F88" s="94"/>
      <c r="G88" s="13">
        <v>0.55000000000000004</v>
      </c>
      <c r="H88" s="13" t="str">
        <f t="shared" si="187"/>
        <v>S</v>
      </c>
      <c r="I88" s="13" t="str">
        <f t="shared" si="188"/>
        <v>G</v>
      </c>
      <c r="J88" s="13" t="str">
        <f t="shared" si="189"/>
        <v>G</v>
      </c>
      <c r="K88" s="13" t="str">
        <f t="shared" si="190"/>
        <v>G</v>
      </c>
      <c r="L88" s="14">
        <v>-0.20200000000000001</v>
      </c>
      <c r="M88" s="13" t="str">
        <f t="shared" si="191"/>
        <v>NS</v>
      </c>
      <c r="N88" s="13" t="str">
        <f t="shared" si="192"/>
        <v>VG</v>
      </c>
      <c r="O88" s="13" t="str">
        <f t="shared" si="193"/>
        <v>S</v>
      </c>
      <c r="P88" s="13" t="str">
        <f t="shared" si="194"/>
        <v>VG</v>
      </c>
      <c r="Q88" s="13">
        <v>0.62</v>
      </c>
      <c r="R88" s="13" t="str">
        <f t="shared" si="195"/>
        <v>S</v>
      </c>
      <c r="S88" s="13" t="str">
        <f t="shared" si="196"/>
        <v>VG</v>
      </c>
      <c r="T88" s="13" t="str">
        <f t="shared" si="197"/>
        <v>VG</v>
      </c>
      <c r="U88" s="13" t="str">
        <f t="shared" si="198"/>
        <v>VG</v>
      </c>
      <c r="V88" s="13">
        <v>0.78500000000000003</v>
      </c>
      <c r="W88" s="13" t="str">
        <f t="shared" si="199"/>
        <v>G</v>
      </c>
      <c r="X88" s="13" t="str">
        <f t="shared" si="200"/>
        <v>G</v>
      </c>
      <c r="Y88" s="13" t="str">
        <f t="shared" si="201"/>
        <v>G</v>
      </c>
      <c r="Z88" s="13" t="str">
        <f t="shared" si="202"/>
        <v>VG</v>
      </c>
      <c r="AA88" s="22">
        <v>0.75970108906368805</v>
      </c>
      <c r="AB88" s="22">
        <v>0.75063879960706603</v>
      </c>
      <c r="AC88" s="22">
        <v>18.415634885623501</v>
      </c>
      <c r="AD88" s="22">
        <v>15.2545356125226</v>
      </c>
      <c r="AE88" s="22">
        <v>0.49020292832286499</v>
      </c>
      <c r="AF88" s="22">
        <v>0.49936079180581799</v>
      </c>
      <c r="AG88" s="22">
        <v>0.86660761316030299</v>
      </c>
      <c r="AH88" s="22">
        <v>0.81789718318883897</v>
      </c>
      <c r="AI88" s="25" t="s">
        <v>41</v>
      </c>
      <c r="AJ88" s="25" t="s">
        <v>41</v>
      </c>
      <c r="AK88" s="25" t="s">
        <v>39</v>
      </c>
      <c r="AL88" s="25" t="s">
        <v>39</v>
      </c>
      <c r="AM88" s="25" t="s">
        <v>43</v>
      </c>
      <c r="AN88" s="25" t="s">
        <v>43</v>
      </c>
      <c r="AO88" s="25" t="s">
        <v>43</v>
      </c>
      <c r="AP88" s="25" t="s">
        <v>41</v>
      </c>
      <c r="AR88" s="95" t="s">
        <v>46</v>
      </c>
      <c r="AS88" s="22">
        <v>0.764077031229909</v>
      </c>
      <c r="AT88" s="22">
        <v>0.78185212897951994</v>
      </c>
      <c r="AU88" s="22">
        <v>11.7523691987757</v>
      </c>
      <c r="AV88" s="22">
        <v>11.2784086121226</v>
      </c>
      <c r="AW88" s="22">
        <v>0.48571902245031601</v>
      </c>
      <c r="AX88" s="22">
        <v>0.46706302681809397</v>
      </c>
      <c r="AY88" s="22">
        <v>0.80328492295590603</v>
      </c>
      <c r="AZ88" s="22">
        <v>0.81869273756447003</v>
      </c>
      <c r="BA88" s="25" t="s">
        <v>41</v>
      </c>
      <c r="BB88" s="25" t="s">
        <v>41</v>
      </c>
      <c r="BC88" s="25" t="s">
        <v>42</v>
      </c>
      <c r="BD88" s="25" t="s">
        <v>42</v>
      </c>
      <c r="BE88" s="25" t="s">
        <v>43</v>
      </c>
      <c r="BF88" s="25" t="s">
        <v>43</v>
      </c>
      <c r="BG88" s="25" t="s">
        <v>41</v>
      </c>
      <c r="BH88" s="25" t="s">
        <v>41</v>
      </c>
      <c r="BI88" s="19">
        <f t="shared" si="203"/>
        <v>1</v>
      </c>
      <c r="BJ88" s="19" t="s">
        <v>46</v>
      </c>
      <c r="BK88" s="22">
        <v>0.77280838950758401</v>
      </c>
      <c r="BL88" s="22">
        <v>0.79008821186110201</v>
      </c>
      <c r="BM88" s="22">
        <v>17.311852514792498</v>
      </c>
      <c r="BN88" s="22">
        <v>15.7081291725773</v>
      </c>
      <c r="BO88" s="22">
        <v>0.476646211033316</v>
      </c>
      <c r="BP88" s="22">
        <v>0.45816131235504698</v>
      </c>
      <c r="BQ88" s="22">
        <v>0.86857741991317705</v>
      </c>
      <c r="BR88" s="22">
        <v>0.86727983833181699</v>
      </c>
      <c r="BS88" s="19" t="s">
        <v>41</v>
      </c>
      <c r="BT88" s="19" t="s">
        <v>41</v>
      </c>
      <c r="BU88" s="19" t="s">
        <v>39</v>
      </c>
      <c r="BV88" s="19" t="s">
        <v>39</v>
      </c>
      <c r="BW88" s="19" t="s">
        <v>43</v>
      </c>
      <c r="BX88" s="19" t="s">
        <v>43</v>
      </c>
      <c r="BY88" s="19" t="s">
        <v>43</v>
      </c>
      <c r="BZ88" s="19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155</v>
      </c>
      <c r="E89" s="69" t="s">
        <v>161</v>
      </c>
      <c r="F89" s="65"/>
      <c r="G89" s="51">
        <v>0.66</v>
      </c>
      <c r="H89" s="51" t="str">
        <f t="shared" si="187"/>
        <v>S</v>
      </c>
      <c r="I89" s="51" t="str">
        <f t="shared" si="188"/>
        <v>G</v>
      </c>
      <c r="J89" s="51" t="str">
        <f t="shared" si="189"/>
        <v>G</v>
      </c>
      <c r="K89" s="51" t="str">
        <f t="shared" si="190"/>
        <v>G</v>
      </c>
      <c r="L89" s="52">
        <v>-0.1192</v>
      </c>
      <c r="M89" s="51" t="str">
        <f t="shared" si="191"/>
        <v>S</v>
      </c>
      <c r="N89" s="51" t="str">
        <f t="shared" si="192"/>
        <v>VG</v>
      </c>
      <c r="O89" s="51" t="str">
        <f t="shared" si="193"/>
        <v>S</v>
      </c>
      <c r="P89" s="51" t="str">
        <f t="shared" si="194"/>
        <v>VG</v>
      </c>
      <c r="Q89" s="51">
        <v>0.56999999999999995</v>
      </c>
      <c r="R89" s="51" t="str">
        <f t="shared" si="195"/>
        <v>G</v>
      </c>
      <c r="S89" s="51" t="str">
        <f t="shared" si="196"/>
        <v>VG</v>
      </c>
      <c r="T89" s="51" t="str">
        <f t="shared" si="197"/>
        <v>VG</v>
      </c>
      <c r="U89" s="51" t="str">
        <f t="shared" si="198"/>
        <v>VG</v>
      </c>
      <c r="V89" s="51">
        <v>0.78500000000000003</v>
      </c>
      <c r="W89" s="51" t="str">
        <f t="shared" si="199"/>
        <v>G</v>
      </c>
      <c r="X89" s="51" t="str">
        <f t="shared" si="200"/>
        <v>G</v>
      </c>
      <c r="Y89" s="51" t="str">
        <f t="shared" si="201"/>
        <v>G</v>
      </c>
      <c r="Z89" s="51" t="str">
        <f t="shared" si="202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03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171</v>
      </c>
      <c r="E90" s="69" t="s">
        <v>174</v>
      </c>
      <c r="F90" s="65"/>
      <c r="G90" s="51">
        <v>0.66</v>
      </c>
      <c r="H90" s="51" t="str">
        <f t="shared" si="187"/>
        <v>S</v>
      </c>
      <c r="I90" s="51" t="str">
        <f t="shared" si="188"/>
        <v>G</v>
      </c>
      <c r="J90" s="51" t="str">
        <f t="shared" si="189"/>
        <v>G</v>
      </c>
      <c r="K90" s="51" t="str">
        <f t="shared" si="190"/>
        <v>G</v>
      </c>
      <c r="L90" s="52">
        <v>-0.1192</v>
      </c>
      <c r="M90" s="51" t="str">
        <f t="shared" si="191"/>
        <v>S</v>
      </c>
      <c r="N90" s="51" t="str">
        <f t="shared" si="192"/>
        <v>VG</v>
      </c>
      <c r="O90" s="51" t="str">
        <f t="shared" si="193"/>
        <v>S</v>
      </c>
      <c r="P90" s="51" t="str">
        <f t="shared" si="194"/>
        <v>VG</v>
      </c>
      <c r="Q90" s="51">
        <v>0.56999999999999995</v>
      </c>
      <c r="R90" s="51" t="str">
        <f t="shared" si="195"/>
        <v>G</v>
      </c>
      <c r="S90" s="51" t="str">
        <f t="shared" si="196"/>
        <v>VG</v>
      </c>
      <c r="T90" s="51" t="str">
        <f t="shared" si="197"/>
        <v>VG</v>
      </c>
      <c r="U90" s="51" t="str">
        <f t="shared" si="198"/>
        <v>VG</v>
      </c>
      <c r="V90" s="51">
        <v>0.78500000000000003</v>
      </c>
      <c r="W90" s="51" t="str">
        <f t="shared" si="199"/>
        <v>G</v>
      </c>
      <c r="X90" s="51" t="str">
        <f t="shared" si="200"/>
        <v>G</v>
      </c>
      <c r="Y90" s="51" t="str">
        <f t="shared" si="201"/>
        <v>G</v>
      </c>
      <c r="Z90" s="51" t="str">
        <f t="shared" si="202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03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34" customFormat="1" x14ac:dyDescent="0.3">
      <c r="A91" s="35">
        <v>14159200</v>
      </c>
      <c r="B91" s="34">
        <v>23773037</v>
      </c>
      <c r="C91" s="34" t="s">
        <v>3</v>
      </c>
      <c r="D91" s="79" t="s">
        <v>171</v>
      </c>
      <c r="E91" s="79" t="s">
        <v>173</v>
      </c>
      <c r="F91" s="86"/>
      <c r="G91" s="36">
        <v>0.55000000000000004</v>
      </c>
      <c r="H91" s="36" t="str">
        <f t="shared" si="187"/>
        <v>S</v>
      </c>
      <c r="I91" s="36" t="str">
        <f t="shared" si="188"/>
        <v>G</v>
      </c>
      <c r="J91" s="36" t="str">
        <f t="shared" si="189"/>
        <v>G</v>
      </c>
      <c r="K91" s="36" t="str">
        <f t="shared" si="190"/>
        <v>G</v>
      </c>
      <c r="L91" s="37">
        <v>-0.245</v>
      </c>
      <c r="M91" s="36" t="str">
        <f t="shared" si="191"/>
        <v>NS</v>
      </c>
      <c r="N91" s="36" t="str">
        <f t="shared" si="192"/>
        <v>VG</v>
      </c>
      <c r="O91" s="36" t="str">
        <f t="shared" si="193"/>
        <v>S</v>
      </c>
      <c r="P91" s="36" t="str">
        <f t="shared" si="194"/>
        <v>VG</v>
      </c>
      <c r="Q91" s="36">
        <v>0.6</v>
      </c>
      <c r="R91" s="36" t="str">
        <f t="shared" si="195"/>
        <v>G</v>
      </c>
      <c r="S91" s="36" t="str">
        <f t="shared" si="196"/>
        <v>VG</v>
      </c>
      <c r="T91" s="36" t="str">
        <f t="shared" si="197"/>
        <v>VG</v>
      </c>
      <c r="U91" s="36" t="str">
        <f t="shared" si="198"/>
        <v>VG</v>
      </c>
      <c r="V91" s="36">
        <v>0.80400000000000005</v>
      </c>
      <c r="W91" s="36" t="str">
        <f t="shared" si="199"/>
        <v>G</v>
      </c>
      <c r="X91" s="36" t="str">
        <f t="shared" si="200"/>
        <v>G</v>
      </c>
      <c r="Y91" s="36" t="str">
        <f t="shared" si="201"/>
        <v>G</v>
      </c>
      <c r="Z91" s="36" t="str">
        <f t="shared" si="202"/>
        <v>VG</v>
      </c>
      <c r="AA91" s="38">
        <v>0.75970108906368805</v>
      </c>
      <c r="AB91" s="38">
        <v>0.75063879960706603</v>
      </c>
      <c r="AC91" s="38">
        <v>18.415634885623501</v>
      </c>
      <c r="AD91" s="38">
        <v>15.2545356125226</v>
      </c>
      <c r="AE91" s="38">
        <v>0.49020292832286499</v>
      </c>
      <c r="AF91" s="38">
        <v>0.49936079180581799</v>
      </c>
      <c r="AG91" s="38">
        <v>0.86660761316030299</v>
      </c>
      <c r="AH91" s="38">
        <v>0.81789718318883897</v>
      </c>
      <c r="AI91" s="39" t="s">
        <v>41</v>
      </c>
      <c r="AJ91" s="39" t="s">
        <v>41</v>
      </c>
      <c r="AK91" s="39" t="s">
        <v>39</v>
      </c>
      <c r="AL91" s="39" t="s">
        <v>39</v>
      </c>
      <c r="AM91" s="39" t="s">
        <v>43</v>
      </c>
      <c r="AN91" s="39" t="s">
        <v>43</v>
      </c>
      <c r="AO91" s="39" t="s">
        <v>43</v>
      </c>
      <c r="AP91" s="39" t="s">
        <v>41</v>
      </c>
      <c r="AR91" s="40" t="s">
        <v>46</v>
      </c>
      <c r="AS91" s="38">
        <v>0.764077031229909</v>
      </c>
      <c r="AT91" s="38">
        <v>0.78185212897951994</v>
      </c>
      <c r="AU91" s="38">
        <v>11.7523691987757</v>
      </c>
      <c r="AV91" s="38">
        <v>11.2784086121226</v>
      </c>
      <c r="AW91" s="38">
        <v>0.48571902245031601</v>
      </c>
      <c r="AX91" s="38">
        <v>0.46706302681809397</v>
      </c>
      <c r="AY91" s="38">
        <v>0.80328492295590603</v>
      </c>
      <c r="AZ91" s="38">
        <v>0.81869273756447003</v>
      </c>
      <c r="BA91" s="39" t="s">
        <v>41</v>
      </c>
      <c r="BB91" s="39" t="s">
        <v>41</v>
      </c>
      <c r="BC91" s="39" t="s">
        <v>42</v>
      </c>
      <c r="BD91" s="39" t="s">
        <v>42</v>
      </c>
      <c r="BE91" s="39" t="s">
        <v>43</v>
      </c>
      <c r="BF91" s="39" t="s">
        <v>43</v>
      </c>
      <c r="BG91" s="39" t="s">
        <v>41</v>
      </c>
      <c r="BH91" s="39" t="s">
        <v>41</v>
      </c>
      <c r="BI91" s="34">
        <f t="shared" si="203"/>
        <v>1</v>
      </c>
      <c r="BJ91" s="34" t="s">
        <v>46</v>
      </c>
      <c r="BK91" s="38">
        <v>0.77280838950758401</v>
      </c>
      <c r="BL91" s="38">
        <v>0.79008821186110201</v>
      </c>
      <c r="BM91" s="38">
        <v>17.311852514792498</v>
      </c>
      <c r="BN91" s="38">
        <v>15.7081291725773</v>
      </c>
      <c r="BO91" s="38">
        <v>0.476646211033316</v>
      </c>
      <c r="BP91" s="38">
        <v>0.45816131235504698</v>
      </c>
      <c r="BQ91" s="38">
        <v>0.86857741991317705</v>
      </c>
      <c r="BR91" s="38">
        <v>0.86727983833181699</v>
      </c>
      <c r="BS91" s="34" t="s">
        <v>41</v>
      </c>
      <c r="BT91" s="34" t="s">
        <v>41</v>
      </c>
      <c r="BU91" s="34" t="s">
        <v>39</v>
      </c>
      <c r="BV91" s="34" t="s">
        <v>39</v>
      </c>
      <c r="BW91" s="34" t="s">
        <v>43</v>
      </c>
      <c r="BX91" s="34" t="s">
        <v>43</v>
      </c>
      <c r="BY91" s="34" t="s">
        <v>43</v>
      </c>
      <c r="BZ91" s="34" t="s">
        <v>43</v>
      </c>
    </row>
    <row r="92" spans="1:78" s="34" customFormat="1" x14ac:dyDescent="0.3">
      <c r="A92" s="35">
        <v>14159200</v>
      </c>
      <c r="B92" s="34">
        <v>23773037</v>
      </c>
      <c r="C92" s="34" t="s">
        <v>3</v>
      </c>
      <c r="D92" s="79" t="s">
        <v>176</v>
      </c>
      <c r="E92" s="79" t="s">
        <v>173</v>
      </c>
      <c r="F92" s="86"/>
      <c r="G92" s="36">
        <v>0.62</v>
      </c>
      <c r="H92" s="36" t="str">
        <f t="shared" si="187"/>
        <v>S</v>
      </c>
      <c r="I92" s="36" t="str">
        <f t="shared" si="188"/>
        <v>G</v>
      </c>
      <c r="J92" s="36" t="str">
        <f t="shared" si="189"/>
        <v>G</v>
      </c>
      <c r="K92" s="36" t="str">
        <f t="shared" si="190"/>
        <v>G</v>
      </c>
      <c r="L92" s="37">
        <v>-0.18029999999999999</v>
      </c>
      <c r="M92" s="36" t="str">
        <f t="shared" si="191"/>
        <v>NS</v>
      </c>
      <c r="N92" s="36" t="str">
        <f t="shared" si="192"/>
        <v>VG</v>
      </c>
      <c r="O92" s="36" t="str">
        <f t="shared" si="193"/>
        <v>S</v>
      </c>
      <c r="P92" s="36" t="str">
        <f t="shared" si="194"/>
        <v>VG</v>
      </c>
      <c r="Q92" s="36">
        <v>0.57999999999999996</v>
      </c>
      <c r="R92" s="36" t="str">
        <f t="shared" si="195"/>
        <v>G</v>
      </c>
      <c r="S92" s="36" t="str">
        <f t="shared" si="196"/>
        <v>VG</v>
      </c>
      <c r="T92" s="36" t="str">
        <f t="shared" si="197"/>
        <v>VG</v>
      </c>
      <c r="U92" s="36" t="str">
        <f t="shared" si="198"/>
        <v>VG</v>
      </c>
      <c r="V92" s="36">
        <v>0.82</v>
      </c>
      <c r="W92" s="36" t="str">
        <f t="shared" si="199"/>
        <v>G</v>
      </c>
      <c r="X92" s="36" t="str">
        <f t="shared" si="200"/>
        <v>G</v>
      </c>
      <c r="Y92" s="36" t="str">
        <f t="shared" si="201"/>
        <v>G</v>
      </c>
      <c r="Z92" s="36" t="str">
        <f t="shared" si="202"/>
        <v>VG</v>
      </c>
      <c r="AA92" s="38">
        <v>0.75970108906368805</v>
      </c>
      <c r="AB92" s="38">
        <v>0.75063879960706603</v>
      </c>
      <c r="AC92" s="38">
        <v>18.415634885623501</v>
      </c>
      <c r="AD92" s="38">
        <v>15.2545356125226</v>
      </c>
      <c r="AE92" s="38">
        <v>0.49020292832286499</v>
      </c>
      <c r="AF92" s="38">
        <v>0.49936079180581799</v>
      </c>
      <c r="AG92" s="38">
        <v>0.86660761316030299</v>
      </c>
      <c r="AH92" s="38">
        <v>0.81789718318883897</v>
      </c>
      <c r="AI92" s="39" t="s">
        <v>41</v>
      </c>
      <c r="AJ92" s="39" t="s">
        <v>41</v>
      </c>
      <c r="AK92" s="39" t="s">
        <v>39</v>
      </c>
      <c r="AL92" s="39" t="s">
        <v>39</v>
      </c>
      <c r="AM92" s="39" t="s">
        <v>43</v>
      </c>
      <c r="AN92" s="39" t="s">
        <v>43</v>
      </c>
      <c r="AO92" s="39" t="s">
        <v>43</v>
      </c>
      <c r="AP92" s="39" t="s">
        <v>41</v>
      </c>
      <c r="AR92" s="40" t="s">
        <v>46</v>
      </c>
      <c r="AS92" s="38">
        <v>0.764077031229909</v>
      </c>
      <c r="AT92" s="38">
        <v>0.78185212897951994</v>
      </c>
      <c r="AU92" s="38">
        <v>11.7523691987757</v>
      </c>
      <c r="AV92" s="38">
        <v>11.2784086121226</v>
      </c>
      <c r="AW92" s="38">
        <v>0.48571902245031601</v>
      </c>
      <c r="AX92" s="38">
        <v>0.46706302681809397</v>
      </c>
      <c r="AY92" s="38">
        <v>0.80328492295590603</v>
      </c>
      <c r="AZ92" s="38">
        <v>0.81869273756447003</v>
      </c>
      <c r="BA92" s="39" t="s">
        <v>41</v>
      </c>
      <c r="BB92" s="39" t="s">
        <v>41</v>
      </c>
      <c r="BC92" s="39" t="s">
        <v>42</v>
      </c>
      <c r="BD92" s="39" t="s">
        <v>42</v>
      </c>
      <c r="BE92" s="39" t="s">
        <v>43</v>
      </c>
      <c r="BF92" s="39" t="s">
        <v>43</v>
      </c>
      <c r="BG92" s="39" t="s">
        <v>41</v>
      </c>
      <c r="BH92" s="39" t="s">
        <v>41</v>
      </c>
      <c r="BI92" s="34">
        <f t="shared" si="203"/>
        <v>1</v>
      </c>
      <c r="BJ92" s="34" t="s">
        <v>46</v>
      </c>
      <c r="BK92" s="38">
        <v>0.77280838950758401</v>
      </c>
      <c r="BL92" s="38">
        <v>0.79008821186110201</v>
      </c>
      <c r="BM92" s="38">
        <v>17.311852514792498</v>
      </c>
      <c r="BN92" s="38">
        <v>15.7081291725773</v>
      </c>
      <c r="BO92" s="38">
        <v>0.476646211033316</v>
      </c>
      <c r="BP92" s="38">
        <v>0.45816131235504698</v>
      </c>
      <c r="BQ92" s="38">
        <v>0.86857741991317705</v>
      </c>
      <c r="BR92" s="38">
        <v>0.86727983833181699</v>
      </c>
      <c r="BS92" s="34" t="s">
        <v>41</v>
      </c>
      <c r="BT92" s="34" t="s">
        <v>41</v>
      </c>
      <c r="BU92" s="34" t="s">
        <v>39</v>
      </c>
      <c r="BV92" s="34" t="s">
        <v>39</v>
      </c>
      <c r="BW92" s="34" t="s">
        <v>43</v>
      </c>
      <c r="BX92" s="34" t="s">
        <v>43</v>
      </c>
      <c r="BY92" s="34" t="s">
        <v>43</v>
      </c>
      <c r="BZ92" s="34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185</v>
      </c>
      <c r="E93" s="69" t="s">
        <v>187</v>
      </c>
      <c r="F93" s="65"/>
      <c r="G93" s="51">
        <v>0.84</v>
      </c>
      <c r="H93" s="51" t="str">
        <f t="shared" si="187"/>
        <v>VG</v>
      </c>
      <c r="I93" s="51" t="str">
        <f t="shared" si="188"/>
        <v>G</v>
      </c>
      <c r="J93" s="51" t="str">
        <f t="shared" si="189"/>
        <v>G</v>
      </c>
      <c r="K93" s="51" t="str">
        <f t="shared" si="190"/>
        <v>G</v>
      </c>
      <c r="L93" s="52">
        <v>9.9000000000000008E-3</v>
      </c>
      <c r="M93" s="51" t="str">
        <f t="shared" si="191"/>
        <v>VG</v>
      </c>
      <c r="N93" s="51" t="str">
        <f t="shared" si="192"/>
        <v>VG</v>
      </c>
      <c r="O93" s="51" t="str">
        <f t="shared" si="193"/>
        <v>S</v>
      </c>
      <c r="P93" s="51" t="str">
        <f t="shared" si="194"/>
        <v>VG</v>
      </c>
      <c r="Q93" s="51">
        <v>0.4</v>
      </c>
      <c r="R93" s="51" t="str">
        <f t="shared" si="195"/>
        <v>VG</v>
      </c>
      <c r="S93" s="51" t="str">
        <f t="shared" si="196"/>
        <v>VG</v>
      </c>
      <c r="T93" s="51" t="str">
        <f t="shared" si="197"/>
        <v>VG</v>
      </c>
      <c r="U93" s="51" t="str">
        <f t="shared" si="198"/>
        <v>VG</v>
      </c>
      <c r="V93" s="51">
        <v>0.8417</v>
      </c>
      <c r="W93" s="51" t="str">
        <f t="shared" si="199"/>
        <v>G</v>
      </c>
      <c r="X93" s="51" t="str">
        <f t="shared" si="200"/>
        <v>G</v>
      </c>
      <c r="Y93" s="51" t="str">
        <f t="shared" si="201"/>
        <v>G</v>
      </c>
      <c r="Z93" s="51" t="str">
        <f t="shared" si="202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03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185</v>
      </c>
      <c r="E94" s="69" t="s">
        <v>168</v>
      </c>
      <c r="F94" s="65"/>
      <c r="G94" s="51">
        <v>0.82699999999999996</v>
      </c>
      <c r="H94" s="51" t="str">
        <f t="shared" si="187"/>
        <v>VG</v>
      </c>
      <c r="I94" s="51" t="str">
        <f t="shared" si="188"/>
        <v>G</v>
      </c>
      <c r="J94" s="51" t="str">
        <f t="shared" si="189"/>
        <v>G</v>
      </c>
      <c r="K94" s="51" t="str">
        <f t="shared" si="190"/>
        <v>G</v>
      </c>
      <c r="L94" s="52">
        <v>4.8899999999999999E-2</v>
      </c>
      <c r="M94" s="51" t="str">
        <f t="shared" si="191"/>
        <v>VG</v>
      </c>
      <c r="N94" s="51" t="str">
        <f t="shared" si="192"/>
        <v>VG</v>
      </c>
      <c r="O94" s="51" t="str">
        <f t="shared" si="193"/>
        <v>S</v>
      </c>
      <c r="P94" s="51" t="str">
        <f t="shared" si="194"/>
        <v>VG</v>
      </c>
      <c r="Q94" s="51">
        <v>0.41</v>
      </c>
      <c r="R94" s="51" t="str">
        <f t="shared" si="195"/>
        <v>VG</v>
      </c>
      <c r="S94" s="51" t="str">
        <f t="shared" si="196"/>
        <v>VG</v>
      </c>
      <c r="T94" s="51" t="str">
        <f t="shared" si="197"/>
        <v>VG</v>
      </c>
      <c r="U94" s="51" t="str">
        <f t="shared" si="198"/>
        <v>VG</v>
      </c>
      <c r="V94" s="51">
        <v>0.83299999999999996</v>
      </c>
      <c r="W94" s="51" t="str">
        <f t="shared" si="199"/>
        <v>G</v>
      </c>
      <c r="X94" s="51" t="str">
        <f t="shared" si="200"/>
        <v>G</v>
      </c>
      <c r="Y94" s="51" t="str">
        <f t="shared" si="201"/>
        <v>G</v>
      </c>
      <c r="Z94" s="51" t="str">
        <f t="shared" si="202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203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194</v>
      </c>
      <c r="E95" s="69" t="s">
        <v>187</v>
      </c>
      <c r="F95" s="65"/>
      <c r="G95" s="51">
        <v>0.84099999999999997</v>
      </c>
      <c r="H95" s="51" t="str">
        <f t="shared" si="187"/>
        <v>VG</v>
      </c>
      <c r="I95" s="51" t="str">
        <f t="shared" si="188"/>
        <v>G</v>
      </c>
      <c r="J95" s="51" t="str">
        <f t="shared" si="189"/>
        <v>G</v>
      </c>
      <c r="K95" s="51" t="str">
        <f t="shared" si="190"/>
        <v>G</v>
      </c>
      <c r="L95" s="52">
        <v>0.01</v>
      </c>
      <c r="M95" s="51" t="str">
        <f t="shared" si="191"/>
        <v>VG</v>
      </c>
      <c r="N95" s="51" t="str">
        <f t="shared" si="192"/>
        <v>VG</v>
      </c>
      <c r="O95" s="51" t="str">
        <f t="shared" si="193"/>
        <v>S</v>
      </c>
      <c r="P95" s="51" t="str">
        <f t="shared" si="194"/>
        <v>VG</v>
      </c>
      <c r="Q95" s="51">
        <v>0.39800000000000002</v>
      </c>
      <c r="R95" s="51" t="str">
        <f t="shared" si="195"/>
        <v>VG</v>
      </c>
      <c r="S95" s="51" t="str">
        <f t="shared" si="196"/>
        <v>VG</v>
      </c>
      <c r="T95" s="51" t="str">
        <f t="shared" si="197"/>
        <v>VG</v>
      </c>
      <c r="U95" s="51" t="str">
        <f t="shared" si="198"/>
        <v>VG</v>
      </c>
      <c r="V95" s="51">
        <v>0.8417</v>
      </c>
      <c r="W95" s="51" t="str">
        <f t="shared" si="199"/>
        <v>G</v>
      </c>
      <c r="X95" s="51" t="str">
        <f t="shared" si="200"/>
        <v>G</v>
      </c>
      <c r="Y95" s="51" t="str">
        <f t="shared" si="201"/>
        <v>G</v>
      </c>
      <c r="Z95" s="51" t="str">
        <f t="shared" si="202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203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194</v>
      </c>
      <c r="E96" s="69" t="s">
        <v>168</v>
      </c>
      <c r="F96" s="65"/>
      <c r="G96" s="51">
        <v>0.83199999999999996</v>
      </c>
      <c r="H96" s="51" t="str">
        <f t="shared" si="187"/>
        <v>VG</v>
      </c>
      <c r="I96" s="51" t="str">
        <f t="shared" si="188"/>
        <v>G</v>
      </c>
      <c r="J96" s="51" t="str">
        <f t="shared" si="189"/>
        <v>G</v>
      </c>
      <c r="K96" s="51" t="str">
        <f t="shared" si="190"/>
        <v>G</v>
      </c>
      <c r="L96" s="52">
        <v>2.35E-2</v>
      </c>
      <c r="M96" s="51" t="str">
        <f t="shared" si="191"/>
        <v>VG</v>
      </c>
      <c r="N96" s="51" t="str">
        <f t="shared" si="192"/>
        <v>VG</v>
      </c>
      <c r="O96" s="51" t="str">
        <f t="shared" si="193"/>
        <v>S</v>
      </c>
      <c r="P96" s="51" t="str">
        <f t="shared" si="194"/>
        <v>VG</v>
      </c>
      <c r="Q96" s="51">
        <v>0.41</v>
      </c>
      <c r="R96" s="51" t="str">
        <f t="shared" si="195"/>
        <v>VG</v>
      </c>
      <c r="S96" s="51" t="str">
        <f t="shared" si="196"/>
        <v>VG</v>
      </c>
      <c r="T96" s="51" t="str">
        <f t="shared" si="197"/>
        <v>VG</v>
      </c>
      <c r="U96" s="51" t="str">
        <f t="shared" si="198"/>
        <v>VG</v>
      </c>
      <c r="V96" s="51">
        <v>0.83299999999999996</v>
      </c>
      <c r="W96" s="51" t="str">
        <f t="shared" si="199"/>
        <v>G</v>
      </c>
      <c r="X96" s="51" t="str">
        <f t="shared" si="200"/>
        <v>G</v>
      </c>
      <c r="Y96" s="51" t="str">
        <f t="shared" si="201"/>
        <v>G</v>
      </c>
      <c r="Z96" s="51" t="str">
        <f t="shared" si="202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03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195</v>
      </c>
      <c r="E97" s="69" t="s">
        <v>200</v>
      </c>
      <c r="F97" s="65"/>
      <c r="G97" s="51">
        <v>0.86399999999999999</v>
      </c>
      <c r="H97" s="51" t="str">
        <f t="shared" si="187"/>
        <v>VG</v>
      </c>
      <c r="I97" s="51" t="str">
        <f t="shared" si="188"/>
        <v>G</v>
      </c>
      <c r="J97" s="51" t="str">
        <f t="shared" si="189"/>
        <v>G</v>
      </c>
      <c r="K97" s="51" t="str">
        <f t="shared" si="190"/>
        <v>G</v>
      </c>
      <c r="L97" s="52">
        <v>6.6E-4</v>
      </c>
      <c r="M97" s="51" t="str">
        <f t="shared" si="191"/>
        <v>VG</v>
      </c>
      <c r="N97" s="51" t="str">
        <f t="shared" si="192"/>
        <v>VG</v>
      </c>
      <c r="O97" s="51" t="str">
        <f t="shared" si="193"/>
        <v>S</v>
      </c>
      <c r="P97" s="51" t="str">
        <f t="shared" si="194"/>
        <v>VG</v>
      </c>
      <c r="Q97" s="51">
        <v>0.36799999999999999</v>
      </c>
      <c r="R97" s="51" t="str">
        <f t="shared" si="195"/>
        <v>VG</v>
      </c>
      <c r="S97" s="51" t="str">
        <f t="shared" si="196"/>
        <v>VG</v>
      </c>
      <c r="T97" s="51" t="str">
        <f t="shared" si="197"/>
        <v>VG</v>
      </c>
      <c r="U97" s="51" t="str">
        <f t="shared" si="198"/>
        <v>VG</v>
      </c>
      <c r="V97" s="51">
        <v>0.8649</v>
      </c>
      <c r="W97" s="51" t="str">
        <f t="shared" si="199"/>
        <v>VG</v>
      </c>
      <c r="X97" s="51" t="str">
        <f t="shared" si="200"/>
        <v>G</v>
      </c>
      <c r="Y97" s="51" t="str">
        <f t="shared" si="201"/>
        <v>G</v>
      </c>
      <c r="Z97" s="51" t="str">
        <f t="shared" si="202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03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195</v>
      </c>
      <c r="E98" s="69" t="s">
        <v>202</v>
      </c>
      <c r="F98" s="65"/>
      <c r="G98" s="51">
        <v>0.877</v>
      </c>
      <c r="H98" s="51" t="str">
        <f t="shared" si="187"/>
        <v>VG</v>
      </c>
      <c r="I98" s="51" t="str">
        <f t="shared" si="188"/>
        <v>G</v>
      </c>
      <c r="J98" s="51" t="str">
        <f t="shared" si="189"/>
        <v>G</v>
      </c>
      <c r="K98" s="51" t="str">
        <f t="shared" si="190"/>
        <v>G</v>
      </c>
      <c r="L98" s="52">
        <v>-3.6380000000000003E-2</v>
      </c>
      <c r="M98" s="51" t="str">
        <f t="shared" si="191"/>
        <v>VG</v>
      </c>
      <c r="N98" s="51" t="str">
        <f t="shared" si="192"/>
        <v>VG</v>
      </c>
      <c r="O98" s="51" t="str">
        <f t="shared" si="193"/>
        <v>S</v>
      </c>
      <c r="P98" s="51" t="str">
        <f t="shared" si="194"/>
        <v>VG</v>
      </c>
      <c r="Q98" s="51">
        <v>0.35</v>
      </c>
      <c r="R98" s="51" t="str">
        <f t="shared" si="195"/>
        <v>VG</v>
      </c>
      <c r="S98" s="51" t="str">
        <f t="shared" si="196"/>
        <v>VG</v>
      </c>
      <c r="T98" s="51" t="str">
        <f t="shared" si="197"/>
        <v>VG</v>
      </c>
      <c r="U98" s="51" t="str">
        <f t="shared" si="198"/>
        <v>VG</v>
      </c>
      <c r="V98" s="51">
        <v>0.88</v>
      </c>
      <c r="W98" s="51" t="str">
        <f t="shared" si="199"/>
        <v>VG</v>
      </c>
      <c r="X98" s="51" t="str">
        <f t="shared" si="200"/>
        <v>G</v>
      </c>
      <c r="Y98" s="51" t="str">
        <f t="shared" si="201"/>
        <v>G</v>
      </c>
      <c r="Z98" s="51" t="str">
        <f t="shared" si="202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03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9" t="s">
        <v>207</v>
      </c>
      <c r="E99" s="69"/>
      <c r="F99" s="65"/>
      <c r="G99" s="51">
        <v>0.86399999999999999</v>
      </c>
      <c r="H99" s="51" t="str">
        <f t="shared" si="187"/>
        <v>VG</v>
      </c>
      <c r="I99" s="51" t="str">
        <f t="shared" si="188"/>
        <v>G</v>
      </c>
      <c r="J99" s="51" t="str">
        <f t="shared" si="189"/>
        <v>G</v>
      </c>
      <c r="K99" s="51" t="str">
        <f t="shared" si="190"/>
        <v>G</v>
      </c>
      <c r="L99" s="109">
        <v>4.6000000000000001E-4</v>
      </c>
      <c r="M99" s="51" t="str">
        <f t="shared" si="191"/>
        <v>VG</v>
      </c>
      <c r="N99" s="51" t="str">
        <f t="shared" si="192"/>
        <v>VG</v>
      </c>
      <c r="O99" s="51" t="str">
        <f t="shared" si="193"/>
        <v>S</v>
      </c>
      <c r="P99" s="51" t="str">
        <f t="shared" si="194"/>
        <v>VG</v>
      </c>
      <c r="Q99" s="51">
        <v>0.36799999999999999</v>
      </c>
      <c r="R99" s="51" t="str">
        <f t="shared" si="195"/>
        <v>VG</v>
      </c>
      <c r="S99" s="51" t="str">
        <f t="shared" si="196"/>
        <v>VG</v>
      </c>
      <c r="T99" s="51" t="str">
        <f t="shared" si="197"/>
        <v>VG</v>
      </c>
      <c r="U99" s="51" t="str">
        <f t="shared" si="198"/>
        <v>VG</v>
      </c>
      <c r="V99" s="51">
        <v>0.86399999999999999</v>
      </c>
      <c r="W99" s="51" t="str">
        <f t="shared" si="199"/>
        <v>VG</v>
      </c>
      <c r="X99" s="51" t="str">
        <f t="shared" si="200"/>
        <v>G</v>
      </c>
      <c r="Y99" s="51" t="str">
        <f t="shared" si="201"/>
        <v>G</v>
      </c>
      <c r="Z99" s="51" t="str">
        <f t="shared" si="202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03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9" t="s">
        <v>212</v>
      </c>
      <c r="E100" s="69"/>
      <c r="F100" s="65"/>
      <c r="G100" s="51">
        <v>0.86399999999999999</v>
      </c>
      <c r="H100" s="51" t="str">
        <f t="shared" si="187"/>
        <v>VG</v>
      </c>
      <c r="I100" s="51" t="str">
        <f t="shared" si="188"/>
        <v>G</v>
      </c>
      <c r="J100" s="51" t="str">
        <f t="shared" si="189"/>
        <v>G</v>
      </c>
      <c r="K100" s="51" t="str">
        <f t="shared" si="190"/>
        <v>G</v>
      </c>
      <c r="L100" s="109">
        <v>4.0000000000000002E-4</v>
      </c>
      <c r="M100" s="51" t="str">
        <f t="shared" si="191"/>
        <v>VG</v>
      </c>
      <c r="N100" s="51" t="str">
        <f t="shared" si="192"/>
        <v>VG</v>
      </c>
      <c r="O100" s="51" t="str">
        <f t="shared" si="193"/>
        <v>S</v>
      </c>
      <c r="P100" s="51" t="str">
        <f t="shared" si="194"/>
        <v>VG</v>
      </c>
      <c r="Q100" s="51">
        <v>0.36799999999999999</v>
      </c>
      <c r="R100" s="51" t="str">
        <f t="shared" si="195"/>
        <v>VG</v>
      </c>
      <c r="S100" s="51" t="str">
        <f t="shared" si="196"/>
        <v>VG</v>
      </c>
      <c r="T100" s="51" t="str">
        <f t="shared" si="197"/>
        <v>VG</v>
      </c>
      <c r="U100" s="51" t="str">
        <f t="shared" si="198"/>
        <v>VG</v>
      </c>
      <c r="V100" s="51">
        <v>0.86399999999999999</v>
      </c>
      <c r="W100" s="51" t="str">
        <f t="shared" si="199"/>
        <v>VG</v>
      </c>
      <c r="X100" s="51" t="str">
        <f t="shared" si="200"/>
        <v>G</v>
      </c>
      <c r="Y100" s="51" t="str">
        <f t="shared" si="201"/>
        <v>G</v>
      </c>
      <c r="Z100" s="51" t="str">
        <f t="shared" si="202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03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9" t="s">
        <v>318</v>
      </c>
      <c r="E101" s="69" t="s">
        <v>220</v>
      </c>
      <c r="F101" s="65"/>
      <c r="G101" s="51">
        <v>0.9</v>
      </c>
      <c r="H101" s="51" t="str">
        <f t="shared" si="187"/>
        <v>VG</v>
      </c>
      <c r="I101" s="51" t="str">
        <f t="shared" si="188"/>
        <v>G</v>
      </c>
      <c r="J101" s="51" t="str">
        <f t="shared" si="189"/>
        <v>G</v>
      </c>
      <c r="K101" s="51" t="str">
        <f t="shared" si="190"/>
        <v>G</v>
      </c>
      <c r="L101" s="109">
        <v>-4.6199999999999998E-2</v>
      </c>
      <c r="M101" s="51" t="str">
        <f t="shared" si="191"/>
        <v>VG</v>
      </c>
      <c r="N101" s="51" t="str">
        <f t="shared" si="192"/>
        <v>VG</v>
      </c>
      <c r="O101" s="51" t="str">
        <f t="shared" si="193"/>
        <v>S</v>
      </c>
      <c r="P101" s="51" t="str">
        <f t="shared" si="194"/>
        <v>VG</v>
      </c>
      <c r="Q101" s="51">
        <v>0.316</v>
      </c>
      <c r="R101" s="51" t="str">
        <f t="shared" si="195"/>
        <v>VG</v>
      </c>
      <c r="S101" s="51" t="str">
        <f t="shared" si="196"/>
        <v>VG</v>
      </c>
      <c r="T101" s="51" t="str">
        <f t="shared" si="197"/>
        <v>VG</v>
      </c>
      <c r="U101" s="51" t="str">
        <f t="shared" si="198"/>
        <v>VG</v>
      </c>
      <c r="V101" s="51">
        <v>0.92600000000000005</v>
      </c>
      <c r="W101" s="51" t="str">
        <f t="shared" si="199"/>
        <v>VG</v>
      </c>
      <c r="X101" s="51" t="str">
        <f t="shared" si="200"/>
        <v>G</v>
      </c>
      <c r="Y101" s="51" t="str">
        <f t="shared" si="201"/>
        <v>G</v>
      </c>
      <c r="Z101" s="51" t="str">
        <f t="shared" si="202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03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9" t="s">
        <v>322</v>
      </c>
      <c r="E102" s="69" t="s">
        <v>221</v>
      </c>
      <c r="F102" s="65"/>
      <c r="G102" s="51">
        <v>0.88</v>
      </c>
      <c r="H102" s="51" t="str">
        <f t="shared" si="187"/>
        <v>VG</v>
      </c>
      <c r="I102" s="51" t="str">
        <f t="shared" si="188"/>
        <v>G</v>
      </c>
      <c r="J102" s="51" t="str">
        <f t="shared" si="189"/>
        <v>G</v>
      </c>
      <c r="K102" s="51" t="str">
        <f t="shared" si="190"/>
        <v>G</v>
      </c>
      <c r="L102" s="109">
        <v>-1.7600000000000001E-2</v>
      </c>
      <c r="M102" s="51" t="str">
        <f t="shared" si="191"/>
        <v>VG</v>
      </c>
      <c r="N102" s="51" t="str">
        <f t="shared" si="192"/>
        <v>VG</v>
      </c>
      <c r="O102" s="51" t="str">
        <f t="shared" si="193"/>
        <v>S</v>
      </c>
      <c r="P102" s="51" t="str">
        <f t="shared" si="194"/>
        <v>VG</v>
      </c>
      <c r="Q102" s="51">
        <v>0.34599999999999997</v>
      </c>
      <c r="R102" s="51" t="str">
        <f t="shared" si="195"/>
        <v>VG</v>
      </c>
      <c r="S102" s="51" t="str">
        <f t="shared" si="196"/>
        <v>VG</v>
      </c>
      <c r="T102" s="51" t="str">
        <f t="shared" si="197"/>
        <v>VG</v>
      </c>
      <c r="U102" s="51" t="str">
        <f t="shared" si="198"/>
        <v>VG</v>
      </c>
      <c r="V102" s="51">
        <v>0.88</v>
      </c>
      <c r="W102" s="51" t="str">
        <f t="shared" si="199"/>
        <v>VG</v>
      </c>
      <c r="X102" s="51" t="str">
        <f t="shared" si="200"/>
        <v>G</v>
      </c>
      <c r="Y102" s="51" t="str">
        <f t="shared" si="201"/>
        <v>G</v>
      </c>
      <c r="Z102" s="51" t="str">
        <f t="shared" si="202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03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9" t="s">
        <v>508</v>
      </c>
      <c r="E103" s="69" t="s">
        <v>221</v>
      </c>
      <c r="F103" s="65"/>
      <c r="G103" s="51">
        <v>0.88</v>
      </c>
      <c r="H103" s="51" t="str">
        <f t="shared" ref="H103" si="204">IF(G103&gt;0.8,"VG",IF(G103&gt;0.7,"G",IF(G103&gt;0.45,"S","NS")))</f>
        <v>VG</v>
      </c>
      <c r="I103" s="51" t="str">
        <f t="shared" ref="I103" si="205">AJ103</f>
        <v>G</v>
      </c>
      <c r="J103" s="51" t="str">
        <f t="shared" ref="J103" si="206">BB103</f>
        <v>G</v>
      </c>
      <c r="K103" s="51" t="str">
        <f t="shared" ref="K103" si="207">BT103</f>
        <v>G</v>
      </c>
      <c r="L103" s="109">
        <v>-1.55E-2</v>
      </c>
      <c r="M103" s="51" t="str">
        <f t="shared" ref="M103" si="208">IF(ABS(L103)&lt;5%,"VG",IF(ABS(L103)&lt;10%,"G",IF(ABS(L103)&lt;15%,"S","NS")))</f>
        <v>VG</v>
      </c>
      <c r="N103" s="51" t="str">
        <f t="shared" ref="N103" si="209">AO103</f>
        <v>VG</v>
      </c>
      <c r="O103" s="51" t="str">
        <f t="shared" ref="O103" si="210">BD103</f>
        <v>S</v>
      </c>
      <c r="P103" s="51" t="str">
        <f t="shared" ref="P103" si="211">BY103</f>
        <v>VG</v>
      </c>
      <c r="Q103" s="51">
        <v>0.34499999999999997</v>
      </c>
      <c r="R103" s="51" t="str">
        <f t="shared" ref="R103" si="212">IF(Q103&lt;=0.5,"VG",IF(Q103&lt;=0.6,"G",IF(Q103&lt;=0.7,"S","NS")))</f>
        <v>VG</v>
      </c>
      <c r="S103" s="51" t="str">
        <f t="shared" ref="S103" si="213">AN103</f>
        <v>VG</v>
      </c>
      <c r="T103" s="51" t="str">
        <f t="shared" ref="T103" si="214">BF103</f>
        <v>VG</v>
      </c>
      <c r="U103" s="51" t="str">
        <f t="shared" ref="U103" si="215">BX103</f>
        <v>VG</v>
      </c>
      <c r="V103" s="51">
        <v>0.88</v>
      </c>
      <c r="W103" s="51" t="str">
        <f t="shared" ref="W103" si="216">IF(V103&gt;0.85,"VG",IF(V103&gt;0.75,"G",IF(V103&gt;0.6,"S","NS")))</f>
        <v>VG</v>
      </c>
      <c r="X103" s="51" t="str">
        <f t="shared" ref="X103" si="217">AP103</f>
        <v>G</v>
      </c>
      <c r="Y103" s="51" t="str">
        <f t="shared" ref="Y103" si="218">BH103</f>
        <v>G</v>
      </c>
      <c r="Z103" s="51" t="str">
        <f t="shared" ref="Z103" si="219">BZ103</f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ref="BI103" si="220">IF(BJ103=AR103,1,0)</f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9" t="s">
        <v>531</v>
      </c>
      <c r="E104" s="69" t="s">
        <v>221</v>
      </c>
      <c r="F104" s="65"/>
      <c r="G104" s="51">
        <v>0.88</v>
      </c>
      <c r="H104" s="51" t="str">
        <f t="shared" ref="H104" si="221">IF(G104&gt;0.8,"VG",IF(G104&gt;0.7,"G",IF(G104&gt;0.45,"S","NS")))</f>
        <v>VG</v>
      </c>
      <c r="I104" s="51" t="str">
        <f t="shared" ref="I104" si="222">AJ104</f>
        <v>G</v>
      </c>
      <c r="J104" s="51" t="str">
        <f t="shared" ref="J104" si="223">BB104</f>
        <v>G</v>
      </c>
      <c r="K104" s="51" t="str">
        <f t="shared" ref="K104" si="224">BT104</f>
        <v>G</v>
      </c>
      <c r="L104" s="109">
        <v>-1.55E-2</v>
      </c>
      <c r="M104" s="51" t="str">
        <f t="shared" ref="M104" si="225">IF(ABS(L104)&lt;5%,"VG",IF(ABS(L104)&lt;10%,"G",IF(ABS(L104)&lt;15%,"S","NS")))</f>
        <v>VG</v>
      </c>
      <c r="N104" s="51" t="str">
        <f t="shared" ref="N104" si="226">AO104</f>
        <v>VG</v>
      </c>
      <c r="O104" s="51" t="str">
        <f t="shared" ref="O104" si="227">BD104</f>
        <v>S</v>
      </c>
      <c r="P104" s="51" t="str">
        <f t="shared" ref="P104" si="228">BY104</f>
        <v>VG</v>
      </c>
      <c r="Q104" s="51">
        <v>0.34499999999999997</v>
      </c>
      <c r="R104" s="51" t="str">
        <f t="shared" ref="R104" si="229">IF(Q104&lt;=0.5,"VG",IF(Q104&lt;=0.6,"G",IF(Q104&lt;=0.7,"S","NS")))</f>
        <v>VG</v>
      </c>
      <c r="S104" s="51" t="str">
        <f t="shared" ref="S104" si="230">AN104</f>
        <v>VG</v>
      </c>
      <c r="T104" s="51" t="str">
        <f t="shared" ref="T104" si="231">BF104</f>
        <v>VG</v>
      </c>
      <c r="U104" s="51" t="str">
        <f t="shared" ref="U104" si="232">BX104</f>
        <v>VG</v>
      </c>
      <c r="V104" s="51">
        <v>0.88</v>
      </c>
      <c r="W104" s="51" t="str">
        <f t="shared" ref="W104" si="233">IF(V104&gt;0.85,"VG",IF(V104&gt;0.75,"G",IF(V104&gt;0.6,"S","NS")))</f>
        <v>VG</v>
      </c>
      <c r="X104" s="51" t="str">
        <f t="shared" ref="X104" si="234">AP104</f>
        <v>G</v>
      </c>
      <c r="Y104" s="51" t="str">
        <f t="shared" ref="Y104" si="235">BH104</f>
        <v>G</v>
      </c>
      <c r="Z104" s="51" t="str">
        <f t="shared" ref="Z104" si="236">BZ104</f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ref="BI104" si="237">IF(BJ104=AR104,1,0)</f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9" t="s">
        <v>531</v>
      </c>
      <c r="E105" s="69" t="s">
        <v>220</v>
      </c>
      <c r="F105" s="65"/>
      <c r="G105" s="51">
        <v>0.89119999999999999</v>
      </c>
      <c r="H105" s="51" t="str">
        <f t="shared" ref="H105" si="238">IF(G105&gt;0.8,"VG",IF(G105&gt;0.7,"G",IF(G105&gt;0.45,"S","NS")))</f>
        <v>VG</v>
      </c>
      <c r="I105" s="51" t="str">
        <f t="shared" ref="I105" si="239">AJ105</f>
        <v>G</v>
      </c>
      <c r="J105" s="51" t="str">
        <f t="shared" ref="J105" si="240">BB105</f>
        <v>G</v>
      </c>
      <c r="K105" s="51" t="str">
        <f t="shared" ref="K105" si="241">BT105</f>
        <v>G</v>
      </c>
      <c r="L105" s="109">
        <v>-7.5399999999999995E-2</v>
      </c>
      <c r="M105" s="51" t="str">
        <f t="shared" ref="M105" si="242">IF(ABS(L105)&lt;5%,"VG",IF(ABS(L105)&lt;10%,"G",IF(ABS(L105)&lt;15%,"S","NS")))</f>
        <v>G</v>
      </c>
      <c r="N105" s="51" t="str">
        <f t="shared" ref="N105" si="243">AO105</f>
        <v>VG</v>
      </c>
      <c r="O105" s="51" t="str">
        <f t="shared" ref="O105" si="244">BD105</f>
        <v>S</v>
      </c>
      <c r="P105" s="51" t="str">
        <f t="shared" ref="P105" si="245">BY105</f>
        <v>VG</v>
      </c>
      <c r="Q105" s="51">
        <v>0.32800000000000001</v>
      </c>
      <c r="R105" s="51" t="str">
        <f t="shared" ref="R105" si="246">IF(Q105&lt;=0.5,"VG",IF(Q105&lt;=0.6,"G",IF(Q105&lt;=0.7,"S","NS")))</f>
        <v>VG</v>
      </c>
      <c r="S105" s="51" t="str">
        <f t="shared" ref="S105" si="247">AN105</f>
        <v>VG</v>
      </c>
      <c r="T105" s="51" t="str">
        <f t="shared" ref="T105" si="248">BF105</f>
        <v>VG</v>
      </c>
      <c r="U105" s="51" t="str">
        <f t="shared" ref="U105" si="249">BX105</f>
        <v>VG</v>
      </c>
      <c r="V105" s="51">
        <v>0.91700000000000004</v>
      </c>
      <c r="W105" s="51" t="str">
        <f t="shared" ref="W105" si="250">IF(V105&gt;0.85,"VG",IF(V105&gt;0.75,"G",IF(V105&gt;0.6,"S","NS")))</f>
        <v>VG</v>
      </c>
      <c r="X105" s="51" t="str">
        <f t="shared" ref="X105" si="251">AP105</f>
        <v>G</v>
      </c>
      <c r="Y105" s="51" t="str">
        <f t="shared" ref="Y105" si="252">BH105</f>
        <v>G</v>
      </c>
      <c r="Z105" s="51" t="str">
        <f t="shared" ref="Z105" si="253">BZ105</f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ref="BI105" si="254">IF(BJ105=AR105,1,0)</f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6" customFormat="1" x14ac:dyDescent="0.3">
      <c r="A106" s="59"/>
      <c r="D106" s="91" t="s">
        <v>152</v>
      </c>
      <c r="F106" s="66"/>
      <c r="G106" s="57"/>
      <c r="H106" s="57"/>
      <c r="I106" s="57"/>
      <c r="J106" s="57"/>
      <c r="K106" s="57"/>
      <c r="L106" s="58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60"/>
      <c r="AB106" s="60"/>
      <c r="AC106" s="60"/>
      <c r="AD106" s="60"/>
      <c r="AE106" s="60"/>
      <c r="AF106" s="60"/>
      <c r="AG106" s="60"/>
      <c r="AH106" s="60"/>
      <c r="AI106" s="61"/>
      <c r="AJ106" s="61"/>
      <c r="AK106" s="61"/>
      <c r="AL106" s="61"/>
      <c r="AM106" s="61"/>
      <c r="AN106" s="61"/>
      <c r="AO106" s="61"/>
      <c r="AP106" s="61"/>
      <c r="AR106" s="62"/>
      <c r="AS106" s="60"/>
      <c r="AT106" s="60"/>
      <c r="AU106" s="60"/>
      <c r="AV106" s="60"/>
      <c r="AW106" s="60"/>
      <c r="AX106" s="60"/>
      <c r="AY106" s="60"/>
      <c r="AZ106" s="60"/>
      <c r="BA106" s="61"/>
      <c r="BB106" s="61"/>
      <c r="BC106" s="61"/>
      <c r="BD106" s="61"/>
      <c r="BE106" s="61"/>
      <c r="BF106" s="61"/>
      <c r="BG106" s="61"/>
      <c r="BH106" s="61"/>
      <c r="BK106" s="60"/>
      <c r="BL106" s="60"/>
      <c r="BM106" s="60"/>
      <c r="BN106" s="60"/>
      <c r="BO106" s="60"/>
      <c r="BP106" s="60"/>
      <c r="BQ106" s="60"/>
      <c r="BR106" s="60"/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34" t="s">
        <v>75</v>
      </c>
      <c r="F107" s="64"/>
      <c r="G107" s="36">
        <v>0.38400000000000001</v>
      </c>
      <c r="H107" s="36" t="str">
        <f t="shared" ref="H107:H121" si="255">IF(G107&gt;0.8,"VG",IF(G107&gt;0.7,"G",IF(G107&gt;0.45,"S","NS")))</f>
        <v>NS</v>
      </c>
      <c r="I107" s="36" t="str">
        <f t="shared" ref="I107:I121" si="256">AJ107</f>
        <v>NS</v>
      </c>
      <c r="J107" s="36" t="str">
        <f t="shared" ref="J107:J121" si="257">BB107</f>
        <v>NS</v>
      </c>
      <c r="K107" s="36" t="str">
        <f t="shared" ref="K107:K121" si="258">BT107</f>
        <v>S</v>
      </c>
      <c r="L107" s="37">
        <v>-9.7000000000000003E-2</v>
      </c>
      <c r="M107" s="36" t="str">
        <f t="shared" ref="M107:M121" si="259">IF(ABS(L107)&lt;5%,"VG",IF(ABS(L107)&lt;10%,"G",IF(ABS(L107)&lt;15%,"S","NS")))</f>
        <v>G</v>
      </c>
      <c r="N107" s="36" t="str">
        <f t="shared" ref="N107:N121" si="260">AO107</f>
        <v>NS</v>
      </c>
      <c r="O107" s="36" t="str">
        <f t="shared" ref="O107:O121" si="261">BD107</f>
        <v>G</v>
      </c>
      <c r="P107" s="36" t="str">
        <f t="shared" ref="P107:P121" si="262">BY107</f>
        <v>NS</v>
      </c>
      <c r="Q107" s="36">
        <v>0.77200000000000002</v>
      </c>
      <c r="R107" s="36" t="str">
        <f t="shared" ref="R107:R121" si="263">IF(Q107&lt;=0.5,"VG",IF(Q107&lt;=0.6,"G",IF(Q107&lt;=0.7,"S","NS")))</f>
        <v>NS</v>
      </c>
      <c r="S107" s="36" t="str">
        <f t="shared" ref="S107:S121" si="264">AN107</f>
        <v>NS</v>
      </c>
      <c r="T107" s="36" t="str">
        <f t="shared" ref="T107:T121" si="265">BF107</f>
        <v>NS</v>
      </c>
      <c r="U107" s="36" t="str">
        <f t="shared" ref="U107:U121" si="266">BX107</f>
        <v>NS</v>
      </c>
      <c r="V107" s="36">
        <v>0.502</v>
      </c>
      <c r="W107" s="36" t="str">
        <f t="shared" ref="W107:W121" si="267">IF(V107&gt;0.85,"VG",IF(V107&gt;0.75,"G",IF(V107&gt;0.6,"S","NS")))</f>
        <v>NS</v>
      </c>
      <c r="X107" s="36" t="str">
        <f t="shared" ref="X107:X121" si="268">AP107</f>
        <v>NS</v>
      </c>
      <c r="Y107" s="36" t="str">
        <f t="shared" ref="Y107:Y121" si="269">BH107</f>
        <v>NS</v>
      </c>
      <c r="Z107" s="36" t="str">
        <f t="shared" ref="Z107:Z121" si="270">BZ107</f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ref="BI107:BI121" si="271">IF(BJ107=AR107,1,0)</f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63" t="s">
        <v>81</v>
      </c>
      <c r="F108" s="64"/>
      <c r="G108" s="5">
        <v>-0.42</v>
      </c>
      <c r="H108" s="5" t="str">
        <f t="shared" si="255"/>
        <v>NS</v>
      </c>
      <c r="I108" s="5" t="str">
        <f t="shared" si="256"/>
        <v>NS</v>
      </c>
      <c r="J108" s="5" t="str">
        <f t="shared" si="257"/>
        <v>NS</v>
      </c>
      <c r="K108" s="5" t="str">
        <f t="shared" si="258"/>
        <v>S</v>
      </c>
      <c r="L108" s="17">
        <v>-0.29899999999999999</v>
      </c>
      <c r="M108" s="5" t="str">
        <f t="shared" si="259"/>
        <v>NS</v>
      </c>
      <c r="N108" s="5" t="str">
        <f t="shared" si="260"/>
        <v>NS</v>
      </c>
      <c r="O108" s="5" t="str">
        <f t="shared" si="261"/>
        <v>G</v>
      </c>
      <c r="P108" s="5" t="str">
        <f t="shared" si="262"/>
        <v>NS</v>
      </c>
      <c r="Q108" s="5">
        <v>0.97</v>
      </c>
      <c r="R108" s="5" t="str">
        <f t="shared" si="263"/>
        <v>NS</v>
      </c>
      <c r="S108" s="5" t="str">
        <f t="shared" si="264"/>
        <v>NS</v>
      </c>
      <c r="T108" s="5" t="str">
        <f t="shared" si="265"/>
        <v>NS</v>
      </c>
      <c r="U108" s="5" t="str">
        <f t="shared" si="266"/>
        <v>NS</v>
      </c>
      <c r="V108" s="5">
        <v>0.46</v>
      </c>
      <c r="W108" s="5" t="str">
        <f t="shared" si="267"/>
        <v>NS</v>
      </c>
      <c r="X108" s="5" t="str">
        <f t="shared" si="268"/>
        <v>NS</v>
      </c>
      <c r="Y108" s="5" t="str">
        <f t="shared" si="269"/>
        <v>NS</v>
      </c>
      <c r="Z108" s="5" t="str">
        <f t="shared" si="270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271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>
        <v>44183</v>
      </c>
      <c r="E109" s="81"/>
      <c r="F109" s="64"/>
      <c r="G109" s="5">
        <v>0.25</v>
      </c>
      <c r="H109" s="5" t="str">
        <f t="shared" si="255"/>
        <v>NS</v>
      </c>
      <c r="I109" s="5" t="str">
        <f t="shared" si="256"/>
        <v>NS</v>
      </c>
      <c r="J109" s="5" t="str">
        <f t="shared" si="257"/>
        <v>NS</v>
      </c>
      <c r="K109" s="5" t="str">
        <f t="shared" si="258"/>
        <v>S</v>
      </c>
      <c r="L109" s="17">
        <v>2.5999999999999999E-2</v>
      </c>
      <c r="M109" s="5" t="str">
        <f t="shared" si="259"/>
        <v>VG</v>
      </c>
      <c r="N109" s="5" t="str">
        <f t="shared" si="260"/>
        <v>NS</v>
      </c>
      <c r="O109" s="5" t="str">
        <f t="shared" si="261"/>
        <v>G</v>
      </c>
      <c r="P109" s="5" t="str">
        <f t="shared" si="262"/>
        <v>NS</v>
      </c>
      <c r="Q109" s="5">
        <v>0.86</v>
      </c>
      <c r="R109" s="5" t="str">
        <f t="shared" si="263"/>
        <v>NS</v>
      </c>
      <c r="S109" s="5" t="str">
        <f t="shared" si="264"/>
        <v>NS</v>
      </c>
      <c r="T109" s="5" t="str">
        <f t="shared" si="265"/>
        <v>NS</v>
      </c>
      <c r="U109" s="5" t="str">
        <f t="shared" si="266"/>
        <v>NS</v>
      </c>
      <c r="V109" s="5">
        <v>0.4</v>
      </c>
      <c r="W109" s="5" t="str">
        <f t="shared" si="267"/>
        <v>NS</v>
      </c>
      <c r="X109" s="5" t="str">
        <f t="shared" si="268"/>
        <v>NS</v>
      </c>
      <c r="Y109" s="5" t="str">
        <f t="shared" si="269"/>
        <v>NS</v>
      </c>
      <c r="Z109" s="5" t="str">
        <f t="shared" si="270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271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88</v>
      </c>
      <c r="E110" s="81"/>
      <c r="F110" s="64"/>
      <c r="G110" s="5">
        <v>0.24</v>
      </c>
      <c r="H110" s="5" t="str">
        <f t="shared" si="255"/>
        <v>NS</v>
      </c>
      <c r="I110" s="5" t="str">
        <f t="shared" si="256"/>
        <v>NS</v>
      </c>
      <c r="J110" s="5" t="str">
        <f t="shared" si="257"/>
        <v>NS</v>
      </c>
      <c r="K110" s="5" t="str">
        <f t="shared" si="258"/>
        <v>S</v>
      </c>
      <c r="L110" s="17">
        <v>5.3999999999999999E-2</v>
      </c>
      <c r="M110" s="5" t="str">
        <f t="shared" si="259"/>
        <v>G</v>
      </c>
      <c r="N110" s="5" t="str">
        <f t="shared" si="260"/>
        <v>NS</v>
      </c>
      <c r="O110" s="5" t="str">
        <f t="shared" si="261"/>
        <v>G</v>
      </c>
      <c r="P110" s="5" t="str">
        <f t="shared" si="262"/>
        <v>NS</v>
      </c>
      <c r="Q110" s="5">
        <v>0.87</v>
      </c>
      <c r="R110" s="5" t="str">
        <f t="shared" si="263"/>
        <v>NS</v>
      </c>
      <c r="S110" s="5" t="str">
        <f t="shared" si="264"/>
        <v>NS</v>
      </c>
      <c r="T110" s="5" t="str">
        <f t="shared" si="265"/>
        <v>NS</v>
      </c>
      <c r="U110" s="5" t="str">
        <f t="shared" si="266"/>
        <v>NS</v>
      </c>
      <c r="V110" s="5">
        <v>0.38</v>
      </c>
      <c r="W110" s="5" t="str">
        <f t="shared" si="267"/>
        <v>NS</v>
      </c>
      <c r="X110" s="5" t="str">
        <f t="shared" si="268"/>
        <v>NS</v>
      </c>
      <c r="Y110" s="5" t="str">
        <f t="shared" si="269"/>
        <v>NS</v>
      </c>
      <c r="Z110" s="5" t="str">
        <f t="shared" si="270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271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s="63" customFormat="1" x14ac:dyDescent="0.3">
      <c r="A111" s="80">
        <v>14159500</v>
      </c>
      <c r="B111" s="63">
        <v>23773009</v>
      </c>
      <c r="C111" s="63" t="s">
        <v>4</v>
      </c>
      <c r="D111" s="81" t="s">
        <v>105</v>
      </c>
      <c r="E111" s="81"/>
      <c r="F111" s="64"/>
      <c r="G111" s="5">
        <v>0.2</v>
      </c>
      <c r="H111" s="5" t="str">
        <f t="shared" si="255"/>
        <v>NS</v>
      </c>
      <c r="I111" s="5" t="str">
        <f t="shared" si="256"/>
        <v>NS</v>
      </c>
      <c r="J111" s="5" t="str">
        <f t="shared" si="257"/>
        <v>NS</v>
      </c>
      <c r="K111" s="5" t="str">
        <f t="shared" si="258"/>
        <v>S</v>
      </c>
      <c r="L111" s="17">
        <v>0.33800000000000002</v>
      </c>
      <c r="M111" s="5" t="str">
        <f t="shared" si="259"/>
        <v>NS</v>
      </c>
      <c r="N111" s="5" t="str">
        <f t="shared" si="260"/>
        <v>NS</v>
      </c>
      <c r="O111" s="5" t="str">
        <f t="shared" si="261"/>
        <v>G</v>
      </c>
      <c r="P111" s="5" t="str">
        <f t="shared" si="262"/>
        <v>NS</v>
      </c>
      <c r="Q111" s="5">
        <v>0.83</v>
      </c>
      <c r="R111" s="5" t="str">
        <f t="shared" si="263"/>
        <v>NS</v>
      </c>
      <c r="S111" s="5" t="str">
        <f t="shared" si="264"/>
        <v>NS</v>
      </c>
      <c r="T111" s="5" t="str">
        <f t="shared" si="265"/>
        <v>NS</v>
      </c>
      <c r="U111" s="5" t="str">
        <f t="shared" si="266"/>
        <v>NS</v>
      </c>
      <c r="V111" s="5">
        <v>0.38</v>
      </c>
      <c r="W111" s="5" t="str">
        <f t="shared" si="267"/>
        <v>NS</v>
      </c>
      <c r="X111" s="5" t="str">
        <f t="shared" si="268"/>
        <v>NS</v>
      </c>
      <c r="Y111" s="5" t="str">
        <f t="shared" si="269"/>
        <v>NS</v>
      </c>
      <c r="Z111" s="5" t="str">
        <f t="shared" si="270"/>
        <v>NS</v>
      </c>
      <c r="AA111" s="82">
        <v>0.484549486618644</v>
      </c>
      <c r="AB111" s="82">
        <v>0.38027639142194303</v>
      </c>
      <c r="AC111" s="82">
        <v>14.799010010840499</v>
      </c>
      <c r="AD111" s="82">
        <v>11.1423348148207</v>
      </c>
      <c r="AE111" s="82">
        <v>0.71794882365065305</v>
      </c>
      <c r="AF111" s="82">
        <v>0.78722525910825403</v>
      </c>
      <c r="AG111" s="82">
        <v>0.54811663774119601</v>
      </c>
      <c r="AH111" s="82">
        <v>0.44309989892837198</v>
      </c>
      <c r="AI111" s="28" t="s">
        <v>42</v>
      </c>
      <c r="AJ111" s="28" t="s">
        <v>39</v>
      </c>
      <c r="AK111" s="28" t="s">
        <v>42</v>
      </c>
      <c r="AL111" s="28" t="s">
        <v>42</v>
      </c>
      <c r="AM111" s="28" t="s">
        <v>39</v>
      </c>
      <c r="AN111" s="28" t="s">
        <v>39</v>
      </c>
      <c r="AO111" s="28" t="s">
        <v>39</v>
      </c>
      <c r="AP111" s="28" t="s">
        <v>39</v>
      </c>
      <c r="AR111" s="83" t="s">
        <v>47</v>
      </c>
      <c r="AS111" s="82">
        <v>0.40612566257357802</v>
      </c>
      <c r="AT111" s="82">
        <v>0.40751170973063899</v>
      </c>
      <c r="AU111" s="82">
        <v>5.8691993738379802</v>
      </c>
      <c r="AV111" s="82">
        <v>5.7095765691048497</v>
      </c>
      <c r="AW111" s="82">
        <v>0.77063242692377099</v>
      </c>
      <c r="AX111" s="82">
        <v>0.76973260959203305</v>
      </c>
      <c r="AY111" s="82">
        <v>0.46674426659517299</v>
      </c>
      <c r="AZ111" s="82">
        <v>0.46657560903393902</v>
      </c>
      <c r="BA111" s="28" t="s">
        <v>39</v>
      </c>
      <c r="BB111" s="28" t="s">
        <v>39</v>
      </c>
      <c r="BC111" s="28" t="s">
        <v>41</v>
      </c>
      <c r="BD111" s="28" t="s">
        <v>41</v>
      </c>
      <c r="BE111" s="28" t="s">
        <v>39</v>
      </c>
      <c r="BF111" s="28" t="s">
        <v>39</v>
      </c>
      <c r="BG111" s="28" t="s">
        <v>39</v>
      </c>
      <c r="BH111" s="28" t="s">
        <v>39</v>
      </c>
      <c r="BI111" s="63">
        <f t="shared" si="271"/>
        <v>1</v>
      </c>
      <c r="BJ111" s="63" t="s">
        <v>47</v>
      </c>
      <c r="BK111" s="82">
        <v>0.46674383178235301</v>
      </c>
      <c r="BL111" s="82">
        <v>0.45150298851383103</v>
      </c>
      <c r="BM111" s="82">
        <v>13.472234338990299</v>
      </c>
      <c r="BN111" s="82">
        <v>11.931418951461501</v>
      </c>
      <c r="BO111" s="82">
        <v>0.730243910085971</v>
      </c>
      <c r="BP111" s="82">
        <v>0.740605840839896</v>
      </c>
      <c r="BQ111" s="82">
        <v>0.52759629043160605</v>
      </c>
      <c r="BR111" s="82">
        <v>0.50919525165995205</v>
      </c>
      <c r="BS111" s="63" t="s">
        <v>42</v>
      </c>
      <c r="BT111" s="63" t="s">
        <v>42</v>
      </c>
      <c r="BU111" s="63" t="s">
        <v>42</v>
      </c>
      <c r="BV111" s="63" t="s">
        <v>42</v>
      </c>
      <c r="BW111" s="63" t="s">
        <v>39</v>
      </c>
      <c r="BX111" s="63" t="s">
        <v>39</v>
      </c>
      <c r="BY111" s="63" t="s">
        <v>39</v>
      </c>
      <c r="BZ111" s="63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106</v>
      </c>
      <c r="E112" s="81"/>
      <c r="F112" s="64"/>
      <c r="G112" s="5">
        <v>0.34</v>
      </c>
      <c r="H112" s="5" t="str">
        <f t="shared" si="255"/>
        <v>NS</v>
      </c>
      <c r="I112" s="5" t="str">
        <f t="shared" si="256"/>
        <v>NS</v>
      </c>
      <c r="J112" s="5" t="str">
        <f t="shared" si="257"/>
        <v>NS</v>
      </c>
      <c r="K112" s="5" t="str">
        <f t="shared" si="258"/>
        <v>S</v>
      </c>
      <c r="L112" s="17">
        <v>0.221</v>
      </c>
      <c r="M112" s="5" t="str">
        <f t="shared" si="259"/>
        <v>NS</v>
      </c>
      <c r="N112" s="5" t="str">
        <f t="shared" si="260"/>
        <v>NS</v>
      </c>
      <c r="O112" s="5" t="str">
        <f t="shared" si="261"/>
        <v>G</v>
      </c>
      <c r="P112" s="5" t="str">
        <f t="shared" si="262"/>
        <v>NS</v>
      </c>
      <c r="Q112" s="5">
        <v>0.78</v>
      </c>
      <c r="R112" s="5" t="str">
        <f t="shared" si="263"/>
        <v>NS</v>
      </c>
      <c r="S112" s="5" t="str">
        <f t="shared" si="264"/>
        <v>NS</v>
      </c>
      <c r="T112" s="5" t="str">
        <f t="shared" si="265"/>
        <v>NS</v>
      </c>
      <c r="U112" s="5" t="str">
        <f t="shared" si="266"/>
        <v>NS</v>
      </c>
      <c r="V112" s="5">
        <v>0.44</v>
      </c>
      <c r="W112" s="5" t="str">
        <f t="shared" si="267"/>
        <v>NS</v>
      </c>
      <c r="X112" s="5" t="str">
        <f t="shared" si="268"/>
        <v>NS</v>
      </c>
      <c r="Y112" s="5" t="str">
        <f t="shared" si="269"/>
        <v>NS</v>
      </c>
      <c r="Z112" s="5" t="str">
        <f t="shared" si="270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271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107</v>
      </c>
      <c r="E113" s="81"/>
      <c r="F113" s="64"/>
      <c r="G113" s="5">
        <v>0.42</v>
      </c>
      <c r="H113" s="5" t="str">
        <f t="shared" si="255"/>
        <v>NS</v>
      </c>
      <c r="I113" s="5" t="str">
        <f t="shared" si="256"/>
        <v>NS</v>
      </c>
      <c r="J113" s="5" t="str">
        <f t="shared" si="257"/>
        <v>NS</v>
      </c>
      <c r="K113" s="5" t="str">
        <f t="shared" si="258"/>
        <v>S</v>
      </c>
      <c r="L113" s="17">
        <v>-2.5999999999999999E-2</v>
      </c>
      <c r="M113" s="5" t="str">
        <f t="shared" si="259"/>
        <v>VG</v>
      </c>
      <c r="N113" s="5" t="str">
        <f t="shared" si="260"/>
        <v>NS</v>
      </c>
      <c r="O113" s="5" t="str">
        <f t="shared" si="261"/>
        <v>G</v>
      </c>
      <c r="P113" s="5" t="str">
        <f t="shared" si="262"/>
        <v>NS</v>
      </c>
      <c r="Q113" s="5">
        <v>0.76</v>
      </c>
      <c r="R113" s="5" t="str">
        <f t="shared" si="263"/>
        <v>NS</v>
      </c>
      <c r="S113" s="5" t="str">
        <f t="shared" si="264"/>
        <v>NS</v>
      </c>
      <c r="T113" s="5" t="str">
        <f t="shared" si="265"/>
        <v>NS</v>
      </c>
      <c r="U113" s="5" t="str">
        <f t="shared" si="266"/>
        <v>NS</v>
      </c>
      <c r="V113" s="5">
        <v>0.47699999999999998</v>
      </c>
      <c r="W113" s="5" t="str">
        <f t="shared" si="267"/>
        <v>NS</v>
      </c>
      <c r="X113" s="5" t="str">
        <f t="shared" si="268"/>
        <v>NS</v>
      </c>
      <c r="Y113" s="5" t="str">
        <f t="shared" si="269"/>
        <v>NS</v>
      </c>
      <c r="Z113" s="5" t="str">
        <f t="shared" si="270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271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34" customFormat="1" x14ac:dyDescent="0.3">
      <c r="A114" s="35">
        <v>14159500</v>
      </c>
      <c r="B114" s="34">
        <v>23773009</v>
      </c>
      <c r="C114" s="34" t="s">
        <v>4</v>
      </c>
      <c r="D114" s="79" t="s">
        <v>110</v>
      </c>
      <c r="E114" s="79"/>
      <c r="F114" s="86"/>
      <c r="G114" s="36">
        <v>0.45300000000000001</v>
      </c>
      <c r="H114" s="36" t="str">
        <f t="shared" si="255"/>
        <v>S</v>
      </c>
      <c r="I114" s="36" t="str">
        <f t="shared" si="256"/>
        <v>NS</v>
      </c>
      <c r="J114" s="36" t="str">
        <f t="shared" si="257"/>
        <v>NS</v>
      </c>
      <c r="K114" s="36" t="str">
        <f t="shared" si="258"/>
        <v>S</v>
      </c>
      <c r="L114" s="37">
        <v>6.0000000000000001E-3</v>
      </c>
      <c r="M114" s="36" t="str">
        <f t="shared" si="259"/>
        <v>VG</v>
      </c>
      <c r="N114" s="36" t="str">
        <f t="shared" si="260"/>
        <v>NS</v>
      </c>
      <c r="O114" s="36" t="str">
        <f t="shared" si="261"/>
        <v>G</v>
      </c>
      <c r="P114" s="36" t="str">
        <f t="shared" si="262"/>
        <v>NS</v>
      </c>
      <c r="Q114" s="36">
        <v>0.74</v>
      </c>
      <c r="R114" s="36" t="str">
        <f t="shared" si="263"/>
        <v>NS</v>
      </c>
      <c r="S114" s="36" t="str">
        <f t="shared" si="264"/>
        <v>NS</v>
      </c>
      <c r="T114" s="36" t="str">
        <f t="shared" si="265"/>
        <v>NS</v>
      </c>
      <c r="U114" s="36" t="str">
        <f t="shared" si="266"/>
        <v>NS</v>
      </c>
      <c r="V114" s="36">
        <v>0.49</v>
      </c>
      <c r="W114" s="36" t="str">
        <f t="shared" si="267"/>
        <v>NS</v>
      </c>
      <c r="X114" s="36" t="str">
        <f t="shared" si="268"/>
        <v>NS</v>
      </c>
      <c r="Y114" s="36" t="str">
        <f t="shared" si="269"/>
        <v>NS</v>
      </c>
      <c r="Z114" s="36" t="str">
        <f t="shared" si="270"/>
        <v>NS</v>
      </c>
      <c r="AA114" s="38">
        <v>0.484549486618644</v>
      </c>
      <c r="AB114" s="38">
        <v>0.38027639142194303</v>
      </c>
      <c r="AC114" s="38">
        <v>14.799010010840499</v>
      </c>
      <c r="AD114" s="38">
        <v>11.1423348148207</v>
      </c>
      <c r="AE114" s="38">
        <v>0.71794882365065305</v>
      </c>
      <c r="AF114" s="38">
        <v>0.78722525910825403</v>
      </c>
      <c r="AG114" s="38">
        <v>0.54811663774119601</v>
      </c>
      <c r="AH114" s="38">
        <v>0.44309989892837198</v>
      </c>
      <c r="AI114" s="39" t="s">
        <v>42</v>
      </c>
      <c r="AJ114" s="39" t="s">
        <v>39</v>
      </c>
      <c r="AK114" s="39" t="s">
        <v>42</v>
      </c>
      <c r="AL114" s="39" t="s">
        <v>42</v>
      </c>
      <c r="AM114" s="39" t="s">
        <v>39</v>
      </c>
      <c r="AN114" s="39" t="s">
        <v>39</v>
      </c>
      <c r="AO114" s="39" t="s">
        <v>39</v>
      </c>
      <c r="AP114" s="39" t="s">
        <v>39</v>
      </c>
      <c r="AR114" s="40" t="s">
        <v>47</v>
      </c>
      <c r="AS114" s="38">
        <v>0.40612566257357802</v>
      </c>
      <c r="AT114" s="38">
        <v>0.40751170973063899</v>
      </c>
      <c r="AU114" s="38">
        <v>5.8691993738379802</v>
      </c>
      <c r="AV114" s="38">
        <v>5.7095765691048497</v>
      </c>
      <c r="AW114" s="38">
        <v>0.77063242692377099</v>
      </c>
      <c r="AX114" s="38">
        <v>0.76973260959203305</v>
      </c>
      <c r="AY114" s="38">
        <v>0.46674426659517299</v>
      </c>
      <c r="AZ114" s="38">
        <v>0.46657560903393902</v>
      </c>
      <c r="BA114" s="39" t="s">
        <v>39</v>
      </c>
      <c r="BB114" s="39" t="s">
        <v>39</v>
      </c>
      <c r="BC114" s="39" t="s">
        <v>41</v>
      </c>
      <c r="BD114" s="39" t="s">
        <v>41</v>
      </c>
      <c r="BE114" s="39" t="s">
        <v>39</v>
      </c>
      <c r="BF114" s="39" t="s">
        <v>39</v>
      </c>
      <c r="BG114" s="39" t="s">
        <v>39</v>
      </c>
      <c r="BH114" s="39" t="s">
        <v>39</v>
      </c>
      <c r="BI114" s="34">
        <f t="shared" si="271"/>
        <v>1</v>
      </c>
      <c r="BJ114" s="34" t="s">
        <v>47</v>
      </c>
      <c r="BK114" s="38">
        <v>0.46674383178235301</v>
      </c>
      <c r="BL114" s="38">
        <v>0.45150298851383103</v>
      </c>
      <c r="BM114" s="38">
        <v>13.472234338990299</v>
      </c>
      <c r="BN114" s="38">
        <v>11.931418951461501</v>
      </c>
      <c r="BO114" s="38">
        <v>0.730243910085971</v>
      </c>
      <c r="BP114" s="38">
        <v>0.740605840839896</v>
      </c>
      <c r="BQ114" s="38">
        <v>0.52759629043160605</v>
      </c>
      <c r="BR114" s="38">
        <v>0.50919525165995205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39</v>
      </c>
      <c r="BX114" s="34" t="s">
        <v>39</v>
      </c>
      <c r="BY114" s="34" t="s">
        <v>39</v>
      </c>
      <c r="BZ114" s="34" t="s">
        <v>39</v>
      </c>
    </row>
    <row r="115" spans="1:78" s="34" customFormat="1" x14ac:dyDescent="0.3">
      <c r="A115" s="35">
        <v>14159500</v>
      </c>
      <c r="B115" s="34">
        <v>23773009</v>
      </c>
      <c r="C115" s="34" t="s">
        <v>4</v>
      </c>
      <c r="D115" s="79" t="s">
        <v>121</v>
      </c>
      <c r="E115" s="79" t="s">
        <v>132</v>
      </c>
      <c r="F115" s="86"/>
      <c r="G115" s="36">
        <v>0.45900000000000002</v>
      </c>
      <c r="H115" s="36" t="str">
        <f t="shared" si="255"/>
        <v>S</v>
      </c>
      <c r="I115" s="36" t="str">
        <f t="shared" si="256"/>
        <v>NS</v>
      </c>
      <c r="J115" s="36" t="str">
        <f t="shared" si="257"/>
        <v>NS</v>
      </c>
      <c r="K115" s="36" t="str">
        <f t="shared" si="258"/>
        <v>S</v>
      </c>
      <c r="L115" s="37">
        <v>1.12E-2</v>
      </c>
      <c r="M115" s="36" t="str">
        <f t="shared" si="259"/>
        <v>VG</v>
      </c>
      <c r="N115" s="36" t="str">
        <f t="shared" si="260"/>
        <v>NS</v>
      </c>
      <c r="O115" s="36" t="str">
        <f t="shared" si="261"/>
        <v>G</v>
      </c>
      <c r="P115" s="36" t="str">
        <f t="shared" si="262"/>
        <v>NS</v>
      </c>
      <c r="Q115" s="36">
        <v>0.74</v>
      </c>
      <c r="R115" s="36" t="str">
        <f t="shared" si="263"/>
        <v>NS</v>
      </c>
      <c r="S115" s="36" t="str">
        <f t="shared" si="264"/>
        <v>NS</v>
      </c>
      <c r="T115" s="36" t="str">
        <f t="shared" si="265"/>
        <v>NS</v>
      </c>
      <c r="U115" s="36" t="str">
        <f t="shared" si="266"/>
        <v>NS</v>
      </c>
      <c r="V115" s="36">
        <v>0.496</v>
      </c>
      <c r="W115" s="36" t="str">
        <f t="shared" si="267"/>
        <v>NS</v>
      </c>
      <c r="X115" s="36" t="str">
        <f t="shared" si="268"/>
        <v>NS</v>
      </c>
      <c r="Y115" s="36" t="str">
        <f t="shared" si="269"/>
        <v>NS</v>
      </c>
      <c r="Z115" s="36" t="str">
        <f t="shared" si="270"/>
        <v>NS</v>
      </c>
      <c r="AA115" s="38">
        <v>0.484549486618644</v>
      </c>
      <c r="AB115" s="38">
        <v>0.38027639142194303</v>
      </c>
      <c r="AC115" s="38">
        <v>14.799010010840499</v>
      </c>
      <c r="AD115" s="38">
        <v>11.1423348148207</v>
      </c>
      <c r="AE115" s="38">
        <v>0.71794882365065305</v>
      </c>
      <c r="AF115" s="38">
        <v>0.78722525910825403</v>
      </c>
      <c r="AG115" s="38">
        <v>0.54811663774119601</v>
      </c>
      <c r="AH115" s="38">
        <v>0.44309989892837198</v>
      </c>
      <c r="AI115" s="39" t="s">
        <v>42</v>
      </c>
      <c r="AJ115" s="39" t="s">
        <v>39</v>
      </c>
      <c r="AK115" s="39" t="s">
        <v>42</v>
      </c>
      <c r="AL115" s="39" t="s">
        <v>42</v>
      </c>
      <c r="AM115" s="39" t="s">
        <v>39</v>
      </c>
      <c r="AN115" s="39" t="s">
        <v>39</v>
      </c>
      <c r="AO115" s="39" t="s">
        <v>39</v>
      </c>
      <c r="AP115" s="39" t="s">
        <v>39</v>
      </c>
      <c r="AR115" s="40" t="s">
        <v>47</v>
      </c>
      <c r="AS115" s="38">
        <v>0.40612566257357802</v>
      </c>
      <c r="AT115" s="38">
        <v>0.40751170973063899</v>
      </c>
      <c r="AU115" s="38">
        <v>5.8691993738379802</v>
      </c>
      <c r="AV115" s="38">
        <v>5.7095765691048497</v>
      </c>
      <c r="AW115" s="38">
        <v>0.77063242692377099</v>
      </c>
      <c r="AX115" s="38">
        <v>0.76973260959203305</v>
      </c>
      <c r="AY115" s="38">
        <v>0.46674426659517299</v>
      </c>
      <c r="AZ115" s="38">
        <v>0.46657560903393902</v>
      </c>
      <c r="BA115" s="39" t="s">
        <v>39</v>
      </c>
      <c r="BB115" s="39" t="s">
        <v>39</v>
      </c>
      <c r="BC115" s="39" t="s">
        <v>41</v>
      </c>
      <c r="BD115" s="39" t="s">
        <v>41</v>
      </c>
      <c r="BE115" s="39" t="s">
        <v>39</v>
      </c>
      <c r="BF115" s="39" t="s">
        <v>39</v>
      </c>
      <c r="BG115" s="39" t="s">
        <v>39</v>
      </c>
      <c r="BH115" s="39" t="s">
        <v>39</v>
      </c>
      <c r="BI115" s="34">
        <f t="shared" si="271"/>
        <v>1</v>
      </c>
      <c r="BJ115" s="34" t="s">
        <v>47</v>
      </c>
      <c r="BK115" s="38">
        <v>0.46674383178235301</v>
      </c>
      <c r="BL115" s="38">
        <v>0.45150298851383103</v>
      </c>
      <c r="BM115" s="38">
        <v>13.472234338990299</v>
      </c>
      <c r="BN115" s="38">
        <v>11.931418951461501</v>
      </c>
      <c r="BO115" s="38">
        <v>0.730243910085971</v>
      </c>
      <c r="BP115" s="38">
        <v>0.740605840839896</v>
      </c>
      <c r="BQ115" s="38">
        <v>0.52759629043160605</v>
      </c>
      <c r="BR115" s="38">
        <v>0.50919525165995205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39</v>
      </c>
      <c r="BX115" s="34" t="s">
        <v>39</v>
      </c>
      <c r="BY115" s="34" t="s">
        <v>39</v>
      </c>
      <c r="BZ115" s="34" t="s">
        <v>39</v>
      </c>
    </row>
    <row r="116" spans="1:78" s="34" customFormat="1" x14ac:dyDescent="0.3">
      <c r="A116" s="35">
        <v>14159500</v>
      </c>
      <c r="B116" s="34">
        <v>23773009</v>
      </c>
      <c r="C116" s="34" t="s">
        <v>4</v>
      </c>
      <c r="D116" s="79" t="s">
        <v>133</v>
      </c>
      <c r="E116" s="79" t="s">
        <v>131</v>
      </c>
      <c r="F116" s="86"/>
      <c r="G116" s="36">
        <v>0.45900000000000002</v>
      </c>
      <c r="H116" s="36" t="str">
        <f t="shared" si="255"/>
        <v>S</v>
      </c>
      <c r="I116" s="36" t="str">
        <f t="shared" si="256"/>
        <v>NS</v>
      </c>
      <c r="J116" s="36" t="str">
        <f t="shared" si="257"/>
        <v>NS</v>
      </c>
      <c r="K116" s="36" t="str">
        <f t="shared" si="258"/>
        <v>S</v>
      </c>
      <c r="L116" s="37">
        <v>1.03E-2</v>
      </c>
      <c r="M116" s="36" t="str">
        <f t="shared" si="259"/>
        <v>VG</v>
      </c>
      <c r="N116" s="36" t="str">
        <f t="shared" si="260"/>
        <v>NS</v>
      </c>
      <c r="O116" s="36" t="str">
        <f t="shared" si="261"/>
        <v>G</v>
      </c>
      <c r="P116" s="36" t="str">
        <f t="shared" si="262"/>
        <v>NS</v>
      </c>
      <c r="Q116" s="36">
        <v>0.74</v>
      </c>
      <c r="R116" s="36" t="str">
        <f t="shared" si="263"/>
        <v>NS</v>
      </c>
      <c r="S116" s="36" t="str">
        <f t="shared" si="264"/>
        <v>NS</v>
      </c>
      <c r="T116" s="36" t="str">
        <f t="shared" si="265"/>
        <v>NS</v>
      </c>
      <c r="U116" s="36" t="str">
        <f t="shared" si="266"/>
        <v>NS</v>
      </c>
      <c r="V116" s="36">
        <v>0.496</v>
      </c>
      <c r="W116" s="36" t="str">
        <f t="shared" si="267"/>
        <v>NS</v>
      </c>
      <c r="X116" s="36" t="str">
        <f t="shared" si="268"/>
        <v>NS</v>
      </c>
      <c r="Y116" s="36" t="str">
        <f t="shared" si="269"/>
        <v>NS</v>
      </c>
      <c r="Z116" s="36" t="str">
        <f t="shared" si="270"/>
        <v>NS</v>
      </c>
      <c r="AA116" s="38">
        <v>0.484549486618644</v>
      </c>
      <c r="AB116" s="38">
        <v>0.38027639142194303</v>
      </c>
      <c r="AC116" s="38">
        <v>14.799010010840499</v>
      </c>
      <c r="AD116" s="38">
        <v>11.1423348148207</v>
      </c>
      <c r="AE116" s="38">
        <v>0.71794882365065305</v>
      </c>
      <c r="AF116" s="38">
        <v>0.78722525910825403</v>
      </c>
      <c r="AG116" s="38">
        <v>0.54811663774119601</v>
      </c>
      <c r="AH116" s="38">
        <v>0.44309989892837198</v>
      </c>
      <c r="AI116" s="39" t="s">
        <v>42</v>
      </c>
      <c r="AJ116" s="39" t="s">
        <v>39</v>
      </c>
      <c r="AK116" s="39" t="s">
        <v>42</v>
      </c>
      <c r="AL116" s="39" t="s">
        <v>42</v>
      </c>
      <c r="AM116" s="39" t="s">
        <v>39</v>
      </c>
      <c r="AN116" s="39" t="s">
        <v>39</v>
      </c>
      <c r="AO116" s="39" t="s">
        <v>39</v>
      </c>
      <c r="AP116" s="39" t="s">
        <v>39</v>
      </c>
      <c r="AR116" s="40" t="s">
        <v>47</v>
      </c>
      <c r="AS116" s="38">
        <v>0.40612566257357802</v>
      </c>
      <c r="AT116" s="38">
        <v>0.40751170973063899</v>
      </c>
      <c r="AU116" s="38">
        <v>5.8691993738379802</v>
      </c>
      <c r="AV116" s="38">
        <v>5.7095765691048497</v>
      </c>
      <c r="AW116" s="38">
        <v>0.77063242692377099</v>
      </c>
      <c r="AX116" s="38">
        <v>0.76973260959203305</v>
      </c>
      <c r="AY116" s="38">
        <v>0.46674426659517299</v>
      </c>
      <c r="AZ116" s="38">
        <v>0.46657560903393902</v>
      </c>
      <c r="BA116" s="39" t="s">
        <v>39</v>
      </c>
      <c r="BB116" s="39" t="s">
        <v>39</v>
      </c>
      <c r="BC116" s="39" t="s">
        <v>41</v>
      </c>
      <c r="BD116" s="39" t="s">
        <v>41</v>
      </c>
      <c r="BE116" s="39" t="s">
        <v>39</v>
      </c>
      <c r="BF116" s="39" t="s">
        <v>39</v>
      </c>
      <c r="BG116" s="39" t="s">
        <v>39</v>
      </c>
      <c r="BH116" s="39" t="s">
        <v>39</v>
      </c>
      <c r="BI116" s="34">
        <f t="shared" si="271"/>
        <v>1</v>
      </c>
      <c r="BJ116" s="34" t="s">
        <v>47</v>
      </c>
      <c r="BK116" s="38">
        <v>0.46674383178235301</v>
      </c>
      <c r="BL116" s="38">
        <v>0.45150298851383103</v>
      </c>
      <c r="BM116" s="38">
        <v>13.472234338990299</v>
      </c>
      <c r="BN116" s="38">
        <v>11.931418951461501</v>
      </c>
      <c r="BO116" s="38">
        <v>0.730243910085971</v>
      </c>
      <c r="BP116" s="38">
        <v>0.740605840839896</v>
      </c>
      <c r="BQ116" s="38">
        <v>0.52759629043160605</v>
      </c>
      <c r="BR116" s="38">
        <v>0.50919525165995205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39</v>
      </c>
      <c r="BX116" s="34" t="s">
        <v>39</v>
      </c>
      <c r="BY116" s="34" t="s">
        <v>39</v>
      </c>
      <c r="BZ116" s="34" t="s">
        <v>39</v>
      </c>
    </row>
    <row r="117" spans="1:78" s="34" customFormat="1" x14ac:dyDescent="0.3">
      <c r="A117" s="35">
        <v>14159500</v>
      </c>
      <c r="B117" s="34">
        <v>23773009</v>
      </c>
      <c r="C117" s="34" t="s">
        <v>4</v>
      </c>
      <c r="D117" s="79" t="s">
        <v>147</v>
      </c>
      <c r="E117" s="79" t="s">
        <v>137</v>
      </c>
      <c r="F117" s="86"/>
      <c r="G117" s="36">
        <v>0.45900000000000002</v>
      </c>
      <c r="H117" s="36" t="str">
        <f t="shared" si="255"/>
        <v>S</v>
      </c>
      <c r="I117" s="36" t="str">
        <f t="shared" si="256"/>
        <v>NS</v>
      </c>
      <c r="J117" s="36" t="str">
        <f t="shared" si="257"/>
        <v>NS</v>
      </c>
      <c r="K117" s="36" t="str">
        <f t="shared" si="258"/>
        <v>S</v>
      </c>
      <c r="L117" s="37">
        <v>1.4999999999999999E-2</v>
      </c>
      <c r="M117" s="36" t="str">
        <f t="shared" si="259"/>
        <v>VG</v>
      </c>
      <c r="N117" s="36" t="str">
        <f t="shared" si="260"/>
        <v>NS</v>
      </c>
      <c r="O117" s="36" t="str">
        <f t="shared" si="261"/>
        <v>G</v>
      </c>
      <c r="P117" s="36" t="str">
        <f t="shared" si="262"/>
        <v>NS</v>
      </c>
      <c r="Q117" s="36">
        <v>0.73</v>
      </c>
      <c r="R117" s="36" t="str">
        <f t="shared" si="263"/>
        <v>NS</v>
      </c>
      <c r="S117" s="36" t="str">
        <f t="shared" si="264"/>
        <v>NS</v>
      </c>
      <c r="T117" s="36" t="str">
        <f t="shared" si="265"/>
        <v>NS</v>
      </c>
      <c r="U117" s="36" t="str">
        <f t="shared" si="266"/>
        <v>NS</v>
      </c>
      <c r="V117" s="36">
        <v>0.49980000000000002</v>
      </c>
      <c r="W117" s="36" t="str">
        <f t="shared" si="267"/>
        <v>NS</v>
      </c>
      <c r="X117" s="36" t="str">
        <f t="shared" si="268"/>
        <v>NS</v>
      </c>
      <c r="Y117" s="36" t="str">
        <f t="shared" si="269"/>
        <v>NS</v>
      </c>
      <c r="Z117" s="36" t="str">
        <f t="shared" si="270"/>
        <v>NS</v>
      </c>
      <c r="AA117" s="38">
        <v>0.484549486618644</v>
      </c>
      <c r="AB117" s="38">
        <v>0.38027639142194303</v>
      </c>
      <c r="AC117" s="38">
        <v>14.799010010840499</v>
      </c>
      <c r="AD117" s="38">
        <v>11.1423348148207</v>
      </c>
      <c r="AE117" s="38">
        <v>0.71794882365065305</v>
      </c>
      <c r="AF117" s="38">
        <v>0.78722525910825403</v>
      </c>
      <c r="AG117" s="38">
        <v>0.54811663774119601</v>
      </c>
      <c r="AH117" s="38">
        <v>0.44309989892837198</v>
      </c>
      <c r="AI117" s="39" t="s">
        <v>42</v>
      </c>
      <c r="AJ117" s="39" t="s">
        <v>39</v>
      </c>
      <c r="AK117" s="39" t="s">
        <v>42</v>
      </c>
      <c r="AL117" s="39" t="s">
        <v>42</v>
      </c>
      <c r="AM117" s="39" t="s">
        <v>39</v>
      </c>
      <c r="AN117" s="39" t="s">
        <v>39</v>
      </c>
      <c r="AO117" s="39" t="s">
        <v>39</v>
      </c>
      <c r="AP117" s="39" t="s">
        <v>39</v>
      </c>
      <c r="AR117" s="40" t="s">
        <v>47</v>
      </c>
      <c r="AS117" s="38">
        <v>0.40612566257357802</v>
      </c>
      <c r="AT117" s="38">
        <v>0.40751170973063899</v>
      </c>
      <c r="AU117" s="38">
        <v>5.8691993738379802</v>
      </c>
      <c r="AV117" s="38">
        <v>5.7095765691048497</v>
      </c>
      <c r="AW117" s="38">
        <v>0.77063242692377099</v>
      </c>
      <c r="AX117" s="38">
        <v>0.76973260959203305</v>
      </c>
      <c r="AY117" s="38">
        <v>0.46674426659517299</v>
      </c>
      <c r="AZ117" s="38">
        <v>0.46657560903393902</v>
      </c>
      <c r="BA117" s="39" t="s">
        <v>39</v>
      </c>
      <c r="BB117" s="39" t="s">
        <v>39</v>
      </c>
      <c r="BC117" s="39" t="s">
        <v>41</v>
      </c>
      <c r="BD117" s="39" t="s">
        <v>41</v>
      </c>
      <c r="BE117" s="39" t="s">
        <v>39</v>
      </c>
      <c r="BF117" s="39" t="s">
        <v>39</v>
      </c>
      <c r="BG117" s="39" t="s">
        <v>39</v>
      </c>
      <c r="BH117" s="39" t="s">
        <v>39</v>
      </c>
      <c r="BI117" s="34">
        <f t="shared" si="271"/>
        <v>1</v>
      </c>
      <c r="BJ117" s="34" t="s">
        <v>47</v>
      </c>
      <c r="BK117" s="38">
        <v>0.46674383178235301</v>
      </c>
      <c r="BL117" s="38">
        <v>0.45150298851383103</v>
      </c>
      <c r="BM117" s="38">
        <v>13.472234338990299</v>
      </c>
      <c r="BN117" s="38">
        <v>11.931418951461501</v>
      </c>
      <c r="BO117" s="38">
        <v>0.730243910085971</v>
      </c>
      <c r="BP117" s="38">
        <v>0.740605840839896</v>
      </c>
      <c r="BQ117" s="38">
        <v>0.52759629043160605</v>
      </c>
      <c r="BR117" s="38">
        <v>0.50919525165995205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39</v>
      </c>
      <c r="BX117" s="34" t="s">
        <v>39</v>
      </c>
      <c r="BY117" s="34" t="s">
        <v>39</v>
      </c>
      <c r="BZ117" s="34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9" t="s">
        <v>194</v>
      </c>
      <c r="E118" s="79"/>
      <c r="F118" s="86"/>
      <c r="G118" s="36">
        <v>0.47199999999999998</v>
      </c>
      <c r="H118" s="36" t="str">
        <f t="shared" si="255"/>
        <v>S</v>
      </c>
      <c r="I118" s="36" t="str">
        <f t="shared" si="256"/>
        <v>NS</v>
      </c>
      <c r="J118" s="36" t="str">
        <f t="shared" si="257"/>
        <v>NS</v>
      </c>
      <c r="K118" s="36" t="str">
        <f t="shared" si="258"/>
        <v>S</v>
      </c>
      <c r="L118" s="37">
        <v>5.33E-2</v>
      </c>
      <c r="M118" s="36" t="str">
        <f t="shared" si="259"/>
        <v>G</v>
      </c>
      <c r="N118" s="36" t="str">
        <f t="shared" si="260"/>
        <v>NS</v>
      </c>
      <c r="O118" s="36" t="str">
        <f t="shared" si="261"/>
        <v>G</v>
      </c>
      <c r="P118" s="36" t="str">
        <f t="shared" si="262"/>
        <v>NS</v>
      </c>
      <c r="Q118" s="36">
        <v>0.72</v>
      </c>
      <c r="R118" s="36" t="str">
        <f t="shared" si="263"/>
        <v>NS</v>
      </c>
      <c r="S118" s="36" t="str">
        <f t="shared" si="264"/>
        <v>NS</v>
      </c>
      <c r="T118" s="36" t="str">
        <f t="shared" si="265"/>
        <v>NS</v>
      </c>
      <c r="U118" s="36" t="str">
        <f t="shared" si="266"/>
        <v>NS</v>
      </c>
      <c r="V118" s="36">
        <v>0.50600000000000001</v>
      </c>
      <c r="W118" s="36" t="str">
        <f t="shared" si="267"/>
        <v>NS</v>
      </c>
      <c r="X118" s="36" t="str">
        <f t="shared" si="268"/>
        <v>NS</v>
      </c>
      <c r="Y118" s="36" t="str">
        <f t="shared" si="269"/>
        <v>NS</v>
      </c>
      <c r="Z118" s="36" t="str">
        <f t="shared" si="270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71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63" customFormat="1" x14ac:dyDescent="0.3">
      <c r="A119" s="80">
        <v>14159500</v>
      </c>
      <c r="B119" s="63">
        <v>23773009</v>
      </c>
      <c r="C119" s="63" t="s">
        <v>4</v>
      </c>
      <c r="D119" s="81" t="s">
        <v>207</v>
      </c>
      <c r="E119" s="81"/>
      <c r="F119" s="64"/>
      <c r="G119" s="5">
        <v>0.47899999999999998</v>
      </c>
      <c r="H119" s="5" t="str">
        <f t="shared" si="255"/>
        <v>S</v>
      </c>
      <c r="I119" s="5" t="str">
        <f t="shared" si="256"/>
        <v>NS</v>
      </c>
      <c r="J119" s="5" t="str">
        <f t="shared" si="257"/>
        <v>NS</v>
      </c>
      <c r="K119" s="5" t="str">
        <f t="shared" si="258"/>
        <v>S</v>
      </c>
      <c r="L119" s="17">
        <v>1.6799999999999999E-2</v>
      </c>
      <c r="M119" s="5" t="str">
        <f t="shared" si="259"/>
        <v>VG</v>
      </c>
      <c r="N119" s="5" t="str">
        <f t="shared" si="260"/>
        <v>NS</v>
      </c>
      <c r="O119" s="5" t="str">
        <f t="shared" si="261"/>
        <v>G</v>
      </c>
      <c r="P119" s="5" t="str">
        <f t="shared" si="262"/>
        <v>NS</v>
      </c>
      <c r="Q119" s="5">
        <v>0.72199999999999998</v>
      </c>
      <c r="R119" s="5" t="str">
        <f t="shared" si="263"/>
        <v>NS</v>
      </c>
      <c r="S119" s="5" t="str">
        <f t="shared" si="264"/>
        <v>NS</v>
      </c>
      <c r="T119" s="5" t="str">
        <f t="shared" si="265"/>
        <v>NS</v>
      </c>
      <c r="U119" s="5" t="str">
        <f t="shared" si="266"/>
        <v>NS</v>
      </c>
      <c r="V119" s="5">
        <v>0.50600000000000001</v>
      </c>
      <c r="W119" s="5" t="str">
        <f t="shared" si="267"/>
        <v>NS</v>
      </c>
      <c r="X119" s="5" t="str">
        <f t="shared" si="268"/>
        <v>NS</v>
      </c>
      <c r="Y119" s="5" t="str">
        <f t="shared" si="269"/>
        <v>NS</v>
      </c>
      <c r="Z119" s="5" t="str">
        <f t="shared" si="270"/>
        <v>NS</v>
      </c>
      <c r="AA119" s="82">
        <v>0.484549486618644</v>
      </c>
      <c r="AB119" s="82">
        <v>0.38027639142194303</v>
      </c>
      <c r="AC119" s="82">
        <v>14.799010010840499</v>
      </c>
      <c r="AD119" s="82">
        <v>11.1423348148207</v>
      </c>
      <c r="AE119" s="82">
        <v>0.71794882365065305</v>
      </c>
      <c r="AF119" s="82">
        <v>0.78722525910825403</v>
      </c>
      <c r="AG119" s="82">
        <v>0.54811663774119601</v>
      </c>
      <c r="AH119" s="82">
        <v>0.44309989892837198</v>
      </c>
      <c r="AI119" s="28" t="s">
        <v>42</v>
      </c>
      <c r="AJ119" s="28" t="s">
        <v>39</v>
      </c>
      <c r="AK119" s="28" t="s">
        <v>42</v>
      </c>
      <c r="AL119" s="28" t="s">
        <v>42</v>
      </c>
      <c r="AM119" s="28" t="s">
        <v>39</v>
      </c>
      <c r="AN119" s="28" t="s">
        <v>39</v>
      </c>
      <c r="AO119" s="28" t="s">
        <v>39</v>
      </c>
      <c r="AP119" s="28" t="s">
        <v>39</v>
      </c>
      <c r="AR119" s="83" t="s">
        <v>47</v>
      </c>
      <c r="AS119" s="82">
        <v>0.40612566257357802</v>
      </c>
      <c r="AT119" s="82">
        <v>0.40751170973063899</v>
      </c>
      <c r="AU119" s="82">
        <v>5.8691993738379802</v>
      </c>
      <c r="AV119" s="82">
        <v>5.7095765691048497</v>
      </c>
      <c r="AW119" s="82">
        <v>0.77063242692377099</v>
      </c>
      <c r="AX119" s="82">
        <v>0.76973260959203305</v>
      </c>
      <c r="AY119" s="82">
        <v>0.46674426659517299</v>
      </c>
      <c r="AZ119" s="82">
        <v>0.46657560903393902</v>
      </c>
      <c r="BA119" s="28" t="s">
        <v>39</v>
      </c>
      <c r="BB119" s="28" t="s">
        <v>39</v>
      </c>
      <c r="BC119" s="28" t="s">
        <v>41</v>
      </c>
      <c r="BD119" s="28" t="s">
        <v>41</v>
      </c>
      <c r="BE119" s="28" t="s">
        <v>39</v>
      </c>
      <c r="BF119" s="28" t="s">
        <v>39</v>
      </c>
      <c r="BG119" s="28" t="s">
        <v>39</v>
      </c>
      <c r="BH119" s="28" t="s">
        <v>39</v>
      </c>
      <c r="BI119" s="63">
        <f t="shared" si="271"/>
        <v>1</v>
      </c>
      <c r="BJ119" s="63" t="s">
        <v>47</v>
      </c>
      <c r="BK119" s="82">
        <v>0.46674383178235301</v>
      </c>
      <c r="BL119" s="82">
        <v>0.45150298851383103</v>
      </c>
      <c r="BM119" s="82">
        <v>13.472234338990299</v>
      </c>
      <c r="BN119" s="82">
        <v>11.931418951461501</v>
      </c>
      <c r="BO119" s="82">
        <v>0.730243910085971</v>
      </c>
      <c r="BP119" s="82">
        <v>0.740605840839896</v>
      </c>
      <c r="BQ119" s="82">
        <v>0.52759629043160605</v>
      </c>
      <c r="BR119" s="82">
        <v>0.50919525165995205</v>
      </c>
      <c r="BS119" s="63" t="s">
        <v>42</v>
      </c>
      <c r="BT119" s="63" t="s">
        <v>42</v>
      </c>
      <c r="BU119" s="63" t="s">
        <v>42</v>
      </c>
      <c r="BV119" s="63" t="s">
        <v>42</v>
      </c>
      <c r="BW119" s="63" t="s">
        <v>39</v>
      </c>
      <c r="BX119" s="63" t="s">
        <v>39</v>
      </c>
      <c r="BY119" s="63" t="s">
        <v>39</v>
      </c>
      <c r="BZ119" s="63" t="s">
        <v>39</v>
      </c>
    </row>
    <row r="120" spans="1:78" s="63" customFormat="1" x14ac:dyDescent="0.3">
      <c r="A120" s="80">
        <v>14159500</v>
      </c>
      <c r="B120" s="63">
        <v>23773009</v>
      </c>
      <c r="C120" s="63" t="s">
        <v>4</v>
      </c>
      <c r="D120" s="81" t="s">
        <v>318</v>
      </c>
      <c r="E120" s="81" t="s">
        <v>220</v>
      </c>
      <c r="F120" s="64"/>
      <c r="G120" s="5">
        <v>-0.107</v>
      </c>
      <c r="H120" s="5" t="str">
        <f t="shared" si="255"/>
        <v>NS</v>
      </c>
      <c r="I120" s="5" t="str">
        <f t="shared" si="256"/>
        <v>NS</v>
      </c>
      <c r="J120" s="5" t="str">
        <f t="shared" si="257"/>
        <v>NS</v>
      </c>
      <c r="K120" s="5" t="str">
        <f t="shared" si="258"/>
        <v>S</v>
      </c>
      <c r="L120" s="17">
        <v>-4.1300000000000003E-2</v>
      </c>
      <c r="M120" s="5" t="str">
        <f t="shared" si="259"/>
        <v>VG</v>
      </c>
      <c r="N120" s="5" t="str">
        <f t="shared" si="260"/>
        <v>NS</v>
      </c>
      <c r="O120" s="5" t="str">
        <f t="shared" si="261"/>
        <v>G</v>
      </c>
      <c r="P120" s="5" t="str">
        <f t="shared" si="262"/>
        <v>NS</v>
      </c>
      <c r="Q120" s="5">
        <v>1.05</v>
      </c>
      <c r="R120" s="5" t="str">
        <f t="shared" si="263"/>
        <v>NS</v>
      </c>
      <c r="S120" s="5" t="str">
        <f t="shared" si="264"/>
        <v>NS</v>
      </c>
      <c r="T120" s="5" t="str">
        <f t="shared" si="265"/>
        <v>NS</v>
      </c>
      <c r="U120" s="5" t="str">
        <f t="shared" si="266"/>
        <v>NS</v>
      </c>
      <c r="V120" s="5">
        <v>0.09</v>
      </c>
      <c r="W120" s="5" t="str">
        <f t="shared" si="267"/>
        <v>NS</v>
      </c>
      <c r="X120" s="5" t="str">
        <f t="shared" si="268"/>
        <v>NS</v>
      </c>
      <c r="Y120" s="5" t="str">
        <f t="shared" si="269"/>
        <v>NS</v>
      </c>
      <c r="Z120" s="5" t="str">
        <f t="shared" si="270"/>
        <v>NS</v>
      </c>
      <c r="AA120" s="82">
        <v>0.484549486618644</v>
      </c>
      <c r="AB120" s="82">
        <v>0.38027639142194303</v>
      </c>
      <c r="AC120" s="82">
        <v>14.799010010840499</v>
      </c>
      <c r="AD120" s="82">
        <v>11.1423348148207</v>
      </c>
      <c r="AE120" s="82">
        <v>0.71794882365065305</v>
      </c>
      <c r="AF120" s="82">
        <v>0.78722525910825403</v>
      </c>
      <c r="AG120" s="82">
        <v>0.54811663774119601</v>
      </c>
      <c r="AH120" s="82">
        <v>0.44309989892837198</v>
      </c>
      <c r="AI120" s="28" t="s">
        <v>42</v>
      </c>
      <c r="AJ120" s="28" t="s">
        <v>39</v>
      </c>
      <c r="AK120" s="28" t="s">
        <v>42</v>
      </c>
      <c r="AL120" s="28" t="s">
        <v>42</v>
      </c>
      <c r="AM120" s="28" t="s">
        <v>39</v>
      </c>
      <c r="AN120" s="28" t="s">
        <v>39</v>
      </c>
      <c r="AO120" s="28" t="s">
        <v>39</v>
      </c>
      <c r="AP120" s="28" t="s">
        <v>39</v>
      </c>
      <c r="AR120" s="83" t="s">
        <v>47</v>
      </c>
      <c r="AS120" s="82">
        <v>0.40612566257357802</v>
      </c>
      <c r="AT120" s="82">
        <v>0.40751170973063899</v>
      </c>
      <c r="AU120" s="82">
        <v>5.8691993738379802</v>
      </c>
      <c r="AV120" s="82">
        <v>5.7095765691048497</v>
      </c>
      <c r="AW120" s="82">
        <v>0.77063242692377099</v>
      </c>
      <c r="AX120" s="82">
        <v>0.76973260959203305</v>
      </c>
      <c r="AY120" s="82">
        <v>0.46674426659517299</v>
      </c>
      <c r="AZ120" s="82">
        <v>0.46657560903393902</v>
      </c>
      <c r="BA120" s="28" t="s">
        <v>39</v>
      </c>
      <c r="BB120" s="28" t="s">
        <v>39</v>
      </c>
      <c r="BC120" s="28" t="s">
        <v>41</v>
      </c>
      <c r="BD120" s="28" t="s">
        <v>41</v>
      </c>
      <c r="BE120" s="28" t="s">
        <v>39</v>
      </c>
      <c r="BF120" s="28" t="s">
        <v>39</v>
      </c>
      <c r="BG120" s="28" t="s">
        <v>39</v>
      </c>
      <c r="BH120" s="28" t="s">
        <v>39</v>
      </c>
      <c r="BI120" s="63">
        <f t="shared" si="271"/>
        <v>1</v>
      </c>
      <c r="BJ120" s="63" t="s">
        <v>47</v>
      </c>
      <c r="BK120" s="82">
        <v>0.46674383178235301</v>
      </c>
      <c r="BL120" s="82">
        <v>0.45150298851383103</v>
      </c>
      <c r="BM120" s="82">
        <v>13.472234338990299</v>
      </c>
      <c r="BN120" s="82">
        <v>11.931418951461501</v>
      </c>
      <c r="BO120" s="82">
        <v>0.730243910085971</v>
      </c>
      <c r="BP120" s="82">
        <v>0.740605840839896</v>
      </c>
      <c r="BQ120" s="82">
        <v>0.52759629043160605</v>
      </c>
      <c r="BR120" s="82">
        <v>0.50919525165995205</v>
      </c>
      <c r="BS120" s="63" t="s">
        <v>42</v>
      </c>
      <c r="BT120" s="63" t="s">
        <v>42</v>
      </c>
      <c r="BU120" s="63" t="s">
        <v>42</v>
      </c>
      <c r="BV120" s="63" t="s">
        <v>42</v>
      </c>
      <c r="BW120" s="63" t="s">
        <v>39</v>
      </c>
      <c r="BX120" s="63" t="s">
        <v>39</v>
      </c>
      <c r="BY120" s="63" t="s">
        <v>39</v>
      </c>
      <c r="BZ120" s="63" t="s">
        <v>39</v>
      </c>
    </row>
    <row r="121" spans="1:78" s="63" customFormat="1" x14ac:dyDescent="0.3">
      <c r="A121" s="80">
        <v>14159500</v>
      </c>
      <c r="B121" s="63">
        <v>23773009</v>
      </c>
      <c r="C121" s="63" t="s">
        <v>4</v>
      </c>
      <c r="D121" s="81" t="s">
        <v>322</v>
      </c>
      <c r="E121" s="81" t="s">
        <v>221</v>
      </c>
      <c r="F121" s="64"/>
      <c r="G121" s="5">
        <v>0.44</v>
      </c>
      <c r="H121" s="5" t="str">
        <f t="shared" si="255"/>
        <v>NS</v>
      </c>
      <c r="I121" s="5" t="str">
        <f t="shared" si="256"/>
        <v>NS</v>
      </c>
      <c r="J121" s="5" t="str">
        <f t="shared" si="257"/>
        <v>NS</v>
      </c>
      <c r="K121" s="5" t="str">
        <f t="shared" si="258"/>
        <v>S</v>
      </c>
      <c r="L121" s="17">
        <v>-3.1E-2</v>
      </c>
      <c r="M121" s="5" t="str">
        <f t="shared" si="259"/>
        <v>VG</v>
      </c>
      <c r="N121" s="5" t="str">
        <f t="shared" si="260"/>
        <v>NS</v>
      </c>
      <c r="O121" s="5" t="str">
        <f t="shared" si="261"/>
        <v>G</v>
      </c>
      <c r="P121" s="5" t="str">
        <f t="shared" si="262"/>
        <v>NS</v>
      </c>
      <c r="Q121" s="5">
        <v>0.746</v>
      </c>
      <c r="R121" s="5" t="str">
        <f t="shared" si="263"/>
        <v>NS</v>
      </c>
      <c r="S121" s="5" t="str">
        <f t="shared" si="264"/>
        <v>NS</v>
      </c>
      <c r="T121" s="5" t="str">
        <f t="shared" si="265"/>
        <v>NS</v>
      </c>
      <c r="U121" s="5" t="str">
        <f t="shared" si="266"/>
        <v>NS</v>
      </c>
      <c r="V121" s="5">
        <v>0.49</v>
      </c>
      <c r="W121" s="5" t="str">
        <f t="shared" si="267"/>
        <v>NS</v>
      </c>
      <c r="X121" s="5" t="str">
        <f t="shared" si="268"/>
        <v>NS</v>
      </c>
      <c r="Y121" s="5" t="str">
        <f t="shared" si="269"/>
        <v>NS</v>
      </c>
      <c r="Z121" s="5" t="str">
        <f t="shared" si="270"/>
        <v>NS</v>
      </c>
      <c r="AA121" s="82">
        <v>0.484549486618644</v>
      </c>
      <c r="AB121" s="82">
        <v>0.38027639142194303</v>
      </c>
      <c r="AC121" s="82">
        <v>14.799010010840499</v>
      </c>
      <c r="AD121" s="82">
        <v>11.1423348148207</v>
      </c>
      <c r="AE121" s="82">
        <v>0.71794882365065305</v>
      </c>
      <c r="AF121" s="82">
        <v>0.78722525910825403</v>
      </c>
      <c r="AG121" s="82">
        <v>0.54811663774119601</v>
      </c>
      <c r="AH121" s="82">
        <v>0.44309989892837198</v>
      </c>
      <c r="AI121" s="28" t="s">
        <v>42</v>
      </c>
      <c r="AJ121" s="28" t="s">
        <v>39</v>
      </c>
      <c r="AK121" s="28" t="s">
        <v>42</v>
      </c>
      <c r="AL121" s="28" t="s">
        <v>42</v>
      </c>
      <c r="AM121" s="28" t="s">
        <v>39</v>
      </c>
      <c r="AN121" s="28" t="s">
        <v>39</v>
      </c>
      <c r="AO121" s="28" t="s">
        <v>39</v>
      </c>
      <c r="AP121" s="28" t="s">
        <v>39</v>
      </c>
      <c r="AR121" s="83" t="s">
        <v>47</v>
      </c>
      <c r="AS121" s="82">
        <v>0.40612566257357802</v>
      </c>
      <c r="AT121" s="82">
        <v>0.40751170973063899</v>
      </c>
      <c r="AU121" s="82">
        <v>5.8691993738379802</v>
      </c>
      <c r="AV121" s="82">
        <v>5.7095765691048497</v>
      </c>
      <c r="AW121" s="82">
        <v>0.77063242692377099</v>
      </c>
      <c r="AX121" s="82">
        <v>0.76973260959203305</v>
      </c>
      <c r="AY121" s="82">
        <v>0.46674426659517299</v>
      </c>
      <c r="AZ121" s="82">
        <v>0.46657560903393902</v>
      </c>
      <c r="BA121" s="28" t="s">
        <v>39</v>
      </c>
      <c r="BB121" s="28" t="s">
        <v>39</v>
      </c>
      <c r="BC121" s="28" t="s">
        <v>41</v>
      </c>
      <c r="BD121" s="28" t="s">
        <v>41</v>
      </c>
      <c r="BE121" s="28" t="s">
        <v>39</v>
      </c>
      <c r="BF121" s="28" t="s">
        <v>39</v>
      </c>
      <c r="BG121" s="28" t="s">
        <v>39</v>
      </c>
      <c r="BH121" s="28" t="s">
        <v>39</v>
      </c>
      <c r="BI121" s="63">
        <f t="shared" si="271"/>
        <v>1</v>
      </c>
      <c r="BJ121" s="63" t="s">
        <v>47</v>
      </c>
      <c r="BK121" s="82">
        <v>0.46674383178235301</v>
      </c>
      <c r="BL121" s="82">
        <v>0.45150298851383103</v>
      </c>
      <c r="BM121" s="82">
        <v>13.472234338990299</v>
      </c>
      <c r="BN121" s="82">
        <v>11.931418951461501</v>
      </c>
      <c r="BO121" s="82">
        <v>0.730243910085971</v>
      </c>
      <c r="BP121" s="82">
        <v>0.740605840839896</v>
      </c>
      <c r="BQ121" s="82">
        <v>0.52759629043160605</v>
      </c>
      <c r="BR121" s="82">
        <v>0.50919525165995205</v>
      </c>
      <c r="BS121" s="63" t="s">
        <v>42</v>
      </c>
      <c r="BT121" s="63" t="s">
        <v>42</v>
      </c>
      <c r="BU121" s="63" t="s">
        <v>42</v>
      </c>
      <c r="BV121" s="63" t="s">
        <v>42</v>
      </c>
      <c r="BW121" s="63" t="s">
        <v>39</v>
      </c>
      <c r="BX121" s="63" t="s">
        <v>39</v>
      </c>
      <c r="BY121" s="63" t="s">
        <v>39</v>
      </c>
      <c r="BZ121" s="63" t="s">
        <v>39</v>
      </c>
    </row>
    <row r="122" spans="1:78" s="63" customFormat="1" ht="15" customHeight="1" x14ac:dyDescent="0.3">
      <c r="A122" s="80">
        <v>14159500</v>
      </c>
      <c r="B122" s="63">
        <v>23773009</v>
      </c>
      <c r="C122" s="63" t="s">
        <v>4</v>
      </c>
      <c r="D122" s="81" t="s">
        <v>508</v>
      </c>
      <c r="E122" s="81" t="s">
        <v>221</v>
      </c>
      <c r="F122" s="64"/>
      <c r="G122" s="5">
        <v>0.42699999999999999</v>
      </c>
      <c r="H122" s="5" t="str">
        <f t="shared" ref="H122" si="272">IF(G122&gt;0.8,"VG",IF(G122&gt;0.7,"G",IF(G122&gt;0.45,"S","NS")))</f>
        <v>NS</v>
      </c>
      <c r="I122" s="5" t="str">
        <f t="shared" ref="I122" si="273">AJ122</f>
        <v>NS</v>
      </c>
      <c r="J122" s="5" t="str">
        <f t="shared" ref="J122" si="274">BB122</f>
        <v>NS</v>
      </c>
      <c r="K122" s="5" t="str">
        <f t="shared" ref="K122" si="275">BT122</f>
        <v>S</v>
      </c>
      <c r="L122" s="17">
        <v>-2.9000000000000001E-2</v>
      </c>
      <c r="M122" s="5" t="str">
        <f t="shared" ref="M122" si="276">IF(ABS(L122)&lt;5%,"VG",IF(ABS(L122)&lt;10%,"G",IF(ABS(L122)&lt;15%,"S","NS")))</f>
        <v>VG</v>
      </c>
      <c r="N122" s="5" t="str">
        <f t="shared" ref="N122" si="277">AO122</f>
        <v>NS</v>
      </c>
      <c r="O122" s="5" t="str">
        <f t="shared" ref="O122" si="278">BD122</f>
        <v>G</v>
      </c>
      <c r="P122" s="5" t="str">
        <f t="shared" ref="P122" si="279">BY122</f>
        <v>NS</v>
      </c>
      <c r="Q122" s="5">
        <v>0.75600000000000001</v>
      </c>
      <c r="R122" s="5" t="str">
        <f t="shared" ref="R122" si="280">IF(Q122&lt;=0.5,"VG",IF(Q122&lt;=0.6,"G",IF(Q122&lt;=0.7,"S","NS")))</f>
        <v>NS</v>
      </c>
      <c r="S122" s="5" t="str">
        <f t="shared" ref="S122" si="281">AN122</f>
        <v>NS</v>
      </c>
      <c r="T122" s="5" t="str">
        <f t="shared" ref="T122" si="282">BF122</f>
        <v>NS</v>
      </c>
      <c r="U122" s="5" t="str">
        <f t="shared" ref="U122" si="283">BX122</f>
        <v>NS</v>
      </c>
      <c r="V122" s="5">
        <v>0.47710000000000002</v>
      </c>
      <c r="W122" s="5" t="str">
        <f t="shared" ref="W122" si="284">IF(V122&gt;0.85,"VG",IF(V122&gt;0.75,"G",IF(V122&gt;0.6,"S","NS")))</f>
        <v>NS</v>
      </c>
      <c r="X122" s="5" t="str">
        <f t="shared" ref="X122" si="285">AP122</f>
        <v>NS</v>
      </c>
      <c r="Y122" s="5" t="str">
        <f t="shared" ref="Y122" si="286">BH122</f>
        <v>NS</v>
      </c>
      <c r="Z122" s="5" t="str">
        <f t="shared" ref="Z122" si="287">BZ122</f>
        <v>NS</v>
      </c>
      <c r="AA122" s="82">
        <v>0.484549486618644</v>
      </c>
      <c r="AB122" s="82">
        <v>0.38027639142194303</v>
      </c>
      <c r="AC122" s="82">
        <v>14.799010010840499</v>
      </c>
      <c r="AD122" s="82">
        <v>11.1423348148207</v>
      </c>
      <c r="AE122" s="82">
        <v>0.71794882365065305</v>
      </c>
      <c r="AF122" s="82">
        <v>0.78722525910825403</v>
      </c>
      <c r="AG122" s="82">
        <v>0.54811663774119601</v>
      </c>
      <c r="AH122" s="82">
        <v>0.44309989892837198</v>
      </c>
      <c r="AI122" s="28" t="s">
        <v>42</v>
      </c>
      <c r="AJ122" s="28" t="s">
        <v>39</v>
      </c>
      <c r="AK122" s="28" t="s">
        <v>42</v>
      </c>
      <c r="AL122" s="28" t="s">
        <v>42</v>
      </c>
      <c r="AM122" s="28" t="s">
        <v>39</v>
      </c>
      <c r="AN122" s="28" t="s">
        <v>39</v>
      </c>
      <c r="AO122" s="28" t="s">
        <v>39</v>
      </c>
      <c r="AP122" s="28" t="s">
        <v>39</v>
      </c>
      <c r="AR122" s="83" t="s">
        <v>47</v>
      </c>
      <c r="AS122" s="82">
        <v>0.40612566257357802</v>
      </c>
      <c r="AT122" s="82">
        <v>0.40751170973063899</v>
      </c>
      <c r="AU122" s="82">
        <v>5.8691993738379802</v>
      </c>
      <c r="AV122" s="82">
        <v>5.7095765691048497</v>
      </c>
      <c r="AW122" s="82">
        <v>0.77063242692377099</v>
      </c>
      <c r="AX122" s="82">
        <v>0.76973260959203305</v>
      </c>
      <c r="AY122" s="82">
        <v>0.46674426659517299</v>
      </c>
      <c r="AZ122" s="82">
        <v>0.46657560903393902</v>
      </c>
      <c r="BA122" s="28" t="s">
        <v>39</v>
      </c>
      <c r="BB122" s="28" t="s">
        <v>39</v>
      </c>
      <c r="BC122" s="28" t="s">
        <v>41</v>
      </c>
      <c r="BD122" s="28" t="s">
        <v>41</v>
      </c>
      <c r="BE122" s="28" t="s">
        <v>39</v>
      </c>
      <c r="BF122" s="28" t="s">
        <v>39</v>
      </c>
      <c r="BG122" s="28" t="s">
        <v>39</v>
      </c>
      <c r="BH122" s="28" t="s">
        <v>39</v>
      </c>
      <c r="BI122" s="63">
        <f t="shared" ref="BI122" si="288">IF(BJ122=AR122,1,0)</f>
        <v>1</v>
      </c>
      <c r="BJ122" s="63" t="s">
        <v>47</v>
      </c>
      <c r="BK122" s="82">
        <v>0.46674383178235301</v>
      </c>
      <c r="BL122" s="82">
        <v>0.45150298851383103</v>
      </c>
      <c r="BM122" s="82">
        <v>13.472234338990299</v>
      </c>
      <c r="BN122" s="82">
        <v>11.931418951461501</v>
      </c>
      <c r="BO122" s="82">
        <v>0.730243910085971</v>
      </c>
      <c r="BP122" s="82">
        <v>0.740605840839896</v>
      </c>
      <c r="BQ122" s="82">
        <v>0.52759629043160605</v>
      </c>
      <c r="BR122" s="82">
        <v>0.50919525165995205</v>
      </c>
      <c r="BS122" s="63" t="s">
        <v>42</v>
      </c>
      <c r="BT122" s="63" t="s">
        <v>42</v>
      </c>
      <c r="BU122" s="63" t="s">
        <v>42</v>
      </c>
      <c r="BV122" s="63" t="s">
        <v>42</v>
      </c>
      <c r="BW122" s="63" t="s">
        <v>39</v>
      </c>
      <c r="BX122" s="63" t="s">
        <v>39</v>
      </c>
      <c r="BY122" s="63" t="s">
        <v>39</v>
      </c>
      <c r="BZ122" s="63" t="s">
        <v>39</v>
      </c>
    </row>
    <row r="123" spans="1:78" s="63" customFormat="1" ht="15" customHeight="1" x14ac:dyDescent="0.3">
      <c r="A123" s="80">
        <v>14159500</v>
      </c>
      <c r="B123" s="63">
        <v>23773009</v>
      </c>
      <c r="C123" s="63" t="s">
        <v>4</v>
      </c>
      <c r="D123" s="81" t="s">
        <v>531</v>
      </c>
      <c r="E123" s="81" t="s">
        <v>221</v>
      </c>
      <c r="F123" s="64"/>
      <c r="G123" s="5">
        <v>0.42699999999999999</v>
      </c>
      <c r="H123" s="5" t="str">
        <f t="shared" ref="H123" si="289">IF(G123&gt;0.8,"VG",IF(G123&gt;0.7,"G",IF(G123&gt;0.45,"S","NS")))</f>
        <v>NS</v>
      </c>
      <c r="I123" s="5" t="str">
        <f t="shared" ref="I123" si="290">AJ123</f>
        <v>NS</v>
      </c>
      <c r="J123" s="5" t="str">
        <f t="shared" ref="J123" si="291">BB123</f>
        <v>NS</v>
      </c>
      <c r="K123" s="5" t="str">
        <f t="shared" ref="K123" si="292">BT123</f>
        <v>S</v>
      </c>
      <c r="L123" s="17">
        <v>-2.9000000000000001E-2</v>
      </c>
      <c r="M123" s="5" t="str">
        <f t="shared" ref="M123" si="293">IF(ABS(L123)&lt;5%,"VG",IF(ABS(L123)&lt;10%,"G",IF(ABS(L123)&lt;15%,"S","NS")))</f>
        <v>VG</v>
      </c>
      <c r="N123" s="5" t="str">
        <f t="shared" ref="N123" si="294">AO123</f>
        <v>NS</v>
      </c>
      <c r="O123" s="5" t="str">
        <f t="shared" ref="O123" si="295">BD123</f>
        <v>G</v>
      </c>
      <c r="P123" s="5" t="str">
        <f t="shared" ref="P123" si="296">BY123</f>
        <v>NS</v>
      </c>
      <c r="Q123" s="5">
        <v>0.75600000000000001</v>
      </c>
      <c r="R123" s="5" t="str">
        <f t="shared" ref="R123" si="297">IF(Q123&lt;=0.5,"VG",IF(Q123&lt;=0.6,"G",IF(Q123&lt;=0.7,"S","NS")))</f>
        <v>NS</v>
      </c>
      <c r="S123" s="5" t="str">
        <f t="shared" ref="S123" si="298">AN123</f>
        <v>NS</v>
      </c>
      <c r="T123" s="5" t="str">
        <f t="shared" ref="T123" si="299">BF123</f>
        <v>NS</v>
      </c>
      <c r="U123" s="5" t="str">
        <f t="shared" ref="U123" si="300">BX123</f>
        <v>NS</v>
      </c>
      <c r="V123" s="5">
        <v>0.47710000000000002</v>
      </c>
      <c r="W123" s="5" t="str">
        <f t="shared" ref="W123" si="301">IF(V123&gt;0.85,"VG",IF(V123&gt;0.75,"G",IF(V123&gt;0.6,"S","NS")))</f>
        <v>NS</v>
      </c>
      <c r="X123" s="5" t="str">
        <f t="shared" ref="X123" si="302">AP123</f>
        <v>NS</v>
      </c>
      <c r="Y123" s="5" t="str">
        <f t="shared" ref="Y123" si="303">BH123</f>
        <v>NS</v>
      </c>
      <c r="Z123" s="5" t="str">
        <f t="shared" ref="Z123" si="304">BZ123</f>
        <v>NS</v>
      </c>
      <c r="AA123" s="82">
        <v>0.484549486618644</v>
      </c>
      <c r="AB123" s="82">
        <v>0.38027639142194303</v>
      </c>
      <c r="AC123" s="82">
        <v>14.799010010840499</v>
      </c>
      <c r="AD123" s="82">
        <v>11.1423348148207</v>
      </c>
      <c r="AE123" s="82">
        <v>0.71794882365065305</v>
      </c>
      <c r="AF123" s="82">
        <v>0.78722525910825403</v>
      </c>
      <c r="AG123" s="82">
        <v>0.54811663774119601</v>
      </c>
      <c r="AH123" s="82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83" t="s">
        <v>47</v>
      </c>
      <c r="AS123" s="82">
        <v>0.40612566257357802</v>
      </c>
      <c r="AT123" s="82">
        <v>0.40751170973063899</v>
      </c>
      <c r="AU123" s="82">
        <v>5.8691993738379802</v>
      </c>
      <c r="AV123" s="82">
        <v>5.7095765691048497</v>
      </c>
      <c r="AW123" s="82">
        <v>0.77063242692377099</v>
      </c>
      <c r="AX123" s="82">
        <v>0.76973260959203305</v>
      </c>
      <c r="AY123" s="82">
        <v>0.46674426659517299</v>
      </c>
      <c r="AZ123" s="82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63">
        <f t="shared" ref="BI123" si="305">IF(BJ123=AR123,1,0)</f>
        <v>1</v>
      </c>
      <c r="BJ123" s="63" t="s">
        <v>47</v>
      </c>
      <c r="BK123" s="82">
        <v>0.46674383178235301</v>
      </c>
      <c r="BL123" s="82">
        <v>0.45150298851383103</v>
      </c>
      <c r="BM123" s="82">
        <v>13.472234338990299</v>
      </c>
      <c r="BN123" s="82">
        <v>11.931418951461501</v>
      </c>
      <c r="BO123" s="82">
        <v>0.730243910085971</v>
      </c>
      <c r="BP123" s="82">
        <v>0.740605840839896</v>
      </c>
      <c r="BQ123" s="82">
        <v>0.52759629043160605</v>
      </c>
      <c r="BR123" s="82">
        <v>0.50919525165995205</v>
      </c>
      <c r="BS123" s="63" t="s">
        <v>42</v>
      </c>
      <c r="BT123" s="63" t="s">
        <v>42</v>
      </c>
      <c r="BU123" s="63" t="s">
        <v>42</v>
      </c>
      <c r="BV123" s="63" t="s">
        <v>42</v>
      </c>
      <c r="BW123" s="63" t="s">
        <v>39</v>
      </c>
      <c r="BX123" s="63" t="s">
        <v>39</v>
      </c>
      <c r="BY123" s="63" t="s">
        <v>39</v>
      </c>
      <c r="BZ123" s="63" t="s">
        <v>39</v>
      </c>
    </row>
    <row r="124" spans="1:78" x14ac:dyDescent="0.3">
      <c r="A124" s="1"/>
      <c r="D124" s="113"/>
      <c r="E124" s="113"/>
      <c r="F124" s="114"/>
      <c r="G124" s="7"/>
      <c r="H124" s="7"/>
      <c r="I124" s="7"/>
      <c r="J124" s="7"/>
      <c r="K124" s="7"/>
      <c r="L124" s="58"/>
      <c r="M124" s="7"/>
      <c r="N124" s="7"/>
      <c r="O124" s="7"/>
      <c r="P124" s="7"/>
      <c r="Q124" s="7"/>
      <c r="R124" s="7"/>
      <c r="S124" s="7"/>
      <c r="T124" s="7"/>
      <c r="U124" s="7"/>
      <c r="AA124" s="24"/>
      <c r="AB124" s="24"/>
      <c r="AC124" s="24"/>
      <c r="AD124" s="24"/>
      <c r="AE124" s="24"/>
      <c r="AF124" s="24"/>
      <c r="AG124" s="24"/>
      <c r="AH124" s="24"/>
      <c r="AI124" s="2"/>
      <c r="AJ124" s="2"/>
      <c r="AK124" s="2"/>
      <c r="AL124" s="2"/>
      <c r="AM124" s="2"/>
      <c r="AN124" s="2"/>
      <c r="AO124" s="2"/>
      <c r="AP124" s="2"/>
      <c r="AR124" s="33"/>
      <c r="AS124" s="24"/>
      <c r="AT124" s="24"/>
      <c r="AU124" s="24"/>
      <c r="AV124" s="24"/>
      <c r="AW124" s="24"/>
      <c r="AX124" s="24"/>
      <c r="AY124" s="24"/>
      <c r="AZ124" s="24"/>
      <c r="BA124" s="2"/>
      <c r="BB124" s="2"/>
      <c r="BC124" s="2"/>
      <c r="BD124" s="2"/>
      <c r="BE124" s="2"/>
      <c r="BF124" s="2"/>
      <c r="BG124" s="2"/>
      <c r="BH124" s="2"/>
      <c r="BK124" s="24"/>
      <c r="BL124" s="24"/>
      <c r="BM124" s="24"/>
      <c r="BN124" s="24"/>
      <c r="BO124" s="24"/>
      <c r="BP124" s="24"/>
      <c r="BQ124" s="24"/>
      <c r="BR124" s="24"/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75</v>
      </c>
      <c r="F125" s="64"/>
      <c r="G125" s="51">
        <v>0.84399999999999997</v>
      </c>
      <c r="H125" s="51" t="str">
        <f t="shared" ref="H125:H156" si="306">IF(G125&gt;0.8,"VG",IF(G125&gt;0.7,"G",IF(G125&gt;0.45,"S","NS")))</f>
        <v>VG</v>
      </c>
      <c r="I125" s="51" t="str">
        <f t="shared" ref="I125:I156" si="307">AJ125</f>
        <v>G</v>
      </c>
      <c r="J125" s="51" t="str">
        <f t="shared" ref="J125:J156" si="308">BB125</f>
        <v>G</v>
      </c>
      <c r="K125" s="51" t="str">
        <f t="shared" ref="K125:K156" si="309">BT125</f>
        <v>G</v>
      </c>
      <c r="L125" s="52">
        <v>-6.0000000000000001E-3</v>
      </c>
      <c r="M125" s="51" t="str">
        <f t="shared" ref="M125:M156" si="310">IF(ABS(L125)&lt;5%,"VG",IF(ABS(L125)&lt;10%,"G",IF(ABS(L125)&lt;15%,"S","NS")))</f>
        <v>VG</v>
      </c>
      <c r="N125" s="51" t="str">
        <f t="shared" ref="N125:N156" si="311">AO125</f>
        <v>VG</v>
      </c>
      <c r="O125" s="51" t="str">
        <f t="shared" ref="O125:O156" si="312">BD125</f>
        <v>NS</v>
      </c>
      <c r="P125" s="51" t="str">
        <f t="shared" ref="P125:P156" si="313">BY125</f>
        <v>VG</v>
      </c>
      <c r="Q125" s="51">
        <v>0.39400000000000002</v>
      </c>
      <c r="R125" s="51" t="str">
        <f t="shared" ref="R125:R156" si="314">IF(Q125&lt;=0.5,"VG",IF(Q125&lt;=0.6,"G",IF(Q125&lt;=0.7,"S","NS")))</f>
        <v>VG</v>
      </c>
      <c r="S125" s="51" t="str">
        <f t="shared" ref="S125:S156" si="315">AN125</f>
        <v>G</v>
      </c>
      <c r="T125" s="51" t="str">
        <f t="shared" ref="T125:T156" si="316">BF125</f>
        <v>G</v>
      </c>
      <c r="U125" s="51" t="str">
        <f t="shared" ref="U125:U156" si="317">BX125</f>
        <v>G</v>
      </c>
      <c r="V125" s="51">
        <v>0.84399999999999997</v>
      </c>
      <c r="W125" s="51" t="str">
        <f t="shared" ref="W125:W156" si="318">IF(V125&gt;0.85,"VG",IF(V125&gt;0.75,"G",IF(V125&gt;0.6,"S","NS")))</f>
        <v>G</v>
      </c>
      <c r="X125" s="51" t="str">
        <f t="shared" ref="X125:X156" si="319">AP125</f>
        <v>G</v>
      </c>
      <c r="Y125" s="51" t="str">
        <f t="shared" ref="Y125:Y156" si="320">BH125</f>
        <v>VG</v>
      </c>
      <c r="Z125" s="51" t="str">
        <f t="shared" ref="Z125:Z156" si="321">BZ125</f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ref="BI125:BI156" si="322">IF(BJ125=AR125,1,0)</f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81</v>
      </c>
      <c r="F126" s="64"/>
      <c r="G126" s="51">
        <v>0.81</v>
      </c>
      <c r="H126" s="51" t="str">
        <f t="shared" si="306"/>
        <v>VG</v>
      </c>
      <c r="I126" s="51" t="str">
        <f t="shared" si="307"/>
        <v>G</v>
      </c>
      <c r="J126" s="51" t="str">
        <f t="shared" si="308"/>
        <v>G</v>
      </c>
      <c r="K126" s="51" t="str">
        <f t="shared" si="309"/>
        <v>G</v>
      </c>
      <c r="L126" s="52">
        <v>-6.2E-2</v>
      </c>
      <c r="M126" s="51" t="str">
        <f t="shared" si="310"/>
        <v>G</v>
      </c>
      <c r="N126" s="51" t="str">
        <f t="shared" si="311"/>
        <v>VG</v>
      </c>
      <c r="O126" s="51" t="str">
        <f t="shared" si="312"/>
        <v>NS</v>
      </c>
      <c r="P126" s="51" t="str">
        <f t="shared" si="313"/>
        <v>VG</v>
      </c>
      <c r="Q126" s="51">
        <v>0.44</v>
      </c>
      <c r="R126" s="51" t="str">
        <f t="shared" si="314"/>
        <v>VG</v>
      </c>
      <c r="S126" s="51" t="str">
        <f t="shared" si="315"/>
        <v>G</v>
      </c>
      <c r="T126" s="51" t="str">
        <f t="shared" si="316"/>
        <v>G</v>
      </c>
      <c r="U126" s="51" t="str">
        <f t="shared" si="317"/>
        <v>G</v>
      </c>
      <c r="V126" s="51">
        <v>0.81</v>
      </c>
      <c r="W126" s="51" t="str">
        <f t="shared" si="318"/>
        <v>G</v>
      </c>
      <c r="X126" s="51" t="str">
        <f t="shared" si="319"/>
        <v>G</v>
      </c>
      <c r="Y126" s="51" t="str">
        <f t="shared" si="320"/>
        <v>VG</v>
      </c>
      <c r="Z126" s="51" t="str">
        <f t="shared" si="321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322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87</v>
      </c>
      <c r="F127" s="64"/>
      <c r="G127" s="51">
        <v>0.81</v>
      </c>
      <c r="H127" s="51" t="str">
        <f t="shared" si="306"/>
        <v>VG</v>
      </c>
      <c r="I127" s="51" t="str">
        <f t="shared" si="307"/>
        <v>G</v>
      </c>
      <c r="J127" s="51" t="str">
        <f t="shared" si="308"/>
        <v>G</v>
      </c>
      <c r="K127" s="51" t="str">
        <f t="shared" si="309"/>
        <v>G</v>
      </c>
      <c r="L127" s="52">
        <v>-6.2E-2</v>
      </c>
      <c r="M127" s="51" t="str">
        <f t="shared" si="310"/>
        <v>G</v>
      </c>
      <c r="N127" s="51" t="str">
        <f t="shared" si="311"/>
        <v>VG</v>
      </c>
      <c r="O127" s="51" t="str">
        <f t="shared" si="312"/>
        <v>NS</v>
      </c>
      <c r="P127" s="51" t="str">
        <f t="shared" si="313"/>
        <v>VG</v>
      </c>
      <c r="Q127" s="51">
        <v>0.44</v>
      </c>
      <c r="R127" s="51" t="str">
        <f t="shared" si="314"/>
        <v>VG</v>
      </c>
      <c r="S127" s="51" t="str">
        <f t="shared" si="315"/>
        <v>G</v>
      </c>
      <c r="T127" s="51" t="str">
        <f t="shared" si="316"/>
        <v>G</v>
      </c>
      <c r="U127" s="51" t="str">
        <f t="shared" si="317"/>
        <v>G</v>
      </c>
      <c r="V127" s="51">
        <v>0.81</v>
      </c>
      <c r="W127" s="51" t="str">
        <f t="shared" si="318"/>
        <v>G</v>
      </c>
      <c r="X127" s="51" t="str">
        <f t="shared" si="319"/>
        <v>G</v>
      </c>
      <c r="Y127" s="51" t="str">
        <f t="shared" si="320"/>
        <v>VG</v>
      </c>
      <c r="Z127" s="51" t="str">
        <f t="shared" si="321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322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88</v>
      </c>
      <c r="F128" s="64"/>
      <c r="G128" s="51">
        <v>0.81</v>
      </c>
      <c r="H128" s="51" t="str">
        <f t="shared" si="306"/>
        <v>VG</v>
      </c>
      <c r="I128" s="51" t="str">
        <f t="shared" si="307"/>
        <v>G</v>
      </c>
      <c r="J128" s="51" t="str">
        <f t="shared" si="308"/>
        <v>G</v>
      </c>
      <c r="K128" s="51" t="str">
        <f t="shared" si="309"/>
        <v>G</v>
      </c>
      <c r="L128" s="52">
        <v>-1E-3</v>
      </c>
      <c r="M128" s="51" t="str">
        <f t="shared" si="310"/>
        <v>VG</v>
      </c>
      <c r="N128" s="51" t="str">
        <f t="shared" si="311"/>
        <v>VG</v>
      </c>
      <c r="O128" s="51" t="str">
        <f t="shared" si="312"/>
        <v>NS</v>
      </c>
      <c r="P128" s="51" t="str">
        <f t="shared" si="313"/>
        <v>VG</v>
      </c>
      <c r="Q128" s="51">
        <v>0.43</v>
      </c>
      <c r="R128" s="51" t="str">
        <f t="shared" si="314"/>
        <v>VG</v>
      </c>
      <c r="S128" s="51" t="str">
        <f t="shared" si="315"/>
        <v>G</v>
      </c>
      <c r="T128" s="51" t="str">
        <f t="shared" si="316"/>
        <v>G</v>
      </c>
      <c r="U128" s="51" t="str">
        <f t="shared" si="317"/>
        <v>G</v>
      </c>
      <c r="V128" s="89">
        <v>0.81</v>
      </c>
      <c r="W128" s="51" t="str">
        <f t="shared" si="318"/>
        <v>G</v>
      </c>
      <c r="X128" s="51" t="str">
        <f t="shared" si="319"/>
        <v>G</v>
      </c>
      <c r="Y128" s="51" t="str">
        <f t="shared" si="320"/>
        <v>VG</v>
      </c>
      <c r="Z128" s="51" t="str">
        <f t="shared" si="321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322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89</v>
      </c>
      <c r="F129" s="64"/>
      <c r="G129" s="51">
        <v>0.8</v>
      </c>
      <c r="H129" s="51" t="str">
        <f t="shared" si="306"/>
        <v>G</v>
      </c>
      <c r="I129" s="51" t="str">
        <f t="shared" si="307"/>
        <v>G</v>
      </c>
      <c r="J129" s="51" t="str">
        <f t="shared" si="308"/>
        <v>G</v>
      </c>
      <c r="K129" s="51" t="str">
        <f t="shared" si="309"/>
        <v>G</v>
      </c>
      <c r="L129" s="52">
        <v>8.6999999999999994E-2</v>
      </c>
      <c r="M129" s="51" t="str">
        <f t="shared" si="310"/>
        <v>G</v>
      </c>
      <c r="N129" s="51" t="str">
        <f t="shared" si="311"/>
        <v>VG</v>
      </c>
      <c r="O129" s="51" t="str">
        <f t="shared" si="312"/>
        <v>NS</v>
      </c>
      <c r="P129" s="51" t="str">
        <f t="shared" si="313"/>
        <v>VG</v>
      </c>
      <c r="Q129" s="51">
        <v>0.44</v>
      </c>
      <c r="R129" s="51" t="str">
        <f t="shared" si="314"/>
        <v>VG</v>
      </c>
      <c r="S129" s="51" t="str">
        <f t="shared" si="315"/>
        <v>G</v>
      </c>
      <c r="T129" s="51" t="str">
        <f t="shared" si="316"/>
        <v>G</v>
      </c>
      <c r="U129" s="51" t="str">
        <f t="shared" si="317"/>
        <v>G</v>
      </c>
      <c r="V129" s="89">
        <v>0.81</v>
      </c>
      <c r="W129" s="51" t="str">
        <f t="shared" si="318"/>
        <v>G</v>
      </c>
      <c r="X129" s="51" t="str">
        <f t="shared" si="319"/>
        <v>G</v>
      </c>
      <c r="Y129" s="51" t="str">
        <f t="shared" si="320"/>
        <v>VG</v>
      </c>
      <c r="Z129" s="51" t="str">
        <f t="shared" si="321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322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34" customFormat="1" x14ac:dyDescent="0.3">
      <c r="A130" s="35" t="s">
        <v>48</v>
      </c>
      <c r="B130" s="34">
        <v>23773411</v>
      </c>
      <c r="C130" s="34" t="s">
        <v>5</v>
      </c>
      <c r="D130" s="34" t="s">
        <v>105</v>
      </c>
      <c r="F130" s="86"/>
      <c r="G130" s="36">
        <v>0.83</v>
      </c>
      <c r="H130" s="36" t="str">
        <f t="shared" si="306"/>
        <v>VG</v>
      </c>
      <c r="I130" s="36" t="str">
        <f t="shared" si="307"/>
        <v>G</v>
      </c>
      <c r="J130" s="36" t="str">
        <f t="shared" si="308"/>
        <v>G</v>
      </c>
      <c r="K130" s="36" t="str">
        <f t="shared" si="309"/>
        <v>G</v>
      </c>
      <c r="L130" s="37">
        <v>0.151</v>
      </c>
      <c r="M130" s="36" t="str">
        <f t="shared" si="310"/>
        <v>NS</v>
      </c>
      <c r="N130" s="36" t="str">
        <f t="shared" si="311"/>
        <v>VG</v>
      </c>
      <c r="O130" s="36" t="str">
        <f t="shared" si="312"/>
        <v>NS</v>
      </c>
      <c r="P130" s="36" t="str">
        <f t="shared" si="313"/>
        <v>VG</v>
      </c>
      <c r="Q130" s="36">
        <v>0.41</v>
      </c>
      <c r="R130" s="36" t="str">
        <f t="shared" si="314"/>
        <v>VG</v>
      </c>
      <c r="S130" s="36" t="str">
        <f t="shared" si="315"/>
        <v>G</v>
      </c>
      <c r="T130" s="36" t="str">
        <f t="shared" si="316"/>
        <v>G</v>
      </c>
      <c r="U130" s="36" t="str">
        <f t="shared" si="317"/>
        <v>G</v>
      </c>
      <c r="V130" s="97">
        <v>0.85</v>
      </c>
      <c r="W130" s="36" t="str">
        <f t="shared" si="318"/>
        <v>G</v>
      </c>
      <c r="X130" s="36" t="str">
        <f t="shared" si="319"/>
        <v>G</v>
      </c>
      <c r="Y130" s="36" t="str">
        <f t="shared" si="320"/>
        <v>VG</v>
      </c>
      <c r="Z130" s="36" t="str">
        <f t="shared" si="321"/>
        <v>VG</v>
      </c>
      <c r="AA130" s="38">
        <v>0.73647635295409697</v>
      </c>
      <c r="AB130" s="38">
        <v>0.71217887307743999</v>
      </c>
      <c r="AC130" s="38">
        <v>27.2620221999235</v>
      </c>
      <c r="AD130" s="38">
        <v>24.524223809741301</v>
      </c>
      <c r="AE130" s="38">
        <v>0.51334554351421302</v>
      </c>
      <c r="AF130" s="38">
        <v>0.53648963356486201</v>
      </c>
      <c r="AG130" s="38">
        <v>0.86031266235227699</v>
      </c>
      <c r="AH130" s="38">
        <v>0.80604704905596902</v>
      </c>
      <c r="AI130" s="39" t="s">
        <v>41</v>
      </c>
      <c r="AJ130" s="39" t="s">
        <v>41</v>
      </c>
      <c r="AK130" s="39" t="s">
        <v>39</v>
      </c>
      <c r="AL130" s="39" t="s">
        <v>39</v>
      </c>
      <c r="AM130" s="39" t="s">
        <v>41</v>
      </c>
      <c r="AN130" s="39" t="s">
        <v>41</v>
      </c>
      <c r="AO130" s="39" t="s">
        <v>43</v>
      </c>
      <c r="AP130" s="39" t="s">
        <v>41</v>
      </c>
      <c r="AR130" s="40" t="s">
        <v>49</v>
      </c>
      <c r="AS130" s="38">
        <v>0.73846200721585697</v>
      </c>
      <c r="AT130" s="38">
        <v>0.73940362028250395</v>
      </c>
      <c r="AU130" s="38">
        <v>26.413443273521001</v>
      </c>
      <c r="AV130" s="38">
        <v>26.218954908900098</v>
      </c>
      <c r="AW130" s="38">
        <v>0.51140785365903696</v>
      </c>
      <c r="AX130" s="38">
        <v>0.510486414821683</v>
      </c>
      <c r="AY130" s="38">
        <v>0.85207820283356694</v>
      </c>
      <c r="AZ130" s="38">
        <v>0.85461743340531704</v>
      </c>
      <c r="BA130" s="39" t="s">
        <v>41</v>
      </c>
      <c r="BB130" s="39" t="s">
        <v>41</v>
      </c>
      <c r="BC130" s="39" t="s">
        <v>39</v>
      </c>
      <c r="BD130" s="39" t="s">
        <v>39</v>
      </c>
      <c r="BE130" s="39" t="s">
        <v>41</v>
      </c>
      <c r="BF130" s="39" t="s">
        <v>41</v>
      </c>
      <c r="BG130" s="39" t="s">
        <v>43</v>
      </c>
      <c r="BH130" s="39" t="s">
        <v>43</v>
      </c>
      <c r="BI130" s="34">
        <f t="shared" si="322"/>
        <v>1</v>
      </c>
      <c r="BJ130" s="34" t="s">
        <v>49</v>
      </c>
      <c r="BK130" s="38">
        <v>0.739728356583635</v>
      </c>
      <c r="BL130" s="38">
        <v>0.74088756788968202</v>
      </c>
      <c r="BM130" s="38">
        <v>26.943030662540899</v>
      </c>
      <c r="BN130" s="38">
        <v>26.625025595358</v>
      </c>
      <c r="BO130" s="38">
        <v>0.51016825010614397</v>
      </c>
      <c r="BP130" s="38">
        <v>0.50903087539983105</v>
      </c>
      <c r="BQ130" s="38">
        <v>0.85983829217951901</v>
      </c>
      <c r="BR130" s="38">
        <v>0.86117403136036696</v>
      </c>
      <c r="BS130" s="34" t="s">
        <v>41</v>
      </c>
      <c r="BT130" s="34" t="s">
        <v>41</v>
      </c>
      <c r="BU130" s="34" t="s">
        <v>39</v>
      </c>
      <c r="BV130" s="34" t="s">
        <v>39</v>
      </c>
      <c r="BW130" s="34" t="s">
        <v>41</v>
      </c>
      <c r="BX130" s="34" t="s">
        <v>41</v>
      </c>
      <c r="BY130" s="34" t="s">
        <v>43</v>
      </c>
      <c r="BZ130" s="34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106</v>
      </c>
      <c r="F131" s="65"/>
      <c r="G131" s="51">
        <v>0.84</v>
      </c>
      <c r="H131" s="51" t="str">
        <f t="shared" si="306"/>
        <v>VG</v>
      </c>
      <c r="I131" s="51" t="str">
        <f t="shared" si="307"/>
        <v>G</v>
      </c>
      <c r="J131" s="51" t="str">
        <f t="shared" si="308"/>
        <v>G</v>
      </c>
      <c r="K131" s="51" t="str">
        <f t="shared" si="309"/>
        <v>G</v>
      </c>
      <c r="L131" s="52">
        <v>0.124</v>
      </c>
      <c r="M131" s="51" t="str">
        <f t="shared" si="310"/>
        <v>S</v>
      </c>
      <c r="N131" s="51" t="str">
        <f t="shared" si="311"/>
        <v>VG</v>
      </c>
      <c r="O131" s="51" t="str">
        <f t="shared" si="312"/>
        <v>NS</v>
      </c>
      <c r="P131" s="51" t="str">
        <f t="shared" si="313"/>
        <v>VG</v>
      </c>
      <c r="Q131" s="51">
        <v>0.4</v>
      </c>
      <c r="R131" s="51" t="str">
        <f t="shared" si="314"/>
        <v>VG</v>
      </c>
      <c r="S131" s="51" t="str">
        <f t="shared" si="315"/>
        <v>G</v>
      </c>
      <c r="T131" s="51" t="str">
        <f t="shared" si="316"/>
        <v>G</v>
      </c>
      <c r="U131" s="51" t="str">
        <f t="shared" si="317"/>
        <v>G</v>
      </c>
      <c r="V131" s="100">
        <v>0.85399999999999998</v>
      </c>
      <c r="W131" s="51" t="str">
        <f t="shared" si="318"/>
        <v>VG</v>
      </c>
      <c r="X131" s="51" t="str">
        <f t="shared" si="319"/>
        <v>G</v>
      </c>
      <c r="Y131" s="51" t="str">
        <f t="shared" si="320"/>
        <v>VG</v>
      </c>
      <c r="Z131" s="51" t="str">
        <f t="shared" si="321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22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108</v>
      </c>
      <c r="F132" s="65"/>
      <c r="G132" s="51">
        <v>0.85</v>
      </c>
      <c r="H132" s="51" t="str">
        <f t="shared" si="306"/>
        <v>VG</v>
      </c>
      <c r="I132" s="51" t="str">
        <f t="shared" si="307"/>
        <v>G</v>
      </c>
      <c r="J132" s="51" t="str">
        <f t="shared" si="308"/>
        <v>G</v>
      </c>
      <c r="K132" s="51" t="str">
        <f t="shared" si="309"/>
        <v>G</v>
      </c>
      <c r="L132" s="52">
        <v>8.2000000000000003E-2</v>
      </c>
      <c r="M132" s="51" t="str">
        <f t="shared" si="310"/>
        <v>G</v>
      </c>
      <c r="N132" s="51" t="str">
        <f t="shared" si="311"/>
        <v>VG</v>
      </c>
      <c r="O132" s="51" t="str">
        <f t="shared" si="312"/>
        <v>NS</v>
      </c>
      <c r="P132" s="51" t="str">
        <f t="shared" si="313"/>
        <v>VG</v>
      </c>
      <c r="Q132" s="51">
        <v>0.39</v>
      </c>
      <c r="R132" s="51" t="str">
        <f t="shared" si="314"/>
        <v>VG</v>
      </c>
      <c r="S132" s="51" t="str">
        <f t="shared" si="315"/>
        <v>G</v>
      </c>
      <c r="T132" s="51" t="str">
        <f t="shared" si="316"/>
        <v>G</v>
      </c>
      <c r="U132" s="51" t="str">
        <f t="shared" si="317"/>
        <v>G</v>
      </c>
      <c r="V132" s="100">
        <v>0.85799999999999998</v>
      </c>
      <c r="W132" s="51" t="str">
        <f t="shared" si="318"/>
        <v>VG</v>
      </c>
      <c r="X132" s="51" t="str">
        <f t="shared" si="319"/>
        <v>G</v>
      </c>
      <c r="Y132" s="51" t="str">
        <f t="shared" si="320"/>
        <v>VG</v>
      </c>
      <c r="Z132" s="51" t="str">
        <f t="shared" si="321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22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109</v>
      </c>
      <c r="F133" s="65"/>
      <c r="G133" s="51">
        <v>0.86</v>
      </c>
      <c r="H133" s="51" t="str">
        <f t="shared" si="306"/>
        <v>VG</v>
      </c>
      <c r="I133" s="51" t="str">
        <f t="shared" si="307"/>
        <v>G</v>
      </c>
      <c r="J133" s="51" t="str">
        <f t="shared" si="308"/>
        <v>G</v>
      </c>
      <c r="K133" s="51" t="str">
        <f t="shared" si="309"/>
        <v>G</v>
      </c>
      <c r="L133" s="52">
        <v>5.5E-2</v>
      </c>
      <c r="M133" s="51" t="str">
        <f t="shared" si="310"/>
        <v>G</v>
      </c>
      <c r="N133" s="51" t="str">
        <f t="shared" si="311"/>
        <v>VG</v>
      </c>
      <c r="O133" s="51" t="str">
        <f t="shared" si="312"/>
        <v>NS</v>
      </c>
      <c r="P133" s="51" t="str">
        <f t="shared" si="313"/>
        <v>VG</v>
      </c>
      <c r="Q133" s="51">
        <v>0.38</v>
      </c>
      <c r="R133" s="51" t="str">
        <f t="shared" si="314"/>
        <v>VG</v>
      </c>
      <c r="S133" s="51" t="str">
        <f t="shared" si="315"/>
        <v>G</v>
      </c>
      <c r="T133" s="51" t="str">
        <f t="shared" si="316"/>
        <v>G</v>
      </c>
      <c r="U133" s="51" t="str">
        <f t="shared" si="317"/>
        <v>G</v>
      </c>
      <c r="V133" s="100">
        <v>0.86</v>
      </c>
      <c r="W133" s="51" t="str">
        <f t="shared" si="318"/>
        <v>VG</v>
      </c>
      <c r="X133" s="51" t="str">
        <f t="shared" si="319"/>
        <v>G</v>
      </c>
      <c r="Y133" s="51" t="str">
        <f t="shared" si="320"/>
        <v>VG</v>
      </c>
      <c r="Z133" s="51" t="str">
        <f t="shared" si="321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22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121</v>
      </c>
      <c r="E134" s="50" t="s">
        <v>127</v>
      </c>
      <c r="F134" s="65"/>
      <c r="G134" s="51">
        <v>0.86</v>
      </c>
      <c r="H134" s="51" t="str">
        <f t="shared" si="306"/>
        <v>VG</v>
      </c>
      <c r="I134" s="51" t="str">
        <f t="shared" si="307"/>
        <v>G</v>
      </c>
      <c r="J134" s="51" t="str">
        <f t="shared" si="308"/>
        <v>G</v>
      </c>
      <c r="K134" s="51" t="str">
        <f t="shared" si="309"/>
        <v>G</v>
      </c>
      <c r="L134" s="52">
        <v>3.6999999999999998E-2</v>
      </c>
      <c r="M134" s="51" t="str">
        <f t="shared" si="310"/>
        <v>VG</v>
      </c>
      <c r="N134" s="51" t="str">
        <f t="shared" si="311"/>
        <v>VG</v>
      </c>
      <c r="O134" s="51" t="str">
        <f t="shared" si="312"/>
        <v>NS</v>
      </c>
      <c r="P134" s="51" t="str">
        <f t="shared" si="313"/>
        <v>VG</v>
      </c>
      <c r="Q134" s="51">
        <v>0.38</v>
      </c>
      <c r="R134" s="51" t="str">
        <f t="shared" si="314"/>
        <v>VG</v>
      </c>
      <c r="S134" s="51" t="str">
        <f t="shared" si="315"/>
        <v>G</v>
      </c>
      <c r="T134" s="51" t="str">
        <f t="shared" si="316"/>
        <v>G</v>
      </c>
      <c r="U134" s="51" t="str">
        <f t="shared" si="317"/>
        <v>G</v>
      </c>
      <c r="V134" s="100">
        <v>0.86</v>
      </c>
      <c r="W134" s="51" t="str">
        <f t="shared" si="318"/>
        <v>VG</v>
      </c>
      <c r="X134" s="51" t="str">
        <f t="shared" si="319"/>
        <v>G</v>
      </c>
      <c r="Y134" s="51" t="str">
        <f t="shared" si="320"/>
        <v>VG</v>
      </c>
      <c r="Z134" s="51" t="str">
        <f t="shared" si="321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22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147</v>
      </c>
      <c r="E135" s="50" t="s">
        <v>128</v>
      </c>
      <c r="F135" s="65"/>
      <c r="G135" s="51">
        <v>0.86</v>
      </c>
      <c r="H135" s="51" t="str">
        <f t="shared" si="306"/>
        <v>VG</v>
      </c>
      <c r="I135" s="51" t="str">
        <f t="shared" si="307"/>
        <v>G</v>
      </c>
      <c r="J135" s="51" t="str">
        <f t="shared" si="308"/>
        <v>G</v>
      </c>
      <c r="K135" s="51" t="str">
        <f t="shared" si="309"/>
        <v>G</v>
      </c>
      <c r="L135" s="52">
        <v>-1.1000000000000001E-3</v>
      </c>
      <c r="M135" s="51" t="str">
        <f t="shared" si="310"/>
        <v>VG</v>
      </c>
      <c r="N135" s="51" t="str">
        <f t="shared" si="311"/>
        <v>VG</v>
      </c>
      <c r="O135" s="51" t="str">
        <f t="shared" si="312"/>
        <v>NS</v>
      </c>
      <c r="P135" s="51" t="str">
        <f t="shared" si="313"/>
        <v>VG</v>
      </c>
      <c r="Q135" s="51">
        <v>0.38</v>
      </c>
      <c r="R135" s="51" t="str">
        <f t="shared" si="314"/>
        <v>VG</v>
      </c>
      <c r="S135" s="51" t="str">
        <f t="shared" si="315"/>
        <v>G</v>
      </c>
      <c r="T135" s="51" t="str">
        <f t="shared" si="316"/>
        <v>G</v>
      </c>
      <c r="U135" s="51" t="str">
        <f t="shared" si="317"/>
        <v>G</v>
      </c>
      <c r="V135" s="100">
        <v>0.86</v>
      </c>
      <c r="W135" s="51" t="str">
        <f t="shared" si="318"/>
        <v>VG</v>
      </c>
      <c r="X135" s="51" t="str">
        <f t="shared" si="319"/>
        <v>G</v>
      </c>
      <c r="Y135" s="51" t="str">
        <f t="shared" si="320"/>
        <v>VG</v>
      </c>
      <c r="Z135" s="51" t="str">
        <f t="shared" si="321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322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157</v>
      </c>
      <c r="E136" s="50" t="s">
        <v>156</v>
      </c>
      <c r="F136" s="65"/>
      <c r="G136" s="51">
        <v>0.75</v>
      </c>
      <c r="H136" s="51" t="str">
        <f t="shared" si="306"/>
        <v>G</v>
      </c>
      <c r="I136" s="51" t="str">
        <f t="shared" si="307"/>
        <v>G</v>
      </c>
      <c r="J136" s="51" t="str">
        <f t="shared" si="308"/>
        <v>G</v>
      </c>
      <c r="K136" s="51" t="str">
        <f t="shared" si="309"/>
        <v>G</v>
      </c>
      <c r="L136" s="52">
        <v>-0.14299999999999999</v>
      </c>
      <c r="M136" s="51" t="str">
        <f t="shared" si="310"/>
        <v>S</v>
      </c>
      <c r="N136" s="51" t="str">
        <f t="shared" si="311"/>
        <v>VG</v>
      </c>
      <c r="O136" s="51" t="str">
        <f t="shared" si="312"/>
        <v>NS</v>
      </c>
      <c r="P136" s="51" t="str">
        <f t="shared" si="313"/>
        <v>VG</v>
      </c>
      <c r="Q136" s="51">
        <v>0.49</v>
      </c>
      <c r="R136" s="51" t="str">
        <f t="shared" si="314"/>
        <v>VG</v>
      </c>
      <c r="S136" s="51" t="str">
        <f t="shared" si="315"/>
        <v>G</v>
      </c>
      <c r="T136" s="51" t="str">
        <f t="shared" si="316"/>
        <v>G</v>
      </c>
      <c r="U136" s="51" t="str">
        <f t="shared" si="317"/>
        <v>G</v>
      </c>
      <c r="V136" s="100">
        <v>0.80059999999999998</v>
      </c>
      <c r="W136" s="51" t="str">
        <f t="shared" si="318"/>
        <v>G</v>
      </c>
      <c r="X136" s="51" t="str">
        <f t="shared" si="319"/>
        <v>G</v>
      </c>
      <c r="Y136" s="51" t="str">
        <f t="shared" si="320"/>
        <v>VG</v>
      </c>
      <c r="Z136" s="51" t="str">
        <f t="shared" si="321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22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158</v>
      </c>
      <c r="E137" s="50" t="s">
        <v>159</v>
      </c>
      <c r="F137" s="65"/>
      <c r="G137" s="51">
        <v>0.81</v>
      </c>
      <c r="H137" s="51" t="str">
        <f t="shared" si="306"/>
        <v>VG</v>
      </c>
      <c r="I137" s="51" t="str">
        <f t="shared" si="307"/>
        <v>G</v>
      </c>
      <c r="J137" s="51" t="str">
        <f t="shared" si="308"/>
        <v>G</v>
      </c>
      <c r="K137" s="51" t="str">
        <f t="shared" si="309"/>
        <v>G</v>
      </c>
      <c r="L137" s="52">
        <v>-6.2899999999999998E-2</v>
      </c>
      <c r="M137" s="51" t="str">
        <f t="shared" si="310"/>
        <v>G</v>
      </c>
      <c r="N137" s="51" t="str">
        <f t="shared" si="311"/>
        <v>VG</v>
      </c>
      <c r="O137" s="51" t="str">
        <f t="shared" si="312"/>
        <v>NS</v>
      </c>
      <c r="P137" s="51" t="str">
        <f t="shared" si="313"/>
        <v>VG</v>
      </c>
      <c r="Q137" s="51">
        <v>0.44</v>
      </c>
      <c r="R137" s="51" t="str">
        <f t="shared" si="314"/>
        <v>VG</v>
      </c>
      <c r="S137" s="51" t="str">
        <f t="shared" si="315"/>
        <v>G</v>
      </c>
      <c r="T137" s="51" t="str">
        <f t="shared" si="316"/>
        <v>G</v>
      </c>
      <c r="U137" s="51" t="str">
        <f t="shared" si="317"/>
        <v>G</v>
      </c>
      <c r="V137" s="100">
        <v>0.82299999999999995</v>
      </c>
      <c r="W137" s="51" t="str">
        <f t="shared" si="318"/>
        <v>G</v>
      </c>
      <c r="X137" s="51" t="str">
        <f t="shared" si="319"/>
        <v>G</v>
      </c>
      <c r="Y137" s="51" t="str">
        <f t="shared" si="320"/>
        <v>VG</v>
      </c>
      <c r="Z137" s="51" t="str">
        <f t="shared" si="321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22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158</v>
      </c>
      <c r="E138" s="50" t="s">
        <v>160</v>
      </c>
      <c r="F138" s="65"/>
      <c r="G138" s="51">
        <v>0.81</v>
      </c>
      <c r="H138" s="51" t="str">
        <f t="shared" si="306"/>
        <v>VG</v>
      </c>
      <c r="I138" s="51" t="str">
        <f t="shared" si="307"/>
        <v>G</v>
      </c>
      <c r="J138" s="51" t="str">
        <f t="shared" si="308"/>
        <v>G</v>
      </c>
      <c r="K138" s="51" t="str">
        <f t="shared" si="309"/>
        <v>G</v>
      </c>
      <c r="L138" s="52">
        <v>-1.5299999999999999E-2</v>
      </c>
      <c r="M138" s="51" t="str">
        <f t="shared" si="310"/>
        <v>VG</v>
      </c>
      <c r="N138" s="51" t="str">
        <f t="shared" si="311"/>
        <v>VG</v>
      </c>
      <c r="O138" s="51" t="str">
        <f t="shared" si="312"/>
        <v>NS</v>
      </c>
      <c r="P138" s="51" t="str">
        <f t="shared" si="313"/>
        <v>VG</v>
      </c>
      <c r="Q138" s="51">
        <v>0.43</v>
      </c>
      <c r="R138" s="51" t="str">
        <f t="shared" si="314"/>
        <v>VG</v>
      </c>
      <c r="S138" s="51" t="str">
        <f t="shared" si="315"/>
        <v>G</v>
      </c>
      <c r="T138" s="51" t="str">
        <f t="shared" si="316"/>
        <v>G</v>
      </c>
      <c r="U138" s="51" t="str">
        <f t="shared" si="317"/>
        <v>G</v>
      </c>
      <c r="V138" s="100">
        <v>0.82199999999999995</v>
      </c>
      <c r="W138" s="51" t="str">
        <f t="shared" si="318"/>
        <v>G</v>
      </c>
      <c r="X138" s="51" t="str">
        <f t="shared" si="319"/>
        <v>G</v>
      </c>
      <c r="Y138" s="51" t="str">
        <f t="shared" si="320"/>
        <v>VG</v>
      </c>
      <c r="Z138" s="51" t="str">
        <f t="shared" si="321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22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163</v>
      </c>
      <c r="E139" s="50" t="s">
        <v>164</v>
      </c>
      <c r="F139" s="65"/>
      <c r="G139" s="51">
        <v>0.81</v>
      </c>
      <c r="H139" s="51" t="str">
        <f t="shared" si="306"/>
        <v>VG</v>
      </c>
      <c r="I139" s="51" t="str">
        <f t="shared" si="307"/>
        <v>G</v>
      </c>
      <c r="J139" s="51" t="str">
        <f t="shared" si="308"/>
        <v>G</v>
      </c>
      <c r="K139" s="51" t="str">
        <f t="shared" si="309"/>
        <v>G</v>
      </c>
      <c r="L139" s="52">
        <v>-1.5299999999999999E-2</v>
      </c>
      <c r="M139" s="51" t="str">
        <f t="shared" si="310"/>
        <v>VG</v>
      </c>
      <c r="N139" s="51" t="str">
        <f t="shared" si="311"/>
        <v>VG</v>
      </c>
      <c r="O139" s="51" t="str">
        <f t="shared" si="312"/>
        <v>NS</v>
      </c>
      <c r="P139" s="51" t="str">
        <f t="shared" si="313"/>
        <v>VG</v>
      </c>
      <c r="Q139" s="51">
        <v>0.43</v>
      </c>
      <c r="R139" s="51" t="str">
        <f t="shared" si="314"/>
        <v>VG</v>
      </c>
      <c r="S139" s="51" t="str">
        <f t="shared" si="315"/>
        <v>G</v>
      </c>
      <c r="T139" s="51" t="str">
        <f t="shared" si="316"/>
        <v>G</v>
      </c>
      <c r="U139" s="51" t="str">
        <f t="shared" si="317"/>
        <v>G</v>
      </c>
      <c r="V139" s="100">
        <v>0.82199999999999995</v>
      </c>
      <c r="W139" s="51" t="str">
        <f t="shared" si="318"/>
        <v>G</v>
      </c>
      <c r="X139" s="51" t="str">
        <f t="shared" si="319"/>
        <v>G</v>
      </c>
      <c r="Y139" s="51" t="str">
        <f t="shared" si="320"/>
        <v>VG</v>
      </c>
      <c r="Z139" s="51" t="str">
        <f t="shared" si="321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22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177</v>
      </c>
      <c r="E140" s="50" t="s">
        <v>164</v>
      </c>
      <c r="F140" s="65"/>
      <c r="G140" s="51">
        <v>0.86</v>
      </c>
      <c r="H140" s="51" t="str">
        <f t="shared" si="306"/>
        <v>VG</v>
      </c>
      <c r="I140" s="51" t="str">
        <f t="shared" si="307"/>
        <v>G</v>
      </c>
      <c r="J140" s="51" t="str">
        <f t="shared" si="308"/>
        <v>G</v>
      </c>
      <c r="K140" s="51" t="str">
        <f t="shared" si="309"/>
        <v>G</v>
      </c>
      <c r="L140" s="52">
        <v>-4.5900000000000003E-2</v>
      </c>
      <c r="M140" s="51" t="str">
        <f t="shared" si="310"/>
        <v>VG</v>
      </c>
      <c r="N140" s="51" t="str">
        <f t="shared" si="311"/>
        <v>VG</v>
      </c>
      <c r="O140" s="51" t="str">
        <f t="shared" si="312"/>
        <v>NS</v>
      </c>
      <c r="P140" s="51" t="str">
        <f t="shared" si="313"/>
        <v>VG</v>
      </c>
      <c r="Q140" s="51">
        <v>0.37</v>
      </c>
      <c r="R140" s="51" t="str">
        <f t="shared" si="314"/>
        <v>VG</v>
      </c>
      <c r="S140" s="51" t="str">
        <f t="shared" si="315"/>
        <v>G</v>
      </c>
      <c r="T140" s="51" t="str">
        <f t="shared" si="316"/>
        <v>G</v>
      </c>
      <c r="U140" s="51" t="str">
        <f t="shared" si="317"/>
        <v>G</v>
      </c>
      <c r="V140" s="100">
        <v>0.86519999999999997</v>
      </c>
      <c r="W140" s="51" t="str">
        <f t="shared" si="318"/>
        <v>VG</v>
      </c>
      <c r="X140" s="51" t="str">
        <f t="shared" si="319"/>
        <v>G</v>
      </c>
      <c r="Y140" s="51" t="str">
        <f t="shared" si="320"/>
        <v>VG</v>
      </c>
      <c r="Z140" s="51" t="str">
        <f t="shared" si="321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22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179</v>
      </c>
      <c r="E141" s="50" t="s">
        <v>180</v>
      </c>
      <c r="F141" s="65"/>
      <c r="G141" s="51">
        <v>0.84</v>
      </c>
      <c r="H141" s="51" t="str">
        <f t="shared" si="306"/>
        <v>VG</v>
      </c>
      <c r="I141" s="51" t="str">
        <f t="shared" si="307"/>
        <v>G</v>
      </c>
      <c r="J141" s="51" t="str">
        <f t="shared" si="308"/>
        <v>G</v>
      </c>
      <c r="K141" s="51" t="str">
        <f t="shared" si="309"/>
        <v>G</v>
      </c>
      <c r="L141" s="52">
        <v>6.9000000000000006E-2</v>
      </c>
      <c r="M141" s="51" t="str">
        <f t="shared" si="310"/>
        <v>G</v>
      </c>
      <c r="N141" s="51" t="str">
        <f t="shared" si="311"/>
        <v>VG</v>
      </c>
      <c r="O141" s="51" t="str">
        <f t="shared" si="312"/>
        <v>NS</v>
      </c>
      <c r="P141" s="51" t="str">
        <f t="shared" si="313"/>
        <v>VG</v>
      </c>
      <c r="Q141" s="51">
        <v>0.4</v>
      </c>
      <c r="R141" s="51" t="str">
        <f t="shared" si="314"/>
        <v>VG</v>
      </c>
      <c r="S141" s="51" t="str">
        <f t="shared" si="315"/>
        <v>G</v>
      </c>
      <c r="T141" s="51" t="str">
        <f t="shared" si="316"/>
        <v>G</v>
      </c>
      <c r="U141" s="51" t="str">
        <f t="shared" si="317"/>
        <v>G</v>
      </c>
      <c r="V141" s="100">
        <v>0.84599999999999997</v>
      </c>
      <c r="W141" s="51" t="str">
        <f t="shared" si="318"/>
        <v>G</v>
      </c>
      <c r="X141" s="51" t="str">
        <f t="shared" si="319"/>
        <v>G</v>
      </c>
      <c r="Y141" s="51" t="str">
        <f t="shared" si="320"/>
        <v>VG</v>
      </c>
      <c r="Z141" s="51" t="str">
        <f t="shared" si="321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22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34" customFormat="1" x14ac:dyDescent="0.3">
      <c r="A142" s="35" t="s">
        <v>48</v>
      </c>
      <c r="B142" s="34">
        <v>23773411</v>
      </c>
      <c r="C142" s="34" t="s">
        <v>5</v>
      </c>
      <c r="D142" s="34" t="s">
        <v>178</v>
      </c>
      <c r="E142" s="34" t="s">
        <v>154</v>
      </c>
      <c r="F142" s="86"/>
      <c r="G142" s="36">
        <v>0.77</v>
      </c>
      <c r="H142" s="36" t="str">
        <f t="shared" si="306"/>
        <v>G</v>
      </c>
      <c r="I142" s="36" t="str">
        <f t="shared" si="307"/>
        <v>G</v>
      </c>
      <c r="J142" s="36" t="str">
        <f t="shared" si="308"/>
        <v>G</v>
      </c>
      <c r="K142" s="36" t="str">
        <f t="shared" si="309"/>
        <v>G</v>
      </c>
      <c r="L142" s="37">
        <v>0.33400000000000002</v>
      </c>
      <c r="M142" s="36" t="str">
        <f t="shared" si="310"/>
        <v>NS</v>
      </c>
      <c r="N142" s="36" t="str">
        <f t="shared" si="311"/>
        <v>VG</v>
      </c>
      <c r="O142" s="36" t="str">
        <f t="shared" si="312"/>
        <v>NS</v>
      </c>
      <c r="P142" s="36" t="str">
        <f t="shared" si="313"/>
        <v>VG</v>
      </c>
      <c r="Q142" s="36">
        <v>0.46</v>
      </c>
      <c r="R142" s="36" t="str">
        <f t="shared" si="314"/>
        <v>VG</v>
      </c>
      <c r="S142" s="36" t="str">
        <f t="shared" si="315"/>
        <v>G</v>
      </c>
      <c r="T142" s="36" t="str">
        <f t="shared" si="316"/>
        <v>G</v>
      </c>
      <c r="U142" s="36" t="str">
        <f t="shared" si="317"/>
        <v>G</v>
      </c>
      <c r="V142" s="108">
        <v>0.88300000000000001</v>
      </c>
      <c r="W142" s="36" t="str">
        <f t="shared" si="318"/>
        <v>VG</v>
      </c>
      <c r="X142" s="36" t="str">
        <f t="shared" si="319"/>
        <v>G</v>
      </c>
      <c r="Y142" s="36" t="str">
        <f t="shared" si="320"/>
        <v>VG</v>
      </c>
      <c r="Z142" s="36" t="str">
        <f t="shared" si="321"/>
        <v>VG</v>
      </c>
      <c r="AA142" s="38">
        <v>0.73647635295409697</v>
      </c>
      <c r="AB142" s="38">
        <v>0.71217887307743999</v>
      </c>
      <c r="AC142" s="38">
        <v>27.2620221999235</v>
      </c>
      <c r="AD142" s="38">
        <v>24.524223809741301</v>
      </c>
      <c r="AE142" s="38">
        <v>0.51334554351421302</v>
      </c>
      <c r="AF142" s="38">
        <v>0.53648963356486201</v>
      </c>
      <c r="AG142" s="38">
        <v>0.86031266235227699</v>
      </c>
      <c r="AH142" s="38">
        <v>0.80604704905596902</v>
      </c>
      <c r="AI142" s="39" t="s">
        <v>41</v>
      </c>
      <c r="AJ142" s="39" t="s">
        <v>41</v>
      </c>
      <c r="AK142" s="39" t="s">
        <v>39</v>
      </c>
      <c r="AL142" s="39" t="s">
        <v>39</v>
      </c>
      <c r="AM142" s="39" t="s">
        <v>41</v>
      </c>
      <c r="AN142" s="39" t="s">
        <v>41</v>
      </c>
      <c r="AO142" s="39" t="s">
        <v>43</v>
      </c>
      <c r="AP142" s="39" t="s">
        <v>41</v>
      </c>
      <c r="AR142" s="40" t="s">
        <v>49</v>
      </c>
      <c r="AS142" s="38">
        <v>0.73846200721585697</v>
      </c>
      <c r="AT142" s="38">
        <v>0.73940362028250395</v>
      </c>
      <c r="AU142" s="38">
        <v>26.413443273521001</v>
      </c>
      <c r="AV142" s="38">
        <v>26.218954908900098</v>
      </c>
      <c r="AW142" s="38">
        <v>0.51140785365903696</v>
      </c>
      <c r="AX142" s="38">
        <v>0.510486414821683</v>
      </c>
      <c r="AY142" s="38">
        <v>0.85207820283356694</v>
      </c>
      <c r="AZ142" s="38">
        <v>0.85461743340531704</v>
      </c>
      <c r="BA142" s="39" t="s">
        <v>41</v>
      </c>
      <c r="BB142" s="39" t="s">
        <v>41</v>
      </c>
      <c r="BC142" s="39" t="s">
        <v>39</v>
      </c>
      <c r="BD142" s="39" t="s">
        <v>39</v>
      </c>
      <c r="BE142" s="39" t="s">
        <v>41</v>
      </c>
      <c r="BF142" s="39" t="s">
        <v>41</v>
      </c>
      <c r="BG142" s="39" t="s">
        <v>43</v>
      </c>
      <c r="BH142" s="39" t="s">
        <v>43</v>
      </c>
      <c r="BI142" s="34">
        <f t="shared" si="322"/>
        <v>1</v>
      </c>
      <c r="BJ142" s="34" t="s">
        <v>49</v>
      </c>
      <c r="BK142" s="38">
        <v>0.739728356583635</v>
      </c>
      <c r="BL142" s="38">
        <v>0.74088756788968202</v>
      </c>
      <c r="BM142" s="38">
        <v>26.943030662540899</v>
      </c>
      <c r="BN142" s="38">
        <v>26.625025595358</v>
      </c>
      <c r="BO142" s="38">
        <v>0.51016825010614397</v>
      </c>
      <c r="BP142" s="38">
        <v>0.50903087539983105</v>
      </c>
      <c r="BQ142" s="38">
        <v>0.85983829217951901</v>
      </c>
      <c r="BR142" s="38">
        <v>0.86117403136036696</v>
      </c>
      <c r="BS142" s="34" t="s">
        <v>41</v>
      </c>
      <c r="BT142" s="34" t="s">
        <v>41</v>
      </c>
      <c r="BU142" s="34" t="s">
        <v>39</v>
      </c>
      <c r="BV142" s="34" t="s">
        <v>39</v>
      </c>
      <c r="BW142" s="34" t="s">
        <v>41</v>
      </c>
      <c r="BX142" s="34" t="s">
        <v>41</v>
      </c>
      <c r="BY142" s="34" t="s">
        <v>43</v>
      </c>
      <c r="BZ142" s="34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181</v>
      </c>
      <c r="E143" s="50" t="s">
        <v>168</v>
      </c>
      <c r="F143" s="65"/>
      <c r="G143" s="51">
        <v>0.86</v>
      </c>
      <c r="H143" s="51" t="str">
        <f t="shared" si="306"/>
        <v>VG</v>
      </c>
      <c r="I143" s="51" t="str">
        <f t="shared" si="307"/>
        <v>G</v>
      </c>
      <c r="J143" s="51" t="str">
        <f t="shared" si="308"/>
        <v>G</v>
      </c>
      <c r="K143" s="51" t="str">
        <f t="shared" si="309"/>
        <v>G</v>
      </c>
      <c r="L143" s="52">
        <v>2.5999999999999999E-2</v>
      </c>
      <c r="M143" s="51" t="str">
        <f t="shared" si="310"/>
        <v>VG</v>
      </c>
      <c r="N143" s="51" t="str">
        <f t="shared" si="311"/>
        <v>VG</v>
      </c>
      <c r="O143" s="51" t="str">
        <f t="shared" si="312"/>
        <v>NS</v>
      </c>
      <c r="P143" s="51" t="str">
        <f t="shared" si="313"/>
        <v>VG</v>
      </c>
      <c r="Q143" s="51">
        <v>0.38</v>
      </c>
      <c r="R143" s="51" t="str">
        <f t="shared" si="314"/>
        <v>VG</v>
      </c>
      <c r="S143" s="51" t="str">
        <f t="shared" si="315"/>
        <v>G</v>
      </c>
      <c r="T143" s="51" t="str">
        <f t="shared" si="316"/>
        <v>G</v>
      </c>
      <c r="U143" s="51" t="str">
        <f t="shared" si="317"/>
        <v>G</v>
      </c>
      <c r="V143" s="100">
        <v>0.86</v>
      </c>
      <c r="W143" s="51" t="str">
        <f t="shared" si="318"/>
        <v>VG</v>
      </c>
      <c r="X143" s="51" t="str">
        <f t="shared" si="319"/>
        <v>G</v>
      </c>
      <c r="Y143" s="51" t="str">
        <f t="shared" si="320"/>
        <v>VG</v>
      </c>
      <c r="Z143" s="51" t="str">
        <f t="shared" si="321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22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181</v>
      </c>
      <c r="E144" s="50" t="s">
        <v>182</v>
      </c>
      <c r="F144" s="65"/>
      <c r="G144" s="51">
        <v>0.86</v>
      </c>
      <c r="H144" s="51" t="str">
        <f t="shared" si="306"/>
        <v>VG</v>
      </c>
      <c r="I144" s="51" t="str">
        <f t="shared" si="307"/>
        <v>G</v>
      </c>
      <c r="J144" s="51" t="str">
        <f t="shared" si="308"/>
        <v>G</v>
      </c>
      <c r="K144" s="51" t="str">
        <f t="shared" si="309"/>
        <v>G</v>
      </c>
      <c r="L144" s="52">
        <v>0.04</v>
      </c>
      <c r="M144" s="51" t="str">
        <f t="shared" si="310"/>
        <v>VG</v>
      </c>
      <c r="N144" s="51" t="str">
        <f t="shared" si="311"/>
        <v>VG</v>
      </c>
      <c r="O144" s="51" t="str">
        <f t="shared" si="312"/>
        <v>NS</v>
      </c>
      <c r="P144" s="51" t="str">
        <f t="shared" si="313"/>
        <v>VG</v>
      </c>
      <c r="Q144" s="51">
        <v>0.37</v>
      </c>
      <c r="R144" s="51" t="str">
        <f t="shared" si="314"/>
        <v>VG</v>
      </c>
      <c r="S144" s="51" t="str">
        <f t="shared" si="315"/>
        <v>G</v>
      </c>
      <c r="T144" s="51" t="str">
        <f t="shared" si="316"/>
        <v>G</v>
      </c>
      <c r="U144" s="51" t="str">
        <f t="shared" si="317"/>
        <v>G</v>
      </c>
      <c r="V144" s="100">
        <v>0.86199999999999999</v>
      </c>
      <c r="W144" s="51" t="str">
        <f t="shared" si="318"/>
        <v>VG</v>
      </c>
      <c r="X144" s="51" t="str">
        <f t="shared" si="319"/>
        <v>G</v>
      </c>
      <c r="Y144" s="51" t="str">
        <f t="shared" si="320"/>
        <v>VG</v>
      </c>
      <c r="Z144" s="51" t="str">
        <f t="shared" si="321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22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183</v>
      </c>
      <c r="E145" s="50" t="s">
        <v>168</v>
      </c>
      <c r="F145" s="65"/>
      <c r="G145" s="51">
        <v>0.86</v>
      </c>
      <c r="H145" s="51" t="str">
        <f t="shared" si="306"/>
        <v>VG</v>
      </c>
      <c r="I145" s="51" t="str">
        <f t="shared" si="307"/>
        <v>G</v>
      </c>
      <c r="J145" s="51" t="str">
        <f t="shared" si="308"/>
        <v>G</v>
      </c>
      <c r="K145" s="51" t="str">
        <f t="shared" si="309"/>
        <v>G</v>
      </c>
      <c r="L145" s="52">
        <v>4.3999999999999997E-2</v>
      </c>
      <c r="M145" s="51" t="str">
        <f t="shared" si="310"/>
        <v>VG</v>
      </c>
      <c r="N145" s="51" t="str">
        <f t="shared" si="311"/>
        <v>VG</v>
      </c>
      <c r="O145" s="51" t="str">
        <f t="shared" si="312"/>
        <v>NS</v>
      </c>
      <c r="P145" s="51" t="str">
        <f t="shared" si="313"/>
        <v>VG</v>
      </c>
      <c r="Q145" s="51">
        <v>0.38</v>
      </c>
      <c r="R145" s="51" t="str">
        <f t="shared" si="314"/>
        <v>VG</v>
      </c>
      <c r="S145" s="51" t="str">
        <f t="shared" si="315"/>
        <v>G</v>
      </c>
      <c r="T145" s="51" t="str">
        <f t="shared" si="316"/>
        <v>G</v>
      </c>
      <c r="U145" s="51" t="str">
        <f t="shared" si="317"/>
        <v>G</v>
      </c>
      <c r="V145" s="100">
        <v>0.86</v>
      </c>
      <c r="W145" s="51" t="str">
        <f t="shared" si="318"/>
        <v>VG</v>
      </c>
      <c r="X145" s="51" t="str">
        <f t="shared" si="319"/>
        <v>G</v>
      </c>
      <c r="Y145" s="51" t="str">
        <f t="shared" si="320"/>
        <v>VG</v>
      </c>
      <c r="Z145" s="51" t="str">
        <f t="shared" si="321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22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184</v>
      </c>
      <c r="E146" s="50" t="s">
        <v>182</v>
      </c>
      <c r="F146" s="65"/>
      <c r="G146" s="51">
        <v>0.86</v>
      </c>
      <c r="H146" s="51" t="str">
        <f t="shared" si="306"/>
        <v>VG</v>
      </c>
      <c r="I146" s="51" t="str">
        <f t="shared" si="307"/>
        <v>G</v>
      </c>
      <c r="J146" s="51" t="str">
        <f t="shared" si="308"/>
        <v>G</v>
      </c>
      <c r="K146" s="51" t="str">
        <f t="shared" si="309"/>
        <v>G</v>
      </c>
      <c r="L146" s="52">
        <v>3.9899999999999998E-2</v>
      </c>
      <c r="M146" s="51" t="str">
        <f t="shared" si="310"/>
        <v>VG</v>
      </c>
      <c r="N146" s="51" t="str">
        <f t="shared" si="311"/>
        <v>VG</v>
      </c>
      <c r="O146" s="51" t="str">
        <f t="shared" si="312"/>
        <v>NS</v>
      </c>
      <c r="P146" s="51" t="str">
        <f t="shared" si="313"/>
        <v>VG</v>
      </c>
      <c r="Q146" s="51">
        <v>0.37</v>
      </c>
      <c r="R146" s="51" t="str">
        <f t="shared" si="314"/>
        <v>VG</v>
      </c>
      <c r="S146" s="51" t="str">
        <f t="shared" si="315"/>
        <v>G</v>
      </c>
      <c r="T146" s="51" t="str">
        <f t="shared" si="316"/>
        <v>G</v>
      </c>
      <c r="U146" s="51" t="str">
        <f t="shared" si="317"/>
        <v>G</v>
      </c>
      <c r="V146" s="100">
        <v>0.86180000000000001</v>
      </c>
      <c r="W146" s="51" t="str">
        <f t="shared" si="318"/>
        <v>VG</v>
      </c>
      <c r="X146" s="51" t="str">
        <f t="shared" si="319"/>
        <v>G</v>
      </c>
      <c r="Y146" s="51" t="str">
        <f t="shared" si="320"/>
        <v>VG</v>
      </c>
      <c r="Z146" s="51" t="str">
        <f t="shared" si="321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22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184</v>
      </c>
      <c r="E147" s="50" t="s">
        <v>188</v>
      </c>
      <c r="F147" s="65"/>
      <c r="G147" s="51">
        <v>0.86</v>
      </c>
      <c r="H147" s="51" t="str">
        <f t="shared" si="306"/>
        <v>VG</v>
      </c>
      <c r="I147" s="51" t="str">
        <f t="shared" si="307"/>
        <v>G</v>
      </c>
      <c r="J147" s="51" t="str">
        <f t="shared" si="308"/>
        <v>G</v>
      </c>
      <c r="K147" s="51" t="str">
        <f t="shared" si="309"/>
        <v>G</v>
      </c>
      <c r="L147" s="52">
        <v>4.3900000000000002E-2</v>
      </c>
      <c r="M147" s="51" t="str">
        <f t="shared" si="310"/>
        <v>VG</v>
      </c>
      <c r="N147" s="51" t="str">
        <f t="shared" si="311"/>
        <v>VG</v>
      </c>
      <c r="O147" s="51" t="str">
        <f t="shared" si="312"/>
        <v>NS</v>
      </c>
      <c r="P147" s="51" t="str">
        <f t="shared" si="313"/>
        <v>VG</v>
      </c>
      <c r="Q147" s="51">
        <v>0.38</v>
      </c>
      <c r="R147" s="51" t="str">
        <f t="shared" si="314"/>
        <v>VG</v>
      </c>
      <c r="S147" s="51" t="str">
        <f t="shared" si="315"/>
        <v>G</v>
      </c>
      <c r="T147" s="51" t="str">
        <f t="shared" si="316"/>
        <v>G</v>
      </c>
      <c r="U147" s="51" t="str">
        <f t="shared" si="317"/>
        <v>G</v>
      </c>
      <c r="V147" s="100">
        <v>0.85799999999999998</v>
      </c>
      <c r="W147" s="51" t="str">
        <f t="shared" si="318"/>
        <v>VG</v>
      </c>
      <c r="X147" s="51" t="str">
        <f t="shared" si="319"/>
        <v>G</v>
      </c>
      <c r="Y147" s="51" t="str">
        <f t="shared" si="320"/>
        <v>VG</v>
      </c>
      <c r="Z147" s="51" t="str">
        <f t="shared" si="321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322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184</v>
      </c>
      <c r="E148" s="50" t="s">
        <v>189</v>
      </c>
      <c r="F148" s="65"/>
      <c r="G148" s="51">
        <v>0.85899999999999999</v>
      </c>
      <c r="H148" s="51" t="str">
        <f t="shared" si="306"/>
        <v>VG</v>
      </c>
      <c r="I148" s="51" t="str">
        <f t="shared" si="307"/>
        <v>G</v>
      </c>
      <c r="J148" s="51" t="str">
        <f t="shared" si="308"/>
        <v>G</v>
      </c>
      <c r="K148" s="51" t="str">
        <f t="shared" si="309"/>
        <v>G</v>
      </c>
      <c r="L148" s="52">
        <v>2.5999999999999999E-2</v>
      </c>
      <c r="M148" s="51" t="str">
        <f t="shared" si="310"/>
        <v>VG</v>
      </c>
      <c r="N148" s="51" t="str">
        <f t="shared" si="311"/>
        <v>VG</v>
      </c>
      <c r="O148" s="51" t="str">
        <f t="shared" si="312"/>
        <v>NS</v>
      </c>
      <c r="P148" s="51" t="str">
        <f t="shared" si="313"/>
        <v>VG</v>
      </c>
      <c r="Q148" s="51">
        <v>0.38</v>
      </c>
      <c r="R148" s="51" t="str">
        <f t="shared" si="314"/>
        <v>VG</v>
      </c>
      <c r="S148" s="51" t="str">
        <f t="shared" si="315"/>
        <v>G</v>
      </c>
      <c r="T148" s="51" t="str">
        <f t="shared" si="316"/>
        <v>G</v>
      </c>
      <c r="U148" s="51" t="str">
        <f t="shared" si="317"/>
        <v>G</v>
      </c>
      <c r="V148" s="100">
        <v>0.86009999999999998</v>
      </c>
      <c r="W148" s="51" t="str">
        <f t="shared" si="318"/>
        <v>VG</v>
      </c>
      <c r="X148" s="51" t="str">
        <f t="shared" si="319"/>
        <v>G</v>
      </c>
      <c r="Y148" s="51" t="str">
        <f t="shared" si="320"/>
        <v>VG</v>
      </c>
      <c r="Z148" s="51" t="str">
        <f t="shared" si="321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22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194</v>
      </c>
      <c r="E149" s="50" t="s">
        <v>190</v>
      </c>
      <c r="F149" s="65"/>
      <c r="G149" s="67">
        <v>0.85899999999999999</v>
      </c>
      <c r="H149" s="51" t="str">
        <f t="shared" si="306"/>
        <v>VG</v>
      </c>
      <c r="I149" s="51" t="str">
        <f t="shared" si="307"/>
        <v>G</v>
      </c>
      <c r="J149" s="51" t="str">
        <f t="shared" si="308"/>
        <v>G</v>
      </c>
      <c r="K149" s="51" t="str">
        <f t="shared" si="309"/>
        <v>G</v>
      </c>
      <c r="L149" s="109">
        <v>-2.8999999999999998E-3</v>
      </c>
      <c r="M149" s="51" t="str">
        <f t="shared" si="310"/>
        <v>VG</v>
      </c>
      <c r="N149" s="51" t="str">
        <f t="shared" si="311"/>
        <v>VG</v>
      </c>
      <c r="O149" s="51" t="str">
        <f t="shared" si="312"/>
        <v>NS</v>
      </c>
      <c r="P149" s="51" t="str">
        <f t="shared" si="313"/>
        <v>VG</v>
      </c>
      <c r="Q149" s="67">
        <v>0.376</v>
      </c>
      <c r="R149" s="51" t="str">
        <f t="shared" si="314"/>
        <v>VG</v>
      </c>
      <c r="S149" s="51" t="str">
        <f t="shared" si="315"/>
        <v>G</v>
      </c>
      <c r="T149" s="51" t="str">
        <f t="shared" si="316"/>
        <v>G</v>
      </c>
      <c r="U149" s="51" t="str">
        <f t="shared" si="317"/>
        <v>G</v>
      </c>
      <c r="V149" s="100">
        <v>0.85899999999999999</v>
      </c>
      <c r="W149" s="51" t="str">
        <f t="shared" si="318"/>
        <v>VG</v>
      </c>
      <c r="X149" s="51" t="str">
        <f t="shared" si="319"/>
        <v>G</v>
      </c>
      <c r="Y149" s="51" t="str">
        <f t="shared" si="320"/>
        <v>VG</v>
      </c>
      <c r="Z149" s="51" t="str">
        <f t="shared" si="321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22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194</v>
      </c>
      <c r="E150" s="50" t="s">
        <v>192</v>
      </c>
      <c r="F150" s="65"/>
      <c r="G150" s="67">
        <v>0.85699999999999998</v>
      </c>
      <c r="H150" s="51" t="str">
        <f t="shared" si="306"/>
        <v>VG</v>
      </c>
      <c r="I150" s="51" t="str">
        <f t="shared" si="307"/>
        <v>G</v>
      </c>
      <c r="J150" s="51" t="str">
        <f t="shared" si="308"/>
        <v>G</v>
      </c>
      <c r="K150" s="51" t="str">
        <f t="shared" si="309"/>
        <v>G</v>
      </c>
      <c r="L150" s="109">
        <v>8.0000000000000004E-4</v>
      </c>
      <c r="M150" s="51" t="str">
        <f t="shared" si="310"/>
        <v>VG</v>
      </c>
      <c r="N150" s="51" t="str">
        <f t="shared" si="311"/>
        <v>VG</v>
      </c>
      <c r="O150" s="51" t="str">
        <f t="shared" si="312"/>
        <v>NS</v>
      </c>
      <c r="P150" s="51" t="str">
        <f t="shared" si="313"/>
        <v>VG</v>
      </c>
      <c r="Q150" s="67">
        <v>0.378</v>
      </c>
      <c r="R150" s="51" t="str">
        <f t="shared" si="314"/>
        <v>VG</v>
      </c>
      <c r="S150" s="51" t="str">
        <f t="shared" si="315"/>
        <v>G</v>
      </c>
      <c r="T150" s="51" t="str">
        <f t="shared" si="316"/>
        <v>G</v>
      </c>
      <c r="U150" s="51" t="str">
        <f t="shared" si="317"/>
        <v>G</v>
      </c>
      <c r="V150" s="100">
        <v>0.85699999999999998</v>
      </c>
      <c r="W150" s="51" t="str">
        <f t="shared" si="318"/>
        <v>VG</v>
      </c>
      <c r="X150" s="51" t="str">
        <f t="shared" si="319"/>
        <v>G</v>
      </c>
      <c r="Y150" s="51" t="str">
        <f t="shared" si="320"/>
        <v>VG</v>
      </c>
      <c r="Z150" s="51" t="str">
        <f t="shared" si="321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22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195</v>
      </c>
      <c r="E151" s="50" t="s">
        <v>200</v>
      </c>
      <c r="F151" s="65"/>
      <c r="G151" s="67">
        <v>0.89700000000000002</v>
      </c>
      <c r="H151" s="51" t="str">
        <f t="shared" si="306"/>
        <v>VG</v>
      </c>
      <c r="I151" s="51" t="str">
        <f t="shared" si="307"/>
        <v>G</v>
      </c>
      <c r="J151" s="51" t="str">
        <f t="shared" si="308"/>
        <v>G</v>
      </c>
      <c r="K151" s="51" t="str">
        <f t="shared" si="309"/>
        <v>G</v>
      </c>
      <c r="L151" s="109">
        <v>1.093E-2</v>
      </c>
      <c r="M151" s="51" t="str">
        <f t="shared" si="310"/>
        <v>VG</v>
      </c>
      <c r="N151" s="51" t="str">
        <f t="shared" si="311"/>
        <v>VG</v>
      </c>
      <c r="O151" s="51" t="str">
        <f t="shared" si="312"/>
        <v>NS</v>
      </c>
      <c r="P151" s="51" t="str">
        <f t="shared" si="313"/>
        <v>VG</v>
      </c>
      <c r="Q151" s="67">
        <v>0.32</v>
      </c>
      <c r="R151" s="51" t="str">
        <f t="shared" si="314"/>
        <v>VG</v>
      </c>
      <c r="S151" s="51" t="str">
        <f t="shared" si="315"/>
        <v>G</v>
      </c>
      <c r="T151" s="51" t="str">
        <f t="shared" si="316"/>
        <v>G</v>
      </c>
      <c r="U151" s="51" t="str">
        <f t="shared" si="317"/>
        <v>G</v>
      </c>
      <c r="V151" s="100">
        <v>0.89800000000000002</v>
      </c>
      <c r="W151" s="51" t="str">
        <f t="shared" si="318"/>
        <v>VG</v>
      </c>
      <c r="X151" s="51" t="str">
        <f t="shared" si="319"/>
        <v>G</v>
      </c>
      <c r="Y151" s="51" t="str">
        <f t="shared" si="320"/>
        <v>VG</v>
      </c>
      <c r="Z151" s="51" t="str">
        <f t="shared" si="321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22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195</v>
      </c>
      <c r="E152" s="50" t="s">
        <v>199</v>
      </c>
      <c r="F152" s="65"/>
      <c r="G152" s="67">
        <v>0.89900000000000002</v>
      </c>
      <c r="H152" s="51" t="str">
        <f t="shared" si="306"/>
        <v>VG</v>
      </c>
      <c r="I152" s="51" t="str">
        <f t="shared" si="307"/>
        <v>G</v>
      </c>
      <c r="J152" s="51" t="str">
        <f t="shared" si="308"/>
        <v>G</v>
      </c>
      <c r="K152" s="51" t="str">
        <f t="shared" si="309"/>
        <v>G</v>
      </c>
      <c r="L152" s="109">
        <v>2.435E-2</v>
      </c>
      <c r="M152" s="51" t="str">
        <f t="shared" si="310"/>
        <v>VG</v>
      </c>
      <c r="N152" s="51" t="str">
        <f t="shared" si="311"/>
        <v>VG</v>
      </c>
      <c r="O152" s="51" t="str">
        <f t="shared" si="312"/>
        <v>NS</v>
      </c>
      <c r="P152" s="51" t="str">
        <f t="shared" si="313"/>
        <v>VG</v>
      </c>
      <c r="Q152" s="67">
        <v>0.317</v>
      </c>
      <c r="R152" s="51" t="str">
        <f t="shared" si="314"/>
        <v>VG</v>
      </c>
      <c r="S152" s="51" t="str">
        <f t="shared" si="315"/>
        <v>G</v>
      </c>
      <c r="T152" s="51" t="str">
        <f t="shared" si="316"/>
        <v>G</v>
      </c>
      <c r="U152" s="51" t="str">
        <f t="shared" si="317"/>
        <v>G</v>
      </c>
      <c r="V152" s="100">
        <v>0.9022</v>
      </c>
      <c r="W152" s="51" t="str">
        <f t="shared" si="318"/>
        <v>VG</v>
      </c>
      <c r="X152" s="51" t="str">
        <f t="shared" si="319"/>
        <v>G</v>
      </c>
      <c r="Y152" s="51" t="str">
        <f t="shared" si="320"/>
        <v>VG</v>
      </c>
      <c r="Z152" s="51" t="str">
        <f t="shared" si="321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22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207</v>
      </c>
      <c r="F153" s="65"/>
      <c r="G153" s="67">
        <v>0.89700000000000002</v>
      </c>
      <c r="H153" s="51" t="str">
        <f t="shared" si="306"/>
        <v>VG</v>
      </c>
      <c r="I153" s="51" t="str">
        <f t="shared" si="307"/>
        <v>G</v>
      </c>
      <c r="J153" s="51" t="str">
        <f t="shared" si="308"/>
        <v>G</v>
      </c>
      <c r="K153" s="51" t="str">
        <f t="shared" si="309"/>
        <v>G</v>
      </c>
      <c r="L153" s="109">
        <v>1.06E-2</v>
      </c>
      <c r="M153" s="51" t="str">
        <f t="shared" si="310"/>
        <v>VG</v>
      </c>
      <c r="N153" s="51" t="str">
        <f t="shared" si="311"/>
        <v>VG</v>
      </c>
      <c r="O153" s="51" t="str">
        <f t="shared" si="312"/>
        <v>NS</v>
      </c>
      <c r="P153" s="51" t="str">
        <f t="shared" si="313"/>
        <v>VG</v>
      </c>
      <c r="Q153" s="67">
        <v>0.32</v>
      </c>
      <c r="R153" s="51" t="str">
        <f t="shared" si="314"/>
        <v>VG</v>
      </c>
      <c r="S153" s="51" t="str">
        <f t="shared" si="315"/>
        <v>G</v>
      </c>
      <c r="T153" s="51" t="str">
        <f t="shared" si="316"/>
        <v>G</v>
      </c>
      <c r="U153" s="51" t="str">
        <f t="shared" si="317"/>
        <v>G</v>
      </c>
      <c r="V153" s="100">
        <v>0.89800000000000002</v>
      </c>
      <c r="W153" s="51" t="str">
        <f t="shared" si="318"/>
        <v>VG</v>
      </c>
      <c r="X153" s="51" t="str">
        <f t="shared" si="319"/>
        <v>G</v>
      </c>
      <c r="Y153" s="51" t="str">
        <f t="shared" si="320"/>
        <v>VG</v>
      </c>
      <c r="Z153" s="51" t="str">
        <f t="shared" si="321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22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212</v>
      </c>
      <c r="F154" s="65"/>
      <c r="G154" s="67">
        <v>0.89700000000000002</v>
      </c>
      <c r="H154" s="51" t="str">
        <f t="shared" si="306"/>
        <v>VG</v>
      </c>
      <c r="I154" s="51" t="str">
        <f t="shared" si="307"/>
        <v>G</v>
      </c>
      <c r="J154" s="51" t="str">
        <f t="shared" si="308"/>
        <v>G</v>
      </c>
      <c r="K154" s="51" t="str">
        <f t="shared" si="309"/>
        <v>G</v>
      </c>
      <c r="L154" s="109">
        <v>1.06E-2</v>
      </c>
      <c r="M154" s="51" t="str">
        <f t="shared" si="310"/>
        <v>VG</v>
      </c>
      <c r="N154" s="51" t="str">
        <f t="shared" si="311"/>
        <v>VG</v>
      </c>
      <c r="O154" s="51" t="str">
        <f t="shared" si="312"/>
        <v>NS</v>
      </c>
      <c r="P154" s="51" t="str">
        <f t="shared" si="313"/>
        <v>VG</v>
      </c>
      <c r="Q154" s="67">
        <v>0.32</v>
      </c>
      <c r="R154" s="51" t="str">
        <f t="shared" si="314"/>
        <v>VG</v>
      </c>
      <c r="S154" s="51" t="str">
        <f t="shared" si="315"/>
        <v>G</v>
      </c>
      <c r="T154" s="51" t="str">
        <f t="shared" si="316"/>
        <v>G</v>
      </c>
      <c r="U154" s="51" t="str">
        <f t="shared" si="317"/>
        <v>G</v>
      </c>
      <c r="V154" s="100">
        <v>0.89800000000000002</v>
      </c>
      <c r="W154" s="51" t="str">
        <f t="shared" si="318"/>
        <v>VG</v>
      </c>
      <c r="X154" s="51" t="str">
        <f t="shared" si="319"/>
        <v>G</v>
      </c>
      <c r="Y154" s="51" t="str">
        <f t="shared" si="320"/>
        <v>VG</v>
      </c>
      <c r="Z154" s="51" t="str">
        <f t="shared" si="321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22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318</v>
      </c>
      <c r="E155" s="50" t="s">
        <v>220</v>
      </c>
      <c r="F155" s="65"/>
      <c r="G155" s="67">
        <v>0.88600000000000001</v>
      </c>
      <c r="H155" s="51" t="str">
        <f t="shared" si="306"/>
        <v>VG</v>
      </c>
      <c r="I155" s="51" t="str">
        <f t="shared" si="307"/>
        <v>G</v>
      </c>
      <c r="J155" s="51" t="str">
        <f t="shared" si="308"/>
        <v>G</v>
      </c>
      <c r="K155" s="51" t="str">
        <f t="shared" si="309"/>
        <v>G</v>
      </c>
      <c r="L155" s="109">
        <v>-6.0900000000000003E-2</v>
      </c>
      <c r="M155" s="51" t="str">
        <f t="shared" si="310"/>
        <v>G</v>
      </c>
      <c r="N155" s="51" t="str">
        <f t="shared" si="311"/>
        <v>VG</v>
      </c>
      <c r="O155" s="51" t="str">
        <f t="shared" si="312"/>
        <v>NS</v>
      </c>
      <c r="P155" s="51" t="str">
        <f t="shared" si="313"/>
        <v>VG</v>
      </c>
      <c r="Q155" s="67">
        <v>0.33800000000000002</v>
      </c>
      <c r="R155" s="51" t="str">
        <f t="shared" si="314"/>
        <v>VG</v>
      </c>
      <c r="S155" s="51" t="str">
        <f t="shared" si="315"/>
        <v>G</v>
      </c>
      <c r="T155" s="51" t="str">
        <f t="shared" si="316"/>
        <v>G</v>
      </c>
      <c r="U155" s="51" t="str">
        <f t="shared" si="317"/>
        <v>G</v>
      </c>
      <c r="V155" s="100">
        <v>0.89170000000000005</v>
      </c>
      <c r="W155" s="51" t="str">
        <f t="shared" si="318"/>
        <v>VG</v>
      </c>
      <c r="X155" s="51" t="str">
        <f t="shared" si="319"/>
        <v>G</v>
      </c>
      <c r="Y155" s="51" t="str">
        <f t="shared" si="320"/>
        <v>VG</v>
      </c>
      <c r="Z155" s="51" t="str">
        <f t="shared" si="321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22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322</v>
      </c>
      <c r="E156" s="50" t="s">
        <v>221</v>
      </c>
      <c r="F156" s="65"/>
      <c r="G156" s="67">
        <v>0.90200000000000002</v>
      </c>
      <c r="H156" s="51" t="str">
        <f t="shared" si="306"/>
        <v>VG</v>
      </c>
      <c r="I156" s="51" t="str">
        <f t="shared" si="307"/>
        <v>G</v>
      </c>
      <c r="J156" s="51" t="str">
        <f t="shared" si="308"/>
        <v>G</v>
      </c>
      <c r="K156" s="51" t="str">
        <f t="shared" si="309"/>
        <v>G</v>
      </c>
      <c r="L156" s="109">
        <v>6.4999999999999997E-3</v>
      </c>
      <c r="M156" s="51" t="str">
        <f t="shared" si="310"/>
        <v>VG</v>
      </c>
      <c r="N156" s="51" t="str">
        <f t="shared" si="311"/>
        <v>VG</v>
      </c>
      <c r="O156" s="51" t="str">
        <f t="shared" si="312"/>
        <v>NS</v>
      </c>
      <c r="P156" s="51" t="str">
        <f t="shared" si="313"/>
        <v>VG</v>
      </c>
      <c r="Q156" s="67">
        <v>0.313</v>
      </c>
      <c r="R156" s="51" t="str">
        <f t="shared" si="314"/>
        <v>VG</v>
      </c>
      <c r="S156" s="51" t="str">
        <f t="shared" si="315"/>
        <v>G</v>
      </c>
      <c r="T156" s="51" t="str">
        <f t="shared" si="316"/>
        <v>G</v>
      </c>
      <c r="U156" s="51" t="str">
        <f t="shared" si="317"/>
        <v>G</v>
      </c>
      <c r="V156" s="100">
        <v>0.90300000000000002</v>
      </c>
      <c r="W156" s="51" t="str">
        <f t="shared" si="318"/>
        <v>VG</v>
      </c>
      <c r="X156" s="51" t="str">
        <f t="shared" si="319"/>
        <v>G</v>
      </c>
      <c r="Y156" s="51" t="str">
        <f t="shared" si="320"/>
        <v>VG</v>
      </c>
      <c r="Z156" s="51" t="str">
        <f t="shared" si="321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22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508</v>
      </c>
      <c r="E157" s="50" t="s">
        <v>221</v>
      </c>
      <c r="F157" s="65"/>
      <c r="G157" s="67">
        <v>0.90200000000000002</v>
      </c>
      <c r="H157" s="51" t="str">
        <f t="shared" ref="H157" si="323">IF(G157&gt;0.8,"VG",IF(G157&gt;0.7,"G",IF(G157&gt;0.45,"S","NS")))</f>
        <v>VG</v>
      </c>
      <c r="I157" s="51" t="str">
        <f t="shared" ref="I157" si="324">AJ157</f>
        <v>G</v>
      </c>
      <c r="J157" s="51" t="str">
        <f t="shared" ref="J157" si="325">BB157</f>
        <v>G</v>
      </c>
      <c r="K157" s="51" t="str">
        <f t="shared" ref="K157" si="326">BT157</f>
        <v>G</v>
      </c>
      <c r="L157" s="109">
        <v>7.4000000000000003E-3</v>
      </c>
      <c r="M157" s="51" t="str">
        <f t="shared" ref="M157" si="327">IF(ABS(L157)&lt;5%,"VG",IF(ABS(L157)&lt;10%,"G",IF(ABS(L157)&lt;15%,"S","NS")))</f>
        <v>VG</v>
      </c>
      <c r="N157" s="51" t="str">
        <f t="shared" ref="N157" si="328">AO157</f>
        <v>VG</v>
      </c>
      <c r="O157" s="51" t="str">
        <f t="shared" ref="O157" si="329">BD157</f>
        <v>NS</v>
      </c>
      <c r="P157" s="51" t="str">
        <f t="shared" ref="P157" si="330">BY157</f>
        <v>VG</v>
      </c>
      <c r="Q157" s="67">
        <v>0.313</v>
      </c>
      <c r="R157" s="51" t="str">
        <f t="shared" ref="R157" si="331">IF(Q157&lt;=0.5,"VG",IF(Q157&lt;=0.6,"G",IF(Q157&lt;=0.7,"S","NS")))</f>
        <v>VG</v>
      </c>
      <c r="S157" s="51" t="str">
        <f t="shared" ref="S157" si="332">AN157</f>
        <v>G</v>
      </c>
      <c r="T157" s="51" t="str">
        <f t="shared" ref="T157" si="333">BF157</f>
        <v>G</v>
      </c>
      <c r="U157" s="51" t="str">
        <f t="shared" ref="U157" si="334">BX157</f>
        <v>G</v>
      </c>
      <c r="V157" s="100">
        <v>0.90300000000000002</v>
      </c>
      <c r="W157" s="51" t="str">
        <f t="shared" ref="W157" si="335">IF(V157&gt;0.85,"VG",IF(V157&gt;0.75,"G",IF(V157&gt;0.6,"S","NS")))</f>
        <v>VG</v>
      </c>
      <c r="X157" s="51" t="str">
        <f t="shared" ref="X157" si="336">AP157</f>
        <v>G</v>
      </c>
      <c r="Y157" s="51" t="str">
        <f t="shared" ref="Y157" si="337">BH157</f>
        <v>VG</v>
      </c>
      <c r="Z157" s="51" t="str">
        <f t="shared" ref="Z157" si="338">BZ157</f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ref="BI157" si="339">IF(BJ157=AR157,1,0)</f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527</v>
      </c>
      <c r="E158" s="50" t="s">
        <v>221</v>
      </c>
      <c r="F158" s="65"/>
      <c r="G158" s="67">
        <v>0.90200000000000002</v>
      </c>
      <c r="H158" s="51" t="str">
        <f t="shared" ref="H158" si="340">IF(G158&gt;0.8,"VG",IF(G158&gt;0.7,"G",IF(G158&gt;0.45,"S","NS")))</f>
        <v>VG</v>
      </c>
      <c r="I158" s="51" t="str">
        <f t="shared" ref="I158" si="341">AJ158</f>
        <v>G</v>
      </c>
      <c r="J158" s="51" t="str">
        <f t="shared" ref="J158" si="342">BB158</f>
        <v>G</v>
      </c>
      <c r="K158" s="51" t="str">
        <f t="shared" ref="K158" si="343">BT158</f>
        <v>G</v>
      </c>
      <c r="L158" s="109">
        <v>6.4000000000000003E-3</v>
      </c>
      <c r="M158" s="51" t="str">
        <f t="shared" ref="M158" si="344">IF(ABS(L158)&lt;5%,"VG",IF(ABS(L158)&lt;10%,"G",IF(ABS(L158)&lt;15%,"S","NS")))</f>
        <v>VG</v>
      </c>
      <c r="N158" s="51" t="str">
        <f t="shared" ref="N158" si="345">AO158</f>
        <v>VG</v>
      </c>
      <c r="O158" s="51" t="str">
        <f t="shared" ref="O158" si="346">BD158</f>
        <v>NS</v>
      </c>
      <c r="P158" s="51" t="str">
        <f t="shared" ref="P158" si="347">BY158</f>
        <v>VG</v>
      </c>
      <c r="Q158" s="67">
        <v>0.313</v>
      </c>
      <c r="R158" s="51" t="str">
        <f t="shared" ref="R158" si="348">IF(Q158&lt;=0.5,"VG",IF(Q158&lt;=0.6,"G",IF(Q158&lt;=0.7,"S","NS")))</f>
        <v>VG</v>
      </c>
      <c r="S158" s="51" t="str">
        <f t="shared" ref="S158" si="349">AN158</f>
        <v>G</v>
      </c>
      <c r="T158" s="51" t="str">
        <f t="shared" ref="T158" si="350">BF158</f>
        <v>G</v>
      </c>
      <c r="U158" s="51" t="str">
        <f t="shared" ref="U158" si="351">BX158</f>
        <v>G</v>
      </c>
      <c r="V158" s="100">
        <v>0.90300000000000002</v>
      </c>
      <c r="W158" s="51" t="str">
        <f t="shared" ref="W158" si="352">IF(V158&gt;0.85,"VG",IF(V158&gt;0.75,"G",IF(V158&gt;0.6,"S","NS")))</f>
        <v>VG</v>
      </c>
      <c r="X158" s="51" t="str">
        <f t="shared" ref="X158" si="353">AP158</f>
        <v>G</v>
      </c>
      <c r="Y158" s="51" t="str">
        <f t="shared" ref="Y158" si="354">BH158</f>
        <v>VG</v>
      </c>
      <c r="Z158" s="51" t="str">
        <f t="shared" ref="Z158" si="355">BZ158</f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ref="BI158" si="356">IF(BJ158=AR158,1,0)</f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531</v>
      </c>
      <c r="E159" s="50" t="s">
        <v>221</v>
      </c>
      <c r="F159" s="65"/>
      <c r="G159" s="67">
        <v>0.90200000000000002</v>
      </c>
      <c r="H159" s="51" t="str">
        <f t="shared" ref="H159" si="357">IF(G159&gt;0.8,"VG",IF(G159&gt;0.7,"G",IF(G159&gt;0.45,"S","NS")))</f>
        <v>VG</v>
      </c>
      <c r="I159" s="51" t="str">
        <f t="shared" ref="I159" si="358">AJ159</f>
        <v>G</v>
      </c>
      <c r="J159" s="51" t="str">
        <f t="shared" ref="J159" si="359">BB159</f>
        <v>G</v>
      </c>
      <c r="K159" s="51" t="str">
        <f t="shared" ref="K159" si="360">BT159</f>
        <v>G</v>
      </c>
      <c r="L159" s="109">
        <v>7.4000000000000003E-3</v>
      </c>
      <c r="M159" s="51" t="str">
        <f t="shared" ref="M159" si="361">IF(ABS(L159)&lt;5%,"VG",IF(ABS(L159)&lt;10%,"G",IF(ABS(L159)&lt;15%,"S","NS")))</f>
        <v>VG</v>
      </c>
      <c r="N159" s="51" t="str">
        <f t="shared" ref="N159" si="362">AO159</f>
        <v>VG</v>
      </c>
      <c r="O159" s="51" t="str">
        <f t="shared" ref="O159" si="363">BD159</f>
        <v>NS</v>
      </c>
      <c r="P159" s="51" t="str">
        <f t="shared" ref="P159" si="364">BY159</f>
        <v>VG</v>
      </c>
      <c r="Q159" s="67">
        <v>0.313</v>
      </c>
      <c r="R159" s="51" t="str">
        <f t="shared" ref="R159" si="365">IF(Q159&lt;=0.5,"VG",IF(Q159&lt;=0.6,"G",IF(Q159&lt;=0.7,"S","NS")))</f>
        <v>VG</v>
      </c>
      <c r="S159" s="51" t="str">
        <f t="shared" ref="S159" si="366">AN159</f>
        <v>G</v>
      </c>
      <c r="T159" s="51" t="str">
        <f t="shared" ref="T159" si="367">BF159</f>
        <v>G</v>
      </c>
      <c r="U159" s="51" t="str">
        <f t="shared" ref="U159" si="368">BX159</f>
        <v>G</v>
      </c>
      <c r="V159" s="100">
        <v>0.90300000000000002</v>
      </c>
      <c r="W159" s="51" t="str">
        <f t="shared" ref="W159" si="369">IF(V159&gt;0.85,"VG",IF(V159&gt;0.75,"G",IF(V159&gt;0.6,"S","NS")))</f>
        <v>VG</v>
      </c>
      <c r="X159" s="51" t="str">
        <f t="shared" ref="X159" si="370">AP159</f>
        <v>G</v>
      </c>
      <c r="Y159" s="51" t="str">
        <f t="shared" ref="Y159" si="371">BH159</f>
        <v>VG</v>
      </c>
      <c r="Z159" s="51" t="str">
        <f t="shared" ref="Z159" si="372">BZ159</f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ref="BI159" si="373">IF(BJ159=AR159,1,0)</f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531</v>
      </c>
      <c r="E160" s="50" t="s">
        <v>220</v>
      </c>
      <c r="F160" s="65"/>
      <c r="G160" s="67">
        <v>0.88109999999999999</v>
      </c>
      <c r="H160" s="51" t="str">
        <f t="shared" ref="H160" si="374">IF(G160&gt;0.8,"VG",IF(G160&gt;0.7,"G",IF(G160&gt;0.45,"S","NS")))</f>
        <v>VG</v>
      </c>
      <c r="I160" s="51" t="str">
        <f t="shared" ref="I160" si="375">AJ160</f>
        <v>G</v>
      </c>
      <c r="J160" s="51" t="str">
        <f t="shared" ref="J160" si="376">BB160</f>
        <v>G</v>
      </c>
      <c r="K160" s="51" t="str">
        <f t="shared" ref="K160" si="377">BT160</f>
        <v>G</v>
      </c>
      <c r="L160" s="109">
        <v>-8.3900000000000002E-2</v>
      </c>
      <c r="M160" s="51" t="str">
        <f t="shared" ref="M160" si="378">IF(ABS(L160)&lt;5%,"VG",IF(ABS(L160)&lt;10%,"G",IF(ABS(L160)&lt;15%,"S","NS")))</f>
        <v>G</v>
      </c>
      <c r="N160" s="51" t="str">
        <f t="shared" ref="N160" si="379">AO160</f>
        <v>VG</v>
      </c>
      <c r="O160" s="51" t="str">
        <f t="shared" ref="O160" si="380">BD160</f>
        <v>NS</v>
      </c>
      <c r="P160" s="51" t="str">
        <f t="shared" ref="P160" si="381">BY160</f>
        <v>VG</v>
      </c>
      <c r="Q160" s="67">
        <v>0.34399999999999997</v>
      </c>
      <c r="R160" s="51" t="str">
        <f t="shared" ref="R160" si="382">IF(Q160&lt;=0.5,"VG",IF(Q160&lt;=0.6,"G",IF(Q160&lt;=0.7,"S","NS")))</f>
        <v>VG</v>
      </c>
      <c r="S160" s="51" t="str">
        <f t="shared" ref="S160" si="383">AN160</f>
        <v>G</v>
      </c>
      <c r="T160" s="51" t="str">
        <f t="shared" ref="T160" si="384">BF160</f>
        <v>G</v>
      </c>
      <c r="U160" s="51" t="str">
        <f t="shared" ref="U160" si="385">BX160</f>
        <v>G</v>
      </c>
      <c r="V160" s="100">
        <v>0.88980000000000004</v>
      </c>
      <c r="W160" s="51" t="str">
        <f t="shared" ref="W160" si="386">IF(V160&gt;0.85,"VG",IF(V160&gt;0.75,"G",IF(V160&gt;0.6,"S","NS")))</f>
        <v>VG</v>
      </c>
      <c r="X160" s="51" t="str">
        <f t="shared" ref="X160" si="387">AP160</f>
        <v>G</v>
      </c>
      <c r="Y160" s="51" t="str">
        <f t="shared" ref="Y160" si="388">BH160</f>
        <v>VG</v>
      </c>
      <c r="Z160" s="51" t="str">
        <f t="shared" ref="Z160" si="389">BZ160</f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ref="BI160" si="390">IF(BJ160=AR160,1,0)</f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x14ac:dyDescent="0.3">
      <c r="A161" s="1"/>
      <c r="F161" s="114"/>
      <c r="G161" s="107"/>
      <c r="H161" s="7"/>
      <c r="I161" s="7"/>
      <c r="J161" s="7"/>
      <c r="K161" s="7"/>
      <c r="L161" s="111"/>
      <c r="M161" s="7"/>
      <c r="N161" s="7"/>
      <c r="O161" s="7"/>
      <c r="P161" s="7"/>
      <c r="Q161" s="107"/>
      <c r="R161" s="7"/>
      <c r="S161" s="7"/>
      <c r="T161" s="7"/>
      <c r="U161" s="7"/>
      <c r="V161" s="106"/>
      <c r="AA161" s="24"/>
      <c r="AB161" s="24"/>
      <c r="AC161" s="24"/>
      <c r="AD161" s="24"/>
      <c r="AE161" s="24"/>
      <c r="AF161" s="24"/>
      <c r="AG161" s="24"/>
      <c r="AH161" s="24"/>
      <c r="AI161" s="2"/>
      <c r="AJ161" s="2"/>
      <c r="AK161" s="2"/>
      <c r="AL161" s="2"/>
      <c r="AM161" s="2"/>
      <c r="AN161" s="2"/>
      <c r="AO161" s="2"/>
      <c r="AP161" s="2"/>
      <c r="AR161" s="33"/>
      <c r="AS161" s="24"/>
      <c r="AT161" s="24"/>
      <c r="AU161" s="24"/>
      <c r="AV161" s="24"/>
      <c r="AW161" s="24"/>
      <c r="AX161" s="24"/>
      <c r="AY161" s="24"/>
      <c r="AZ161" s="24"/>
      <c r="BA161" s="2"/>
      <c r="BB161" s="2"/>
      <c r="BC161" s="2"/>
      <c r="BD161" s="2"/>
      <c r="BE161" s="2"/>
      <c r="BF161" s="2"/>
      <c r="BG161" s="2"/>
      <c r="BH161" s="2"/>
      <c r="BK161" s="24"/>
      <c r="BL161" s="24"/>
      <c r="BM161" s="24"/>
      <c r="BN161" s="24"/>
      <c r="BO161" s="24"/>
      <c r="BP161" s="24"/>
      <c r="BQ161" s="24"/>
      <c r="BR161" s="24"/>
    </row>
    <row r="162" spans="1:78" s="50" customFormat="1" x14ac:dyDescent="0.3">
      <c r="A162" s="49">
        <v>14162200</v>
      </c>
      <c r="B162" s="50">
        <v>23773405</v>
      </c>
      <c r="C162" s="50" t="s">
        <v>6</v>
      </c>
      <c r="D162" s="50" t="s">
        <v>75</v>
      </c>
      <c r="F162" s="64"/>
      <c r="G162" s="51">
        <v>0.52400000000000002</v>
      </c>
      <c r="H162" s="51" t="str">
        <f t="shared" ref="H162:H189" si="391">IF(G162&gt;0.8,"VG",IF(G162&gt;0.7,"G",IF(G162&gt;0.45,"S","NS")))</f>
        <v>S</v>
      </c>
      <c r="I162" s="51" t="str">
        <f t="shared" ref="I162:I189" si="392">AJ162</f>
        <v>S</v>
      </c>
      <c r="J162" s="51" t="str">
        <f t="shared" ref="J162:J189" si="393">BB162</f>
        <v>S</v>
      </c>
      <c r="K162" s="51" t="str">
        <f t="shared" ref="K162:K189" si="394">BT162</f>
        <v>S</v>
      </c>
      <c r="L162" s="52">
        <v>-4.2999999999999997E-2</v>
      </c>
      <c r="M162" s="51" t="str">
        <f t="shared" ref="M162:M189" si="395">IF(ABS(L162)&lt;5%,"VG",IF(ABS(L162)&lt;10%,"G",IF(ABS(L162)&lt;15%,"S","NS")))</f>
        <v>VG</v>
      </c>
      <c r="N162" s="51" t="str">
        <f t="shared" ref="N162:N189" si="396">AO162</f>
        <v>S</v>
      </c>
      <c r="O162" s="51" t="str">
        <f t="shared" ref="O162:O189" si="397">BD162</f>
        <v>NS</v>
      </c>
      <c r="P162" s="51" t="str">
        <f t="shared" ref="P162:P189" si="398">BY162</f>
        <v>S</v>
      </c>
      <c r="Q162" s="51">
        <v>0.68799999999999994</v>
      </c>
      <c r="R162" s="51" t="str">
        <f t="shared" ref="R162:R189" si="399">IF(Q162&lt;=0.5,"VG",IF(Q162&lt;=0.6,"G",IF(Q162&lt;=0.7,"S","NS")))</f>
        <v>S</v>
      </c>
      <c r="S162" s="51" t="str">
        <f t="shared" ref="S162:S189" si="400">AN162</f>
        <v>NS</v>
      </c>
      <c r="T162" s="51" t="str">
        <f t="shared" ref="T162:T189" si="401">BF162</f>
        <v>S</v>
      </c>
      <c r="U162" s="51" t="str">
        <f t="shared" ref="U162:U189" si="402">BX162</f>
        <v>S</v>
      </c>
      <c r="V162" s="51">
        <v>0.59899999999999998</v>
      </c>
      <c r="W162" s="51" t="str">
        <f t="shared" ref="W162:W189" si="403">IF(V162&gt;0.85,"VG",IF(V162&gt;0.75,"G",IF(V162&gt;0.6,"S","NS")))</f>
        <v>NS</v>
      </c>
      <c r="X162" s="51" t="str">
        <f t="shared" ref="X162:X189" si="404">AP162</f>
        <v>NS</v>
      </c>
      <c r="Y162" s="51" t="str">
        <f t="shared" ref="Y162:Y189" si="405">BH162</f>
        <v>S</v>
      </c>
      <c r="Z162" s="51" t="str">
        <f t="shared" ref="Z162:Z189" si="406">BZ162</f>
        <v>S</v>
      </c>
      <c r="AA162" s="53">
        <v>0.61474935919165996</v>
      </c>
      <c r="AB162" s="53">
        <v>0.50541865349041004</v>
      </c>
      <c r="AC162" s="53">
        <v>23.505529061268899</v>
      </c>
      <c r="AD162" s="53">
        <v>20.7573483741354</v>
      </c>
      <c r="AE162" s="53">
        <v>0.62068562155759599</v>
      </c>
      <c r="AF162" s="53">
        <v>0.70326477695786105</v>
      </c>
      <c r="AG162" s="53">
        <v>0.70620903477716401</v>
      </c>
      <c r="AH162" s="53">
        <v>0.59088709824975805</v>
      </c>
      <c r="AI162" s="54" t="s">
        <v>42</v>
      </c>
      <c r="AJ162" s="54" t="s">
        <v>42</v>
      </c>
      <c r="AK162" s="54" t="s">
        <v>39</v>
      </c>
      <c r="AL162" s="54" t="s">
        <v>39</v>
      </c>
      <c r="AM162" s="54" t="s">
        <v>42</v>
      </c>
      <c r="AN162" s="54" t="s">
        <v>39</v>
      </c>
      <c r="AO162" s="54" t="s">
        <v>42</v>
      </c>
      <c r="AP162" s="54" t="s">
        <v>39</v>
      </c>
      <c r="AR162" s="55" t="s">
        <v>50</v>
      </c>
      <c r="AS162" s="53">
        <v>0.65361168481487997</v>
      </c>
      <c r="AT162" s="53">
        <v>0.62891701080685203</v>
      </c>
      <c r="AU162" s="53">
        <v>19.157711222465299</v>
      </c>
      <c r="AV162" s="53">
        <v>19.6352986175783</v>
      </c>
      <c r="AW162" s="53">
        <v>0.58854763204444205</v>
      </c>
      <c r="AX162" s="53">
        <v>0.60916581420262605</v>
      </c>
      <c r="AY162" s="53">
        <v>0.71557078302967803</v>
      </c>
      <c r="AZ162" s="53">
        <v>0.69834539597761702</v>
      </c>
      <c r="BA162" s="54" t="s">
        <v>42</v>
      </c>
      <c r="BB162" s="54" t="s">
        <v>42</v>
      </c>
      <c r="BC162" s="54" t="s">
        <v>39</v>
      </c>
      <c r="BD162" s="54" t="s">
        <v>39</v>
      </c>
      <c r="BE162" s="54" t="s">
        <v>41</v>
      </c>
      <c r="BF162" s="54" t="s">
        <v>42</v>
      </c>
      <c r="BG162" s="54" t="s">
        <v>42</v>
      </c>
      <c r="BH162" s="54" t="s">
        <v>42</v>
      </c>
      <c r="BI162" s="50">
        <f t="shared" ref="BI162:BI189" si="407">IF(BJ162=AR162,1,0)</f>
        <v>1</v>
      </c>
      <c r="BJ162" s="50" t="s">
        <v>50</v>
      </c>
      <c r="BK162" s="53">
        <v>0.61216899059697905</v>
      </c>
      <c r="BL162" s="53">
        <v>0.58873650283311596</v>
      </c>
      <c r="BM162" s="53">
        <v>23.1104136912037</v>
      </c>
      <c r="BN162" s="53">
        <v>22.9050585976862</v>
      </c>
      <c r="BO162" s="53">
        <v>0.62276079629583403</v>
      </c>
      <c r="BP162" s="53">
        <v>0.64129829031963304</v>
      </c>
      <c r="BQ162" s="53">
        <v>0.702161749198008</v>
      </c>
      <c r="BR162" s="53">
        <v>0.683585110815213</v>
      </c>
      <c r="BS162" s="50" t="s">
        <v>42</v>
      </c>
      <c r="BT162" s="50" t="s">
        <v>42</v>
      </c>
      <c r="BU162" s="50" t="s">
        <v>39</v>
      </c>
      <c r="BV162" s="50" t="s">
        <v>39</v>
      </c>
      <c r="BW162" s="50" t="s">
        <v>42</v>
      </c>
      <c r="BX162" s="50" t="s">
        <v>42</v>
      </c>
      <c r="BY162" s="50" t="s">
        <v>42</v>
      </c>
      <c r="BZ162" s="50" t="s">
        <v>42</v>
      </c>
    </row>
    <row r="163" spans="1:78" s="34" customFormat="1" x14ac:dyDescent="0.3">
      <c r="A163" s="35">
        <v>14162200</v>
      </c>
      <c r="B163" s="34">
        <v>23773405</v>
      </c>
      <c r="C163" s="34" t="s">
        <v>6</v>
      </c>
      <c r="D163" s="34" t="s">
        <v>81</v>
      </c>
      <c r="F163" s="86"/>
      <c r="G163" s="36">
        <v>0.43</v>
      </c>
      <c r="H163" s="36" t="str">
        <f t="shared" si="391"/>
        <v>NS</v>
      </c>
      <c r="I163" s="36" t="str">
        <f t="shared" si="392"/>
        <v>S</v>
      </c>
      <c r="J163" s="36" t="str">
        <f t="shared" si="393"/>
        <v>S</v>
      </c>
      <c r="K163" s="36" t="str">
        <f t="shared" si="394"/>
        <v>S</v>
      </c>
      <c r="L163" s="37">
        <v>-0.13400000000000001</v>
      </c>
      <c r="M163" s="36" t="str">
        <f t="shared" si="395"/>
        <v>S</v>
      </c>
      <c r="N163" s="36" t="str">
        <f t="shared" si="396"/>
        <v>S</v>
      </c>
      <c r="O163" s="36" t="str">
        <f t="shared" si="397"/>
        <v>NS</v>
      </c>
      <c r="P163" s="36" t="str">
        <f t="shared" si="398"/>
        <v>S</v>
      </c>
      <c r="Q163" s="36">
        <v>0.74</v>
      </c>
      <c r="R163" s="36" t="str">
        <f t="shared" si="399"/>
        <v>NS</v>
      </c>
      <c r="S163" s="36" t="str">
        <f t="shared" si="400"/>
        <v>NS</v>
      </c>
      <c r="T163" s="36" t="str">
        <f t="shared" si="401"/>
        <v>S</v>
      </c>
      <c r="U163" s="36" t="str">
        <f t="shared" si="402"/>
        <v>S</v>
      </c>
      <c r="V163" s="36">
        <v>0.56000000000000005</v>
      </c>
      <c r="W163" s="36" t="str">
        <f t="shared" si="403"/>
        <v>NS</v>
      </c>
      <c r="X163" s="36" t="str">
        <f t="shared" si="404"/>
        <v>NS</v>
      </c>
      <c r="Y163" s="36" t="str">
        <f t="shared" si="405"/>
        <v>S</v>
      </c>
      <c r="Z163" s="36" t="str">
        <f t="shared" si="406"/>
        <v>S</v>
      </c>
      <c r="AA163" s="38">
        <v>0.61474935919165996</v>
      </c>
      <c r="AB163" s="38">
        <v>0.50541865349041004</v>
      </c>
      <c r="AC163" s="38">
        <v>23.505529061268899</v>
      </c>
      <c r="AD163" s="38">
        <v>20.7573483741354</v>
      </c>
      <c r="AE163" s="38">
        <v>0.62068562155759599</v>
      </c>
      <c r="AF163" s="38">
        <v>0.70326477695786105</v>
      </c>
      <c r="AG163" s="38">
        <v>0.70620903477716401</v>
      </c>
      <c r="AH163" s="38">
        <v>0.59088709824975805</v>
      </c>
      <c r="AI163" s="39" t="s">
        <v>42</v>
      </c>
      <c r="AJ163" s="39" t="s">
        <v>42</v>
      </c>
      <c r="AK163" s="39" t="s">
        <v>39</v>
      </c>
      <c r="AL163" s="39" t="s">
        <v>39</v>
      </c>
      <c r="AM163" s="39" t="s">
        <v>42</v>
      </c>
      <c r="AN163" s="39" t="s">
        <v>39</v>
      </c>
      <c r="AO163" s="39" t="s">
        <v>42</v>
      </c>
      <c r="AP163" s="39" t="s">
        <v>39</v>
      </c>
      <c r="AR163" s="40" t="s">
        <v>50</v>
      </c>
      <c r="AS163" s="38">
        <v>0.65361168481487997</v>
      </c>
      <c r="AT163" s="38">
        <v>0.62891701080685203</v>
      </c>
      <c r="AU163" s="38">
        <v>19.157711222465299</v>
      </c>
      <c r="AV163" s="38">
        <v>19.6352986175783</v>
      </c>
      <c r="AW163" s="38">
        <v>0.58854763204444205</v>
      </c>
      <c r="AX163" s="38">
        <v>0.60916581420262605</v>
      </c>
      <c r="AY163" s="38">
        <v>0.71557078302967803</v>
      </c>
      <c r="AZ163" s="38">
        <v>0.69834539597761702</v>
      </c>
      <c r="BA163" s="39" t="s">
        <v>42</v>
      </c>
      <c r="BB163" s="39" t="s">
        <v>42</v>
      </c>
      <c r="BC163" s="39" t="s">
        <v>39</v>
      </c>
      <c r="BD163" s="39" t="s">
        <v>39</v>
      </c>
      <c r="BE163" s="39" t="s">
        <v>41</v>
      </c>
      <c r="BF163" s="39" t="s">
        <v>42</v>
      </c>
      <c r="BG163" s="39" t="s">
        <v>42</v>
      </c>
      <c r="BH163" s="39" t="s">
        <v>42</v>
      </c>
      <c r="BI163" s="34">
        <f t="shared" si="407"/>
        <v>1</v>
      </c>
      <c r="BJ163" s="34" t="s">
        <v>50</v>
      </c>
      <c r="BK163" s="38">
        <v>0.61216899059697905</v>
      </c>
      <c r="BL163" s="38">
        <v>0.58873650283311596</v>
      </c>
      <c r="BM163" s="38">
        <v>23.1104136912037</v>
      </c>
      <c r="BN163" s="38">
        <v>22.9050585976862</v>
      </c>
      <c r="BO163" s="38">
        <v>0.62276079629583403</v>
      </c>
      <c r="BP163" s="38">
        <v>0.64129829031963304</v>
      </c>
      <c r="BQ163" s="38">
        <v>0.702161749198008</v>
      </c>
      <c r="BR163" s="38">
        <v>0.683585110815213</v>
      </c>
      <c r="BS163" s="34" t="s">
        <v>42</v>
      </c>
      <c r="BT163" s="34" t="s">
        <v>42</v>
      </c>
      <c r="BU163" s="34" t="s">
        <v>39</v>
      </c>
      <c r="BV163" s="34" t="s">
        <v>39</v>
      </c>
      <c r="BW163" s="34" t="s">
        <v>42</v>
      </c>
      <c r="BX163" s="34" t="s">
        <v>42</v>
      </c>
      <c r="BY163" s="34" t="s">
        <v>42</v>
      </c>
      <c r="BZ163" s="34" t="s">
        <v>42</v>
      </c>
    </row>
    <row r="164" spans="1:78" s="34" customFormat="1" x14ac:dyDescent="0.3">
      <c r="A164" s="35">
        <v>14162200</v>
      </c>
      <c r="B164" s="34">
        <v>23773405</v>
      </c>
      <c r="C164" s="34" t="s">
        <v>6</v>
      </c>
      <c r="D164" s="34" t="s">
        <v>88</v>
      </c>
      <c r="F164" s="86"/>
      <c r="G164" s="36">
        <v>0.44</v>
      </c>
      <c r="H164" s="36" t="str">
        <f t="shared" si="391"/>
        <v>NS</v>
      </c>
      <c r="I164" s="36" t="str">
        <f t="shared" si="392"/>
        <v>S</v>
      </c>
      <c r="J164" s="36" t="str">
        <f t="shared" si="393"/>
        <v>S</v>
      </c>
      <c r="K164" s="36" t="str">
        <f t="shared" si="394"/>
        <v>S</v>
      </c>
      <c r="L164" s="37">
        <v>-0.121</v>
      </c>
      <c r="M164" s="36" t="str">
        <f t="shared" si="395"/>
        <v>S</v>
      </c>
      <c r="N164" s="36" t="str">
        <f t="shared" si="396"/>
        <v>S</v>
      </c>
      <c r="O164" s="36" t="str">
        <f t="shared" si="397"/>
        <v>NS</v>
      </c>
      <c r="P164" s="36" t="str">
        <f t="shared" si="398"/>
        <v>S</v>
      </c>
      <c r="Q164" s="36">
        <v>0.73</v>
      </c>
      <c r="R164" s="36" t="str">
        <f t="shared" si="399"/>
        <v>NS</v>
      </c>
      <c r="S164" s="36" t="str">
        <f t="shared" si="400"/>
        <v>NS</v>
      </c>
      <c r="T164" s="36" t="str">
        <f t="shared" si="401"/>
        <v>S</v>
      </c>
      <c r="U164" s="36" t="str">
        <f t="shared" si="402"/>
        <v>S</v>
      </c>
      <c r="V164" s="36">
        <v>0.56000000000000005</v>
      </c>
      <c r="W164" s="36" t="str">
        <f t="shared" si="403"/>
        <v>NS</v>
      </c>
      <c r="X164" s="36" t="str">
        <f t="shared" si="404"/>
        <v>NS</v>
      </c>
      <c r="Y164" s="36" t="str">
        <f t="shared" si="405"/>
        <v>S</v>
      </c>
      <c r="Z164" s="36" t="str">
        <f t="shared" si="406"/>
        <v>S</v>
      </c>
      <c r="AA164" s="38">
        <v>0.61474935919165996</v>
      </c>
      <c r="AB164" s="38">
        <v>0.50541865349041004</v>
      </c>
      <c r="AC164" s="38">
        <v>23.505529061268899</v>
      </c>
      <c r="AD164" s="38">
        <v>20.7573483741354</v>
      </c>
      <c r="AE164" s="38">
        <v>0.62068562155759599</v>
      </c>
      <c r="AF164" s="38">
        <v>0.70326477695786105</v>
      </c>
      <c r="AG164" s="38">
        <v>0.70620903477716401</v>
      </c>
      <c r="AH164" s="38">
        <v>0.59088709824975805</v>
      </c>
      <c r="AI164" s="39" t="s">
        <v>42</v>
      </c>
      <c r="AJ164" s="39" t="s">
        <v>42</v>
      </c>
      <c r="AK164" s="39" t="s">
        <v>39</v>
      </c>
      <c r="AL164" s="39" t="s">
        <v>39</v>
      </c>
      <c r="AM164" s="39" t="s">
        <v>42</v>
      </c>
      <c r="AN164" s="39" t="s">
        <v>39</v>
      </c>
      <c r="AO164" s="39" t="s">
        <v>42</v>
      </c>
      <c r="AP164" s="39" t="s">
        <v>39</v>
      </c>
      <c r="AR164" s="40" t="s">
        <v>50</v>
      </c>
      <c r="AS164" s="38">
        <v>0.65361168481487997</v>
      </c>
      <c r="AT164" s="38">
        <v>0.62891701080685203</v>
      </c>
      <c r="AU164" s="38">
        <v>19.157711222465299</v>
      </c>
      <c r="AV164" s="38">
        <v>19.6352986175783</v>
      </c>
      <c r="AW164" s="38">
        <v>0.58854763204444205</v>
      </c>
      <c r="AX164" s="38">
        <v>0.60916581420262605</v>
      </c>
      <c r="AY164" s="38">
        <v>0.71557078302967803</v>
      </c>
      <c r="AZ164" s="38">
        <v>0.69834539597761702</v>
      </c>
      <c r="BA164" s="39" t="s">
        <v>42</v>
      </c>
      <c r="BB164" s="39" t="s">
        <v>42</v>
      </c>
      <c r="BC164" s="39" t="s">
        <v>39</v>
      </c>
      <c r="BD164" s="39" t="s">
        <v>39</v>
      </c>
      <c r="BE164" s="39" t="s">
        <v>41</v>
      </c>
      <c r="BF164" s="39" t="s">
        <v>42</v>
      </c>
      <c r="BG164" s="39" t="s">
        <v>42</v>
      </c>
      <c r="BH164" s="39" t="s">
        <v>42</v>
      </c>
      <c r="BI164" s="34">
        <f t="shared" si="407"/>
        <v>1</v>
      </c>
      <c r="BJ164" s="34" t="s">
        <v>50</v>
      </c>
      <c r="BK164" s="38">
        <v>0.61216899059697905</v>
      </c>
      <c r="BL164" s="38">
        <v>0.58873650283311596</v>
      </c>
      <c r="BM164" s="38">
        <v>23.1104136912037</v>
      </c>
      <c r="BN164" s="38">
        <v>22.9050585976862</v>
      </c>
      <c r="BO164" s="38">
        <v>0.62276079629583403</v>
      </c>
      <c r="BP164" s="38">
        <v>0.64129829031963304</v>
      </c>
      <c r="BQ164" s="38">
        <v>0.702161749198008</v>
      </c>
      <c r="BR164" s="38">
        <v>0.683585110815213</v>
      </c>
      <c r="BS164" s="34" t="s">
        <v>42</v>
      </c>
      <c r="BT164" s="34" t="s">
        <v>42</v>
      </c>
      <c r="BU164" s="34" t="s">
        <v>39</v>
      </c>
      <c r="BV164" s="34" t="s">
        <v>39</v>
      </c>
      <c r="BW164" s="34" t="s">
        <v>42</v>
      </c>
      <c r="BX164" s="34" t="s">
        <v>42</v>
      </c>
      <c r="BY164" s="34" t="s">
        <v>42</v>
      </c>
      <c r="BZ164" s="34" t="s">
        <v>42</v>
      </c>
    </row>
    <row r="165" spans="1:78" s="34" customFormat="1" x14ac:dyDescent="0.3">
      <c r="A165" s="35">
        <v>14162200</v>
      </c>
      <c r="B165" s="34">
        <v>23773405</v>
      </c>
      <c r="C165" s="34" t="s">
        <v>6</v>
      </c>
      <c r="D165" s="34" t="s">
        <v>89</v>
      </c>
      <c r="F165" s="86"/>
      <c r="G165" s="36">
        <v>0.47</v>
      </c>
      <c r="H165" s="36" t="str">
        <f t="shared" si="391"/>
        <v>S</v>
      </c>
      <c r="I165" s="36" t="str">
        <f t="shared" si="392"/>
        <v>S</v>
      </c>
      <c r="J165" s="36" t="str">
        <f t="shared" si="393"/>
        <v>S</v>
      </c>
      <c r="K165" s="36" t="str">
        <f t="shared" si="394"/>
        <v>S</v>
      </c>
      <c r="L165" s="37">
        <v>-6.0999999999999999E-2</v>
      </c>
      <c r="M165" s="36" t="str">
        <f t="shared" si="395"/>
        <v>G</v>
      </c>
      <c r="N165" s="36" t="str">
        <f t="shared" si="396"/>
        <v>S</v>
      </c>
      <c r="O165" s="36" t="str">
        <f t="shared" si="397"/>
        <v>NS</v>
      </c>
      <c r="P165" s="36" t="str">
        <f t="shared" si="398"/>
        <v>S</v>
      </c>
      <c r="Q165" s="36">
        <v>0.73</v>
      </c>
      <c r="R165" s="36" t="str">
        <f t="shared" si="399"/>
        <v>NS</v>
      </c>
      <c r="S165" s="36" t="str">
        <f t="shared" si="400"/>
        <v>NS</v>
      </c>
      <c r="T165" s="36" t="str">
        <f t="shared" si="401"/>
        <v>S</v>
      </c>
      <c r="U165" s="36" t="str">
        <f t="shared" si="402"/>
        <v>S</v>
      </c>
      <c r="V165" s="36">
        <v>0.56000000000000005</v>
      </c>
      <c r="W165" s="36" t="str">
        <f t="shared" si="403"/>
        <v>NS</v>
      </c>
      <c r="X165" s="36" t="str">
        <f t="shared" si="404"/>
        <v>NS</v>
      </c>
      <c r="Y165" s="36" t="str">
        <f t="shared" si="405"/>
        <v>S</v>
      </c>
      <c r="Z165" s="36" t="str">
        <f t="shared" si="406"/>
        <v>S</v>
      </c>
      <c r="AA165" s="38">
        <v>0.61474935919165996</v>
      </c>
      <c r="AB165" s="38">
        <v>0.50541865349041004</v>
      </c>
      <c r="AC165" s="38">
        <v>23.505529061268899</v>
      </c>
      <c r="AD165" s="38">
        <v>20.7573483741354</v>
      </c>
      <c r="AE165" s="38">
        <v>0.62068562155759599</v>
      </c>
      <c r="AF165" s="38">
        <v>0.70326477695786105</v>
      </c>
      <c r="AG165" s="38">
        <v>0.70620903477716401</v>
      </c>
      <c r="AH165" s="38">
        <v>0.59088709824975805</v>
      </c>
      <c r="AI165" s="39" t="s">
        <v>42</v>
      </c>
      <c r="AJ165" s="39" t="s">
        <v>42</v>
      </c>
      <c r="AK165" s="39" t="s">
        <v>39</v>
      </c>
      <c r="AL165" s="39" t="s">
        <v>39</v>
      </c>
      <c r="AM165" s="39" t="s">
        <v>42</v>
      </c>
      <c r="AN165" s="39" t="s">
        <v>39</v>
      </c>
      <c r="AO165" s="39" t="s">
        <v>42</v>
      </c>
      <c r="AP165" s="39" t="s">
        <v>39</v>
      </c>
      <c r="AR165" s="40" t="s">
        <v>50</v>
      </c>
      <c r="AS165" s="38">
        <v>0.65361168481487997</v>
      </c>
      <c r="AT165" s="38">
        <v>0.62891701080685203</v>
      </c>
      <c r="AU165" s="38">
        <v>19.157711222465299</v>
      </c>
      <c r="AV165" s="38">
        <v>19.6352986175783</v>
      </c>
      <c r="AW165" s="38">
        <v>0.58854763204444205</v>
      </c>
      <c r="AX165" s="38">
        <v>0.60916581420262605</v>
      </c>
      <c r="AY165" s="38">
        <v>0.71557078302967803</v>
      </c>
      <c r="AZ165" s="38">
        <v>0.69834539597761702</v>
      </c>
      <c r="BA165" s="39" t="s">
        <v>42</v>
      </c>
      <c r="BB165" s="39" t="s">
        <v>42</v>
      </c>
      <c r="BC165" s="39" t="s">
        <v>39</v>
      </c>
      <c r="BD165" s="39" t="s">
        <v>39</v>
      </c>
      <c r="BE165" s="39" t="s">
        <v>41</v>
      </c>
      <c r="BF165" s="39" t="s">
        <v>42</v>
      </c>
      <c r="BG165" s="39" t="s">
        <v>42</v>
      </c>
      <c r="BH165" s="39" t="s">
        <v>42</v>
      </c>
      <c r="BI165" s="34">
        <f t="shared" si="407"/>
        <v>1</v>
      </c>
      <c r="BJ165" s="34" t="s">
        <v>50</v>
      </c>
      <c r="BK165" s="38">
        <v>0.61216899059697905</v>
      </c>
      <c r="BL165" s="38">
        <v>0.58873650283311596</v>
      </c>
      <c r="BM165" s="38">
        <v>23.1104136912037</v>
      </c>
      <c r="BN165" s="38">
        <v>22.9050585976862</v>
      </c>
      <c r="BO165" s="38">
        <v>0.62276079629583403</v>
      </c>
      <c r="BP165" s="38">
        <v>0.64129829031963304</v>
      </c>
      <c r="BQ165" s="38">
        <v>0.702161749198008</v>
      </c>
      <c r="BR165" s="38">
        <v>0.683585110815213</v>
      </c>
      <c r="BS165" s="34" t="s">
        <v>42</v>
      </c>
      <c r="BT165" s="34" t="s">
        <v>42</v>
      </c>
      <c r="BU165" s="34" t="s">
        <v>39</v>
      </c>
      <c r="BV165" s="34" t="s">
        <v>39</v>
      </c>
      <c r="BW165" s="34" t="s">
        <v>42</v>
      </c>
      <c r="BX165" s="34" t="s">
        <v>42</v>
      </c>
      <c r="BY165" s="34" t="s">
        <v>42</v>
      </c>
      <c r="BZ165" s="34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105</v>
      </c>
      <c r="F166" s="65"/>
      <c r="G166" s="51">
        <v>0.84</v>
      </c>
      <c r="H166" s="51" t="str">
        <f t="shared" si="391"/>
        <v>VG</v>
      </c>
      <c r="I166" s="51" t="str">
        <f t="shared" si="392"/>
        <v>S</v>
      </c>
      <c r="J166" s="51" t="str">
        <f t="shared" si="393"/>
        <v>S</v>
      </c>
      <c r="K166" s="51" t="str">
        <f t="shared" si="394"/>
        <v>S</v>
      </c>
      <c r="L166" s="52">
        <v>0.124</v>
      </c>
      <c r="M166" s="51" t="str">
        <f t="shared" si="395"/>
        <v>S</v>
      </c>
      <c r="N166" s="51" t="str">
        <f t="shared" si="396"/>
        <v>S</v>
      </c>
      <c r="O166" s="51" t="str">
        <f t="shared" si="397"/>
        <v>NS</v>
      </c>
      <c r="P166" s="51" t="str">
        <f t="shared" si="398"/>
        <v>S</v>
      </c>
      <c r="Q166" s="51">
        <v>0.4</v>
      </c>
      <c r="R166" s="51" t="str">
        <f t="shared" si="399"/>
        <v>VG</v>
      </c>
      <c r="S166" s="51" t="str">
        <f t="shared" si="400"/>
        <v>NS</v>
      </c>
      <c r="T166" s="51" t="str">
        <f t="shared" si="401"/>
        <v>S</v>
      </c>
      <c r="U166" s="51" t="str">
        <f t="shared" si="402"/>
        <v>S</v>
      </c>
      <c r="V166" s="51">
        <v>0.85</v>
      </c>
      <c r="W166" s="51" t="str">
        <f t="shared" si="403"/>
        <v>G</v>
      </c>
      <c r="X166" s="51" t="str">
        <f t="shared" si="404"/>
        <v>NS</v>
      </c>
      <c r="Y166" s="51" t="str">
        <f t="shared" si="405"/>
        <v>S</v>
      </c>
      <c r="Z166" s="51" t="str">
        <f t="shared" si="406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407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106</v>
      </c>
      <c r="F167" s="65"/>
      <c r="G167" s="51">
        <v>0.6</v>
      </c>
      <c r="H167" s="51" t="str">
        <f t="shared" si="391"/>
        <v>S</v>
      </c>
      <c r="I167" s="51" t="str">
        <f t="shared" si="392"/>
        <v>S</v>
      </c>
      <c r="J167" s="51" t="str">
        <f t="shared" si="393"/>
        <v>S</v>
      </c>
      <c r="K167" s="51" t="str">
        <f t="shared" si="394"/>
        <v>S</v>
      </c>
      <c r="L167" s="52">
        <v>1.7000000000000001E-2</v>
      </c>
      <c r="M167" s="51" t="str">
        <f t="shared" si="395"/>
        <v>VG</v>
      </c>
      <c r="N167" s="51" t="str">
        <f t="shared" si="396"/>
        <v>S</v>
      </c>
      <c r="O167" s="51" t="str">
        <f t="shared" si="397"/>
        <v>NS</v>
      </c>
      <c r="P167" s="51" t="str">
        <f t="shared" si="398"/>
        <v>S</v>
      </c>
      <c r="Q167" s="51">
        <v>0.63</v>
      </c>
      <c r="R167" s="51" t="str">
        <f t="shared" si="399"/>
        <v>S</v>
      </c>
      <c r="S167" s="51" t="str">
        <f t="shared" si="400"/>
        <v>NS</v>
      </c>
      <c r="T167" s="51" t="str">
        <f t="shared" si="401"/>
        <v>S</v>
      </c>
      <c r="U167" s="51" t="str">
        <f t="shared" si="402"/>
        <v>S</v>
      </c>
      <c r="V167" s="51">
        <v>0.64600000000000002</v>
      </c>
      <c r="W167" s="51" t="str">
        <f t="shared" si="403"/>
        <v>S</v>
      </c>
      <c r="X167" s="51" t="str">
        <f t="shared" si="404"/>
        <v>NS</v>
      </c>
      <c r="Y167" s="51" t="str">
        <f t="shared" si="405"/>
        <v>S</v>
      </c>
      <c r="Z167" s="51" t="str">
        <f t="shared" si="406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407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107</v>
      </c>
      <c r="F168" s="65"/>
      <c r="G168" s="51">
        <v>0.61</v>
      </c>
      <c r="H168" s="51" t="str">
        <f t="shared" si="391"/>
        <v>S</v>
      </c>
      <c r="I168" s="51" t="str">
        <f t="shared" si="392"/>
        <v>S</v>
      </c>
      <c r="J168" s="51" t="str">
        <f t="shared" si="393"/>
        <v>S</v>
      </c>
      <c r="K168" s="51" t="str">
        <f t="shared" si="394"/>
        <v>S</v>
      </c>
      <c r="L168" s="52">
        <v>-1.2E-2</v>
      </c>
      <c r="M168" s="51" t="str">
        <f t="shared" si="395"/>
        <v>VG</v>
      </c>
      <c r="N168" s="51" t="str">
        <f t="shared" si="396"/>
        <v>S</v>
      </c>
      <c r="O168" s="51" t="str">
        <f t="shared" si="397"/>
        <v>NS</v>
      </c>
      <c r="P168" s="51" t="str">
        <f t="shared" si="398"/>
        <v>S</v>
      </c>
      <c r="Q168" s="51">
        <v>0.63</v>
      </c>
      <c r="R168" s="51" t="str">
        <f t="shared" si="399"/>
        <v>S</v>
      </c>
      <c r="S168" s="51" t="str">
        <f t="shared" si="400"/>
        <v>NS</v>
      </c>
      <c r="T168" s="51" t="str">
        <f t="shared" si="401"/>
        <v>S</v>
      </c>
      <c r="U168" s="51" t="str">
        <f t="shared" si="402"/>
        <v>S</v>
      </c>
      <c r="V168" s="51">
        <v>0.64600000000000002</v>
      </c>
      <c r="W168" s="51" t="str">
        <f t="shared" si="403"/>
        <v>S</v>
      </c>
      <c r="X168" s="51" t="str">
        <f t="shared" si="404"/>
        <v>NS</v>
      </c>
      <c r="Y168" s="51" t="str">
        <f t="shared" si="405"/>
        <v>S</v>
      </c>
      <c r="Z168" s="51" t="str">
        <f t="shared" si="406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407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110</v>
      </c>
      <c r="F169" s="65"/>
      <c r="G169" s="51">
        <v>0.6</v>
      </c>
      <c r="H169" s="51" t="str">
        <f t="shared" si="391"/>
        <v>S</v>
      </c>
      <c r="I169" s="51" t="str">
        <f t="shared" si="392"/>
        <v>S</v>
      </c>
      <c r="J169" s="51" t="str">
        <f t="shared" si="393"/>
        <v>S</v>
      </c>
      <c r="K169" s="51" t="str">
        <f t="shared" si="394"/>
        <v>S</v>
      </c>
      <c r="L169" s="52">
        <v>-4.4999999999999998E-2</v>
      </c>
      <c r="M169" s="51" t="str">
        <f t="shared" si="395"/>
        <v>VG</v>
      </c>
      <c r="N169" s="51" t="str">
        <f t="shared" si="396"/>
        <v>S</v>
      </c>
      <c r="O169" s="51" t="str">
        <f t="shared" si="397"/>
        <v>NS</v>
      </c>
      <c r="P169" s="51" t="str">
        <f t="shared" si="398"/>
        <v>S</v>
      </c>
      <c r="Q169" s="51">
        <v>0.63</v>
      </c>
      <c r="R169" s="51" t="str">
        <f t="shared" si="399"/>
        <v>S</v>
      </c>
      <c r="S169" s="51" t="str">
        <f t="shared" si="400"/>
        <v>NS</v>
      </c>
      <c r="T169" s="51" t="str">
        <f t="shared" si="401"/>
        <v>S</v>
      </c>
      <c r="U169" s="51" t="str">
        <f t="shared" si="402"/>
        <v>S</v>
      </c>
      <c r="V169" s="51">
        <v>0.65700000000000003</v>
      </c>
      <c r="W169" s="51" t="str">
        <f t="shared" si="403"/>
        <v>S</v>
      </c>
      <c r="X169" s="51" t="str">
        <f t="shared" si="404"/>
        <v>NS</v>
      </c>
      <c r="Y169" s="51" t="str">
        <f t="shared" si="405"/>
        <v>S</v>
      </c>
      <c r="Z169" s="51" t="str">
        <f t="shared" si="406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407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121</v>
      </c>
      <c r="E170" s="50" t="s">
        <v>130</v>
      </c>
      <c r="F170" s="65"/>
      <c r="G170" s="51">
        <v>0.6</v>
      </c>
      <c r="H170" s="51" t="str">
        <f t="shared" si="391"/>
        <v>S</v>
      </c>
      <c r="I170" s="51" t="str">
        <f t="shared" si="392"/>
        <v>S</v>
      </c>
      <c r="J170" s="51" t="str">
        <f t="shared" si="393"/>
        <v>S</v>
      </c>
      <c r="K170" s="51" t="str">
        <f t="shared" si="394"/>
        <v>S</v>
      </c>
      <c r="L170" s="52">
        <v>-4.2999999999999997E-2</v>
      </c>
      <c r="M170" s="51" t="str">
        <f t="shared" si="395"/>
        <v>VG</v>
      </c>
      <c r="N170" s="51" t="str">
        <f t="shared" si="396"/>
        <v>S</v>
      </c>
      <c r="O170" s="51" t="str">
        <f t="shared" si="397"/>
        <v>NS</v>
      </c>
      <c r="P170" s="51" t="str">
        <f t="shared" si="398"/>
        <v>S</v>
      </c>
      <c r="Q170" s="51">
        <v>0.60099999999999998</v>
      </c>
      <c r="R170" s="51" t="str">
        <f t="shared" si="399"/>
        <v>S</v>
      </c>
      <c r="S170" s="51" t="str">
        <f t="shared" si="400"/>
        <v>NS</v>
      </c>
      <c r="T170" s="51" t="str">
        <f t="shared" si="401"/>
        <v>S</v>
      </c>
      <c r="U170" s="51" t="str">
        <f t="shared" si="402"/>
        <v>S</v>
      </c>
      <c r="V170" s="51">
        <v>0.65700000000000003</v>
      </c>
      <c r="W170" s="51" t="str">
        <f t="shared" si="403"/>
        <v>S</v>
      </c>
      <c r="X170" s="51" t="str">
        <f t="shared" si="404"/>
        <v>NS</v>
      </c>
      <c r="Y170" s="51" t="str">
        <f t="shared" si="405"/>
        <v>S</v>
      </c>
      <c r="Z170" s="51" t="str">
        <f t="shared" si="406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407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147</v>
      </c>
      <c r="E171" s="50" t="s">
        <v>129</v>
      </c>
      <c r="F171" s="65"/>
      <c r="G171" s="51">
        <v>0.59</v>
      </c>
      <c r="H171" s="51" t="str">
        <f t="shared" si="391"/>
        <v>S</v>
      </c>
      <c r="I171" s="51" t="str">
        <f t="shared" si="392"/>
        <v>S</v>
      </c>
      <c r="J171" s="51" t="str">
        <f t="shared" si="393"/>
        <v>S</v>
      </c>
      <c r="K171" s="51" t="str">
        <f t="shared" si="394"/>
        <v>S</v>
      </c>
      <c r="L171" s="52">
        <v>-7.0000000000000007E-2</v>
      </c>
      <c r="M171" s="51" t="str">
        <f t="shared" si="395"/>
        <v>G</v>
      </c>
      <c r="N171" s="51" t="str">
        <f t="shared" si="396"/>
        <v>S</v>
      </c>
      <c r="O171" s="51" t="str">
        <f t="shared" si="397"/>
        <v>NS</v>
      </c>
      <c r="P171" s="51" t="str">
        <f t="shared" si="398"/>
        <v>S</v>
      </c>
      <c r="Q171" s="51">
        <v>0.64</v>
      </c>
      <c r="R171" s="51" t="str">
        <f t="shared" si="399"/>
        <v>S</v>
      </c>
      <c r="S171" s="51" t="str">
        <f t="shared" si="400"/>
        <v>NS</v>
      </c>
      <c r="T171" s="51" t="str">
        <f t="shared" si="401"/>
        <v>S</v>
      </c>
      <c r="U171" s="51" t="str">
        <f t="shared" si="402"/>
        <v>S</v>
      </c>
      <c r="V171" s="51">
        <v>0.65700000000000003</v>
      </c>
      <c r="W171" s="51" t="str">
        <f t="shared" si="403"/>
        <v>S</v>
      </c>
      <c r="X171" s="51" t="str">
        <f t="shared" si="404"/>
        <v>NS</v>
      </c>
      <c r="Y171" s="51" t="str">
        <f t="shared" si="405"/>
        <v>S</v>
      </c>
      <c r="Z171" s="51" t="str">
        <f t="shared" si="406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407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153</v>
      </c>
      <c r="F172" s="65"/>
      <c r="G172" s="51">
        <v>0.59</v>
      </c>
      <c r="H172" s="51" t="str">
        <f t="shared" si="391"/>
        <v>S</v>
      </c>
      <c r="I172" s="51" t="str">
        <f t="shared" si="392"/>
        <v>S</v>
      </c>
      <c r="J172" s="51" t="str">
        <f t="shared" si="393"/>
        <v>S</v>
      </c>
      <c r="K172" s="51" t="str">
        <f t="shared" si="394"/>
        <v>S</v>
      </c>
      <c r="L172" s="52">
        <v>-7.0999999999999994E-2</v>
      </c>
      <c r="M172" s="51" t="str">
        <f t="shared" si="395"/>
        <v>G</v>
      </c>
      <c r="N172" s="51" t="str">
        <f t="shared" si="396"/>
        <v>S</v>
      </c>
      <c r="O172" s="51" t="str">
        <f t="shared" si="397"/>
        <v>NS</v>
      </c>
      <c r="P172" s="51" t="str">
        <f t="shared" si="398"/>
        <v>S</v>
      </c>
      <c r="Q172" s="51">
        <v>0.64</v>
      </c>
      <c r="R172" s="51" t="str">
        <f t="shared" si="399"/>
        <v>S</v>
      </c>
      <c r="S172" s="51" t="str">
        <f t="shared" si="400"/>
        <v>NS</v>
      </c>
      <c r="T172" s="51" t="str">
        <f t="shared" si="401"/>
        <v>S</v>
      </c>
      <c r="U172" s="51" t="str">
        <f t="shared" si="402"/>
        <v>S</v>
      </c>
      <c r="V172" s="51">
        <v>0.65700000000000003</v>
      </c>
      <c r="W172" s="51" t="str">
        <f t="shared" si="403"/>
        <v>S</v>
      </c>
      <c r="X172" s="51" t="str">
        <f t="shared" si="404"/>
        <v>NS</v>
      </c>
      <c r="Y172" s="51" t="str">
        <f t="shared" si="405"/>
        <v>S</v>
      </c>
      <c r="Z172" s="51" t="str">
        <f t="shared" si="406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07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19" customFormat="1" x14ac:dyDescent="0.3">
      <c r="A173" s="92">
        <v>14162200</v>
      </c>
      <c r="B173" s="19">
        <v>23773405</v>
      </c>
      <c r="C173" s="19" t="s">
        <v>6</v>
      </c>
      <c r="D173" s="19" t="s">
        <v>155</v>
      </c>
      <c r="F173" s="94"/>
      <c r="G173" s="13">
        <v>0.33</v>
      </c>
      <c r="H173" s="13" t="str">
        <f t="shared" si="391"/>
        <v>NS</v>
      </c>
      <c r="I173" s="13" t="str">
        <f t="shared" si="392"/>
        <v>S</v>
      </c>
      <c r="J173" s="13" t="str">
        <f t="shared" si="393"/>
        <v>S</v>
      </c>
      <c r="K173" s="13" t="str">
        <f t="shared" si="394"/>
        <v>S</v>
      </c>
      <c r="L173" s="14">
        <v>-0.1948</v>
      </c>
      <c r="M173" s="13" t="str">
        <f t="shared" si="395"/>
        <v>NS</v>
      </c>
      <c r="N173" s="13" t="str">
        <f t="shared" si="396"/>
        <v>S</v>
      </c>
      <c r="O173" s="13" t="str">
        <f t="shared" si="397"/>
        <v>NS</v>
      </c>
      <c r="P173" s="13" t="str">
        <f t="shared" si="398"/>
        <v>S</v>
      </c>
      <c r="Q173" s="13">
        <v>0.78</v>
      </c>
      <c r="R173" s="13" t="str">
        <f t="shared" si="399"/>
        <v>NS</v>
      </c>
      <c r="S173" s="13" t="str">
        <f t="shared" si="400"/>
        <v>NS</v>
      </c>
      <c r="T173" s="13" t="str">
        <f t="shared" si="401"/>
        <v>S</v>
      </c>
      <c r="U173" s="13" t="str">
        <f t="shared" si="402"/>
        <v>S</v>
      </c>
      <c r="V173" s="13">
        <v>0.60899999999999999</v>
      </c>
      <c r="W173" s="13" t="str">
        <f t="shared" si="403"/>
        <v>S</v>
      </c>
      <c r="X173" s="13" t="str">
        <f t="shared" si="404"/>
        <v>NS</v>
      </c>
      <c r="Y173" s="13" t="str">
        <f t="shared" si="405"/>
        <v>S</v>
      </c>
      <c r="Z173" s="13" t="str">
        <f t="shared" si="406"/>
        <v>S</v>
      </c>
      <c r="AA173" s="22">
        <v>0.61474935919165996</v>
      </c>
      <c r="AB173" s="22">
        <v>0.50541865349041004</v>
      </c>
      <c r="AC173" s="22">
        <v>23.505529061268899</v>
      </c>
      <c r="AD173" s="22">
        <v>20.7573483741354</v>
      </c>
      <c r="AE173" s="22">
        <v>0.62068562155759599</v>
      </c>
      <c r="AF173" s="22">
        <v>0.70326477695786105</v>
      </c>
      <c r="AG173" s="22">
        <v>0.70620903477716401</v>
      </c>
      <c r="AH173" s="22">
        <v>0.59088709824975805</v>
      </c>
      <c r="AI173" s="25" t="s">
        <v>42</v>
      </c>
      <c r="AJ173" s="25" t="s">
        <v>42</v>
      </c>
      <c r="AK173" s="25" t="s">
        <v>39</v>
      </c>
      <c r="AL173" s="25" t="s">
        <v>39</v>
      </c>
      <c r="AM173" s="25" t="s">
        <v>42</v>
      </c>
      <c r="AN173" s="25" t="s">
        <v>39</v>
      </c>
      <c r="AO173" s="25" t="s">
        <v>42</v>
      </c>
      <c r="AP173" s="25" t="s">
        <v>39</v>
      </c>
      <c r="AR173" s="95" t="s">
        <v>50</v>
      </c>
      <c r="AS173" s="22">
        <v>0.65361168481487997</v>
      </c>
      <c r="AT173" s="22">
        <v>0.62891701080685203</v>
      </c>
      <c r="AU173" s="22">
        <v>19.157711222465299</v>
      </c>
      <c r="AV173" s="22">
        <v>19.6352986175783</v>
      </c>
      <c r="AW173" s="22">
        <v>0.58854763204444205</v>
      </c>
      <c r="AX173" s="22">
        <v>0.60916581420262605</v>
      </c>
      <c r="AY173" s="22">
        <v>0.71557078302967803</v>
      </c>
      <c r="AZ173" s="22">
        <v>0.69834539597761702</v>
      </c>
      <c r="BA173" s="25" t="s">
        <v>42</v>
      </c>
      <c r="BB173" s="25" t="s">
        <v>42</v>
      </c>
      <c r="BC173" s="25" t="s">
        <v>39</v>
      </c>
      <c r="BD173" s="25" t="s">
        <v>39</v>
      </c>
      <c r="BE173" s="25" t="s">
        <v>41</v>
      </c>
      <c r="BF173" s="25" t="s">
        <v>42</v>
      </c>
      <c r="BG173" s="25" t="s">
        <v>42</v>
      </c>
      <c r="BH173" s="25" t="s">
        <v>42</v>
      </c>
      <c r="BI173" s="19">
        <f t="shared" si="407"/>
        <v>1</v>
      </c>
      <c r="BJ173" s="19" t="s">
        <v>50</v>
      </c>
      <c r="BK173" s="22">
        <v>0.61216899059697905</v>
      </c>
      <c r="BL173" s="22">
        <v>0.58873650283311596</v>
      </c>
      <c r="BM173" s="22">
        <v>23.1104136912037</v>
      </c>
      <c r="BN173" s="22">
        <v>22.9050585976862</v>
      </c>
      <c r="BO173" s="22">
        <v>0.62276079629583403</v>
      </c>
      <c r="BP173" s="22">
        <v>0.64129829031963304</v>
      </c>
      <c r="BQ173" s="22">
        <v>0.702161749198008</v>
      </c>
      <c r="BR173" s="22">
        <v>0.683585110815213</v>
      </c>
      <c r="BS173" s="19" t="s">
        <v>42</v>
      </c>
      <c r="BT173" s="19" t="s">
        <v>42</v>
      </c>
      <c r="BU173" s="19" t="s">
        <v>39</v>
      </c>
      <c r="BV173" s="19" t="s">
        <v>39</v>
      </c>
      <c r="BW173" s="19" t="s">
        <v>42</v>
      </c>
      <c r="BX173" s="19" t="s">
        <v>42</v>
      </c>
      <c r="BY173" s="19" t="s">
        <v>42</v>
      </c>
      <c r="BZ173" s="19" t="s">
        <v>42</v>
      </c>
    </row>
    <row r="174" spans="1:78" s="19" customFormat="1" x14ac:dyDescent="0.3">
      <c r="A174" s="92">
        <v>14162200</v>
      </c>
      <c r="B174" s="19">
        <v>23773405</v>
      </c>
      <c r="C174" s="19" t="s">
        <v>6</v>
      </c>
      <c r="D174" s="19" t="s">
        <v>158</v>
      </c>
      <c r="F174" s="94"/>
      <c r="G174" s="13">
        <v>0.39</v>
      </c>
      <c r="H174" s="13" t="str">
        <f t="shared" si="391"/>
        <v>NS</v>
      </c>
      <c r="I174" s="13" t="str">
        <f t="shared" si="392"/>
        <v>S</v>
      </c>
      <c r="J174" s="13" t="str">
        <f t="shared" si="393"/>
        <v>S</v>
      </c>
      <c r="K174" s="13" t="str">
        <f t="shared" si="394"/>
        <v>S</v>
      </c>
      <c r="L174" s="14">
        <v>-0.16839999999999999</v>
      </c>
      <c r="M174" s="13" t="str">
        <f t="shared" si="395"/>
        <v>NS</v>
      </c>
      <c r="N174" s="13" t="str">
        <f t="shared" si="396"/>
        <v>S</v>
      </c>
      <c r="O174" s="13" t="str">
        <f t="shared" si="397"/>
        <v>NS</v>
      </c>
      <c r="P174" s="13" t="str">
        <f t="shared" si="398"/>
        <v>S</v>
      </c>
      <c r="Q174" s="13">
        <v>0.76</v>
      </c>
      <c r="R174" s="13" t="str">
        <f t="shared" si="399"/>
        <v>NS</v>
      </c>
      <c r="S174" s="13" t="str">
        <f t="shared" si="400"/>
        <v>NS</v>
      </c>
      <c r="T174" s="13" t="str">
        <f t="shared" si="401"/>
        <v>S</v>
      </c>
      <c r="U174" s="13" t="str">
        <f t="shared" si="402"/>
        <v>S</v>
      </c>
      <c r="V174" s="13">
        <v>0.61599999999999999</v>
      </c>
      <c r="W174" s="13" t="str">
        <f t="shared" si="403"/>
        <v>S</v>
      </c>
      <c r="X174" s="13" t="str">
        <f t="shared" si="404"/>
        <v>NS</v>
      </c>
      <c r="Y174" s="13" t="str">
        <f t="shared" si="405"/>
        <v>S</v>
      </c>
      <c r="Z174" s="13" t="str">
        <f t="shared" si="406"/>
        <v>S</v>
      </c>
      <c r="AA174" s="22">
        <v>0.61474935919165996</v>
      </c>
      <c r="AB174" s="22">
        <v>0.50541865349041004</v>
      </c>
      <c r="AC174" s="22">
        <v>23.505529061268899</v>
      </c>
      <c r="AD174" s="22">
        <v>20.7573483741354</v>
      </c>
      <c r="AE174" s="22">
        <v>0.62068562155759599</v>
      </c>
      <c r="AF174" s="22">
        <v>0.70326477695786105</v>
      </c>
      <c r="AG174" s="22">
        <v>0.70620903477716401</v>
      </c>
      <c r="AH174" s="22">
        <v>0.59088709824975805</v>
      </c>
      <c r="AI174" s="25" t="s">
        <v>42</v>
      </c>
      <c r="AJ174" s="25" t="s">
        <v>42</v>
      </c>
      <c r="AK174" s="25" t="s">
        <v>39</v>
      </c>
      <c r="AL174" s="25" t="s">
        <v>39</v>
      </c>
      <c r="AM174" s="25" t="s">
        <v>42</v>
      </c>
      <c r="AN174" s="25" t="s">
        <v>39</v>
      </c>
      <c r="AO174" s="25" t="s">
        <v>42</v>
      </c>
      <c r="AP174" s="25" t="s">
        <v>39</v>
      </c>
      <c r="AR174" s="95" t="s">
        <v>50</v>
      </c>
      <c r="AS174" s="22">
        <v>0.65361168481487997</v>
      </c>
      <c r="AT174" s="22">
        <v>0.62891701080685203</v>
      </c>
      <c r="AU174" s="22">
        <v>19.157711222465299</v>
      </c>
      <c r="AV174" s="22">
        <v>19.6352986175783</v>
      </c>
      <c r="AW174" s="22">
        <v>0.58854763204444205</v>
      </c>
      <c r="AX174" s="22">
        <v>0.60916581420262605</v>
      </c>
      <c r="AY174" s="22">
        <v>0.71557078302967803</v>
      </c>
      <c r="AZ174" s="22">
        <v>0.69834539597761702</v>
      </c>
      <c r="BA174" s="25" t="s">
        <v>42</v>
      </c>
      <c r="BB174" s="25" t="s">
        <v>42</v>
      </c>
      <c r="BC174" s="25" t="s">
        <v>39</v>
      </c>
      <c r="BD174" s="25" t="s">
        <v>39</v>
      </c>
      <c r="BE174" s="25" t="s">
        <v>41</v>
      </c>
      <c r="BF174" s="25" t="s">
        <v>42</v>
      </c>
      <c r="BG174" s="25" t="s">
        <v>42</v>
      </c>
      <c r="BH174" s="25" t="s">
        <v>42</v>
      </c>
      <c r="BI174" s="19">
        <f t="shared" si="407"/>
        <v>1</v>
      </c>
      <c r="BJ174" s="19" t="s">
        <v>50</v>
      </c>
      <c r="BK174" s="22">
        <v>0.61216899059697905</v>
      </c>
      <c r="BL174" s="22">
        <v>0.58873650283311596</v>
      </c>
      <c r="BM174" s="22">
        <v>23.1104136912037</v>
      </c>
      <c r="BN174" s="22">
        <v>22.9050585976862</v>
      </c>
      <c r="BO174" s="22">
        <v>0.62276079629583403</v>
      </c>
      <c r="BP174" s="22">
        <v>0.64129829031963304</v>
      </c>
      <c r="BQ174" s="22">
        <v>0.702161749198008</v>
      </c>
      <c r="BR174" s="22">
        <v>0.683585110815213</v>
      </c>
      <c r="BS174" s="19" t="s">
        <v>42</v>
      </c>
      <c r="BT174" s="19" t="s">
        <v>42</v>
      </c>
      <c r="BU174" s="19" t="s">
        <v>39</v>
      </c>
      <c r="BV174" s="19" t="s">
        <v>39</v>
      </c>
      <c r="BW174" s="19" t="s">
        <v>42</v>
      </c>
      <c r="BX174" s="19" t="s">
        <v>42</v>
      </c>
      <c r="BY174" s="19" t="s">
        <v>42</v>
      </c>
      <c r="BZ174" s="19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158</v>
      </c>
      <c r="E175" s="50" t="s">
        <v>160</v>
      </c>
      <c r="F175" s="65"/>
      <c r="G175" s="51">
        <v>0.51</v>
      </c>
      <c r="H175" s="51" t="str">
        <f t="shared" si="391"/>
        <v>S</v>
      </c>
      <c r="I175" s="51" t="str">
        <f t="shared" si="392"/>
        <v>S</v>
      </c>
      <c r="J175" s="51" t="str">
        <f t="shared" si="393"/>
        <v>S</v>
      </c>
      <c r="K175" s="51" t="str">
        <f t="shared" si="394"/>
        <v>S</v>
      </c>
      <c r="L175" s="52">
        <v>-7.4999999999999997E-2</v>
      </c>
      <c r="M175" s="51" t="str">
        <f t="shared" si="395"/>
        <v>G</v>
      </c>
      <c r="N175" s="51" t="str">
        <f t="shared" si="396"/>
        <v>S</v>
      </c>
      <c r="O175" s="51" t="str">
        <f t="shared" si="397"/>
        <v>NS</v>
      </c>
      <c r="P175" s="51" t="str">
        <f t="shared" si="398"/>
        <v>S</v>
      </c>
      <c r="Q175" s="51">
        <v>0.7</v>
      </c>
      <c r="R175" s="51" t="str">
        <f t="shared" si="399"/>
        <v>S</v>
      </c>
      <c r="S175" s="51" t="str">
        <f t="shared" si="400"/>
        <v>NS</v>
      </c>
      <c r="T175" s="51" t="str">
        <f t="shared" si="401"/>
        <v>S</v>
      </c>
      <c r="U175" s="51" t="str">
        <f t="shared" si="402"/>
        <v>S</v>
      </c>
      <c r="V175" s="51">
        <v>0.627</v>
      </c>
      <c r="W175" s="51" t="str">
        <f t="shared" si="403"/>
        <v>S</v>
      </c>
      <c r="X175" s="51" t="str">
        <f t="shared" si="404"/>
        <v>NS</v>
      </c>
      <c r="Y175" s="51" t="str">
        <f t="shared" si="405"/>
        <v>S</v>
      </c>
      <c r="Z175" s="51" t="str">
        <f t="shared" si="406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07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165</v>
      </c>
      <c r="E176" s="50" t="s">
        <v>166</v>
      </c>
      <c r="F176" s="65"/>
      <c r="G176" s="51">
        <v>0.59</v>
      </c>
      <c r="H176" s="51" t="str">
        <f t="shared" si="391"/>
        <v>S</v>
      </c>
      <c r="I176" s="51" t="str">
        <f t="shared" si="392"/>
        <v>S</v>
      </c>
      <c r="J176" s="51" t="str">
        <f t="shared" si="393"/>
        <v>S</v>
      </c>
      <c r="K176" s="51" t="str">
        <f t="shared" si="394"/>
        <v>S</v>
      </c>
      <c r="L176" s="52">
        <v>-0.1032</v>
      </c>
      <c r="M176" s="51" t="str">
        <f t="shared" si="395"/>
        <v>S</v>
      </c>
      <c r="N176" s="51" t="str">
        <f t="shared" si="396"/>
        <v>S</v>
      </c>
      <c r="O176" s="51" t="str">
        <f t="shared" si="397"/>
        <v>NS</v>
      </c>
      <c r="P176" s="51" t="str">
        <f t="shared" si="398"/>
        <v>S</v>
      </c>
      <c r="Q176" s="51">
        <v>0.63</v>
      </c>
      <c r="R176" s="51" t="str">
        <f t="shared" si="399"/>
        <v>S</v>
      </c>
      <c r="S176" s="51" t="str">
        <f t="shared" si="400"/>
        <v>NS</v>
      </c>
      <c r="T176" s="51" t="str">
        <f t="shared" si="401"/>
        <v>S</v>
      </c>
      <c r="U176" s="51" t="str">
        <f t="shared" si="402"/>
        <v>S</v>
      </c>
      <c r="V176" s="51">
        <v>0.65</v>
      </c>
      <c r="W176" s="51" t="str">
        <f t="shared" si="403"/>
        <v>S</v>
      </c>
      <c r="X176" s="51" t="str">
        <f t="shared" si="404"/>
        <v>NS</v>
      </c>
      <c r="Y176" s="51" t="str">
        <f t="shared" si="405"/>
        <v>S</v>
      </c>
      <c r="Z176" s="51" t="str">
        <f t="shared" si="406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07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34" customFormat="1" x14ac:dyDescent="0.3">
      <c r="A177" s="35">
        <v>14162200</v>
      </c>
      <c r="B177" s="34">
        <v>23773405</v>
      </c>
      <c r="C177" s="34" t="s">
        <v>6</v>
      </c>
      <c r="D177" s="34" t="s">
        <v>167</v>
      </c>
      <c r="E177" s="34" t="s">
        <v>168</v>
      </c>
      <c r="F177" s="86"/>
      <c r="G177" s="36">
        <v>0.59</v>
      </c>
      <c r="H177" s="36" t="str">
        <f t="shared" si="391"/>
        <v>S</v>
      </c>
      <c r="I177" s="36" t="str">
        <f t="shared" si="392"/>
        <v>S</v>
      </c>
      <c r="J177" s="36" t="str">
        <f t="shared" si="393"/>
        <v>S</v>
      </c>
      <c r="K177" s="36" t="str">
        <f t="shared" si="394"/>
        <v>S</v>
      </c>
      <c r="L177" s="37">
        <v>0.158</v>
      </c>
      <c r="M177" s="36" t="str">
        <f t="shared" si="395"/>
        <v>NS</v>
      </c>
      <c r="N177" s="36" t="str">
        <f t="shared" si="396"/>
        <v>S</v>
      </c>
      <c r="O177" s="36" t="str">
        <f t="shared" si="397"/>
        <v>NS</v>
      </c>
      <c r="P177" s="36" t="str">
        <f t="shared" si="398"/>
        <v>S</v>
      </c>
      <c r="Q177" s="36">
        <v>0.63</v>
      </c>
      <c r="R177" s="36" t="str">
        <f t="shared" si="399"/>
        <v>S</v>
      </c>
      <c r="S177" s="36" t="str">
        <f t="shared" si="400"/>
        <v>NS</v>
      </c>
      <c r="T177" s="36" t="str">
        <f t="shared" si="401"/>
        <v>S</v>
      </c>
      <c r="U177" s="36" t="str">
        <f t="shared" si="402"/>
        <v>S</v>
      </c>
      <c r="V177" s="36">
        <v>0.628</v>
      </c>
      <c r="W177" s="36" t="str">
        <f t="shared" si="403"/>
        <v>S</v>
      </c>
      <c r="X177" s="36" t="str">
        <f t="shared" si="404"/>
        <v>NS</v>
      </c>
      <c r="Y177" s="36" t="str">
        <f t="shared" si="405"/>
        <v>S</v>
      </c>
      <c r="Z177" s="36" t="str">
        <f t="shared" si="406"/>
        <v>S</v>
      </c>
      <c r="AA177" s="38">
        <v>0.61474935919165996</v>
      </c>
      <c r="AB177" s="38">
        <v>0.50541865349041004</v>
      </c>
      <c r="AC177" s="38">
        <v>23.505529061268899</v>
      </c>
      <c r="AD177" s="38">
        <v>20.7573483741354</v>
      </c>
      <c r="AE177" s="38">
        <v>0.62068562155759599</v>
      </c>
      <c r="AF177" s="38">
        <v>0.70326477695786105</v>
      </c>
      <c r="AG177" s="38">
        <v>0.70620903477716401</v>
      </c>
      <c r="AH177" s="38">
        <v>0.59088709824975805</v>
      </c>
      <c r="AI177" s="39" t="s">
        <v>42</v>
      </c>
      <c r="AJ177" s="39" t="s">
        <v>42</v>
      </c>
      <c r="AK177" s="39" t="s">
        <v>39</v>
      </c>
      <c r="AL177" s="39" t="s">
        <v>39</v>
      </c>
      <c r="AM177" s="39" t="s">
        <v>42</v>
      </c>
      <c r="AN177" s="39" t="s">
        <v>39</v>
      </c>
      <c r="AO177" s="39" t="s">
        <v>42</v>
      </c>
      <c r="AP177" s="39" t="s">
        <v>39</v>
      </c>
      <c r="AR177" s="40" t="s">
        <v>50</v>
      </c>
      <c r="AS177" s="38">
        <v>0.65361168481487997</v>
      </c>
      <c r="AT177" s="38">
        <v>0.62891701080685203</v>
      </c>
      <c r="AU177" s="38">
        <v>19.157711222465299</v>
      </c>
      <c r="AV177" s="38">
        <v>19.6352986175783</v>
      </c>
      <c r="AW177" s="38">
        <v>0.58854763204444205</v>
      </c>
      <c r="AX177" s="38">
        <v>0.60916581420262605</v>
      </c>
      <c r="AY177" s="38">
        <v>0.71557078302967803</v>
      </c>
      <c r="AZ177" s="38">
        <v>0.69834539597761702</v>
      </c>
      <c r="BA177" s="39" t="s">
        <v>42</v>
      </c>
      <c r="BB177" s="39" t="s">
        <v>42</v>
      </c>
      <c r="BC177" s="39" t="s">
        <v>39</v>
      </c>
      <c r="BD177" s="39" t="s">
        <v>39</v>
      </c>
      <c r="BE177" s="39" t="s">
        <v>41</v>
      </c>
      <c r="BF177" s="39" t="s">
        <v>42</v>
      </c>
      <c r="BG177" s="39" t="s">
        <v>42</v>
      </c>
      <c r="BH177" s="39" t="s">
        <v>42</v>
      </c>
      <c r="BI177" s="34">
        <f t="shared" si="407"/>
        <v>1</v>
      </c>
      <c r="BJ177" s="34" t="s">
        <v>50</v>
      </c>
      <c r="BK177" s="38">
        <v>0.61216899059697905</v>
      </c>
      <c r="BL177" s="38">
        <v>0.58873650283311596</v>
      </c>
      <c r="BM177" s="38">
        <v>23.1104136912037</v>
      </c>
      <c r="BN177" s="38">
        <v>22.9050585976862</v>
      </c>
      <c r="BO177" s="38">
        <v>0.62276079629583403</v>
      </c>
      <c r="BP177" s="38">
        <v>0.64129829031963304</v>
      </c>
      <c r="BQ177" s="38">
        <v>0.702161749198008</v>
      </c>
      <c r="BR177" s="38">
        <v>0.683585110815213</v>
      </c>
      <c r="BS177" s="34" t="s">
        <v>42</v>
      </c>
      <c r="BT177" s="34" t="s">
        <v>42</v>
      </c>
      <c r="BU177" s="34" t="s">
        <v>39</v>
      </c>
      <c r="BV177" s="34" t="s">
        <v>39</v>
      </c>
      <c r="BW177" s="34" t="s">
        <v>42</v>
      </c>
      <c r="BX177" s="34" t="s">
        <v>42</v>
      </c>
      <c r="BY177" s="34" t="s">
        <v>42</v>
      </c>
      <c r="BZ177" s="34" t="s">
        <v>42</v>
      </c>
    </row>
    <row r="178" spans="1:78" s="34" customFormat="1" x14ac:dyDescent="0.3">
      <c r="A178" s="35">
        <v>14162200</v>
      </c>
      <c r="B178" s="34">
        <v>23773405</v>
      </c>
      <c r="C178" s="34" t="s">
        <v>6</v>
      </c>
      <c r="D178" s="34" t="s">
        <v>169</v>
      </c>
      <c r="E178" s="34" t="s">
        <v>168</v>
      </c>
      <c r="F178" s="86"/>
      <c r="G178" s="36">
        <v>0.59</v>
      </c>
      <c r="H178" s="36" t="str">
        <f t="shared" si="391"/>
        <v>S</v>
      </c>
      <c r="I178" s="36" t="str">
        <f t="shared" si="392"/>
        <v>S</v>
      </c>
      <c r="J178" s="36" t="str">
        <f t="shared" si="393"/>
        <v>S</v>
      </c>
      <c r="K178" s="36" t="str">
        <f t="shared" si="394"/>
        <v>S</v>
      </c>
      <c r="L178" s="37">
        <v>0.1615</v>
      </c>
      <c r="M178" s="36" t="str">
        <f t="shared" si="395"/>
        <v>NS</v>
      </c>
      <c r="N178" s="36" t="str">
        <f t="shared" si="396"/>
        <v>S</v>
      </c>
      <c r="O178" s="36" t="str">
        <f t="shared" si="397"/>
        <v>NS</v>
      </c>
      <c r="P178" s="36" t="str">
        <f t="shared" si="398"/>
        <v>S</v>
      </c>
      <c r="Q178" s="36">
        <v>0.63</v>
      </c>
      <c r="R178" s="36" t="str">
        <f t="shared" si="399"/>
        <v>S</v>
      </c>
      <c r="S178" s="36" t="str">
        <f t="shared" si="400"/>
        <v>NS</v>
      </c>
      <c r="T178" s="36" t="str">
        <f t="shared" si="401"/>
        <v>S</v>
      </c>
      <c r="U178" s="36" t="str">
        <f t="shared" si="402"/>
        <v>S</v>
      </c>
      <c r="V178" s="36">
        <v>0.628</v>
      </c>
      <c r="W178" s="36" t="str">
        <f t="shared" si="403"/>
        <v>S</v>
      </c>
      <c r="X178" s="36" t="str">
        <f t="shared" si="404"/>
        <v>NS</v>
      </c>
      <c r="Y178" s="36" t="str">
        <f t="shared" si="405"/>
        <v>S</v>
      </c>
      <c r="Z178" s="36" t="str">
        <f t="shared" si="406"/>
        <v>S</v>
      </c>
      <c r="AA178" s="38">
        <v>0.61474935919165996</v>
      </c>
      <c r="AB178" s="38">
        <v>0.50541865349041004</v>
      </c>
      <c r="AC178" s="38">
        <v>23.505529061268899</v>
      </c>
      <c r="AD178" s="38">
        <v>20.7573483741354</v>
      </c>
      <c r="AE178" s="38">
        <v>0.62068562155759599</v>
      </c>
      <c r="AF178" s="38">
        <v>0.70326477695786105</v>
      </c>
      <c r="AG178" s="38">
        <v>0.70620903477716401</v>
      </c>
      <c r="AH178" s="38">
        <v>0.59088709824975805</v>
      </c>
      <c r="AI178" s="39" t="s">
        <v>42</v>
      </c>
      <c r="AJ178" s="39" t="s">
        <v>42</v>
      </c>
      <c r="AK178" s="39" t="s">
        <v>39</v>
      </c>
      <c r="AL178" s="39" t="s">
        <v>39</v>
      </c>
      <c r="AM178" s="39" t="s">
        <v>42</v>
      </c>
      <c r="AN178" s="39" t="s">
        <v>39</v>
      </c>
      <c r="AO178" s="39" t="s">
        <v>42</v>
      </c>
      <c r="AP178" s="39" t="s">
        <v>39</v>
      </c>
      <c r="AR178" s="40" t="s">
        <v>50</v>
      </c>
      <c r="AS178" s="38">
        <v>0.65361168481487997</v>
      </c>
      <c r="AT178" s="38">
        <v>0.62891701080685203</v>
      </c>
      <c r="AU178" s="38">
        <v>19.157711222465299</v>
      </c>
      <c r="AV178" s="38">
        <v>19.6352986175783</v>
      </c>
      <c r="AW178" s="38">
        <v>0.58854763204444205</v>
      </c>
      <c r="AX178" s="38">
        <v>0.60916581420262605</v>
      </c>
      <c r="AY178" s="38">
        <v>0.71557078302967803</v>
      </c>
      <c r="AZ178" s="38">
        <v>0.69834539597761702</v>
      </c>
      <c r="BA178" s="39" t="s">
        <v>42</v>
      </c>
      <c r="BB178" s="39" t="s">
        <v>42</v>
      </c>
      <c r="BC178" s="39" t="s">
        <v>39</v>
      </c>
      <c r="BD178" s="39" t="s">
        <v>39</v>
      </c>
      <c r="BE178" s="39" t="s">
        <v>41</v>
      </c>
      <c r="BF178" s="39" t="s">
        <v>42</v>
      </c>
      <c r="BG178" s="39" t="s">
        <v>42</v>
      </c>
      <c r="BH178" s="39" t="s">
        <v>42</v>
      </c>
      <c r="BI178" s="34">
        <f t="shared" si="407"/>
        <v>1</v>
      </c>
      <c r="BJ178" s="34" t="s">
        <v>50</v>
      </c>
      <c r="BK178" s="38">
        <v>0.61216899059697905</v>
      </c>
      <c r="BL178" s="38">
        <v>0.58873650283311596</v>
      </c>
      <c r="BM178" s="38">
        <v>23.1104136912037</v>
      </c>
      <c r="BN178" s="38">
        <v>22.9050585976862</v>
      </c>
      <c r="BO178" s="38">
        <v>0.62276079629583403</v>
      </c>
      <c r="BP178" s="38">
        <v>0.64129829031963304</v>
      </c>
      <c r="BQ178" s="38">
        <v>0.702161749198008</v>
      </c>
      <c r="BR178" s="38">
        <v>0.683585110815213</v>
      </c>
      <c r="BS178" s="34" t="s">
        <v>42</v>
      </c>
      <c r="BT178" s="34" t="s">
        <v>42</v>
      </c>
      <c r="BU178" s="34" t="s">
        <v>39</v>
      </c>
      <c r="BV178" s="34" t="s">
        <v>39</v>
      </c>
      <c r="BW178" s="34" t="s">
        <v>42</v>
      </c>
      <c r="BX178" s="34" t="s">
        <v>42</v>
      </c>
      <c r="BY178" s="34" t="s">
        <v>42</v>
      </c>
      <c r="BZ178" s="34" t="s">
        <v>42</v>
      </c>
    </row>
    <row r="179" spans="1:78" s="34" customFormat="1" x14ac:dyDescent="0.3">
      <c r="A179" s="35">
        <v>14162200</v>
      </c>
      <c r="B179" s="34">
        <v>23773405</v>
      </c>
      <c r="C179" s="34" t="s">
        <v>6</v>
      </c>
      <c r="D179" s="34" t="s">
        <v>169</v>
      </c>
      <c r="E179" s="34" t="s">
        <v>166</v>
      </c>
      <c r="F179" s="86"/>
      <c r="G179" s="36">
        <v>0.6</v>
      </c>
      <c r="H179" s="36" t="str">
        <f t="shared" si="391"/>
        <v>S</v>
      </c>
      <c r="I179" s="36" t="str">
        <f t="shared" si="392"/>
        <v>S</v>
      </c>
      <c r="J179" s="36" t="str">
        <f t="shared" si="393"/>
        <v>S</v>
      </c>
      <c r="K179" s="36" t="str">
        <f t="shared" si="394"/>
        <v>S</v>
      </c>
      <c r="L179" s="37">
        <v>0.152</v>
      </c>
      <c r="M179" s="36" t="str">
        <f t="shared" si="395"/>
        <v>NS</v>
      </c>
      <c r="N179" s="36" t="str">
        <f t="shared" si="396"/>
        <v>S</v>
      </c>
      <c r="O179" s="36" t="str">
        <f t="shared" si="397"/>
        <v>NS</v>
      </c>
      <c r="P179" s="36" t="str">
        <f t="shared" si="398"/>
        <v>S</v>
      </c>
      <c r="Q179" s="36">
        <v>0.62</v>
      </c>
      <c r="R179" s="36" t="str">
        <f t="shared" si="399"/>
        <v>S</v>
      </c>
      <c r="S179" s="36" t="str">
        <f t="shared" si="400"/>
        <v>NS</v>
      </c>
      <c r="T179" s="36" t="str">
        <f t="shared" si="401"/>
        <v>S</v>
      </c>
      <c r="U179" s="36" t="str">
        <f t="shared" si="402"/>
        <v>S</v>
      </c>
      <c r="V179" s="36">
        <v>0.63</v>
      </c>
      <c r="W179" s="36" t="str">
        <f t="shared" si="403"/>
        <v>S</v>
      </c>
      <c r="X179" s="36" t="str">
        <f t="shared" si="404"/>
        <v>NS</v>
      </c>
      <c r="Y179" s="36" t="str">
        <f t="shared" si="405"/>
        <v>S</v>
      </c>
      <c r="Z179" s="36" t="str">
        <f t="shared" si="406"/>
        <v>S</v>
      </c>
      <c r="AA179" s="38">
        <v>0.61474935919165996</v>
      </c>
      <c r="AB179" s="38">
        <v>0.50541865349041004</v>
      </c>
      <c r="AC179" s="38">
        <v>23.505529061268899</v>
      </c>
      <c r="AD179" s="38">
        <v>20.7573483741354</v>
      </c>
      <c r="AE179" s="38">
        <v>0.62068562155759599</v>
      </c>
      <c r="AF179" s="38">
        <v>0.70326477695786105</v>
      </c>
      <c r="AG179" s="38">
        <v>0.70620903477716401</v>
      </c>
      <c r="AH179" s="38">
        <v>0.59088709824975805</v>
      </c>
      <c r="AI179" s="39" t="s">
        <v>42</v>
      </c>
      <c r="AJ179" s="39" t="s">
        <v>42</v>
      </c>
      <c r="AK179" s="39" t="s">
        <v>39</v>
      </c>
      <c r="AL179" s="39" t="s">
        <v>39</v>
      </c>
      <c r="AM179" s="39" t="s">
        <v>42</v>
      </c>
      <c r="AN179" s="39" t="s">
        <v>39</v>
      </c>
      <c r="AO179" s="39" t="s">
        <v>42</v>
      </c>
      <c r="AP179" s="39" t="s">
        <v>39</v>
      </c>
      <c r="AR179" s="40" t="s">
        <v>50</v>
      </c>
      <c r="AS179" s="38">
        <v>0.65361168481487997</v>
      </c>
      <c r="AT179" s="38">
        <v>0.62891701080685203</v>
      </c>
      <c r="AU179" s="38">
        <v>19.157711222465299</v>
      </c>
      <c r="AV179" s="38">
        <v>19.6352986175783</v>
      </c>
      <c r="AW179" s="38">
        <v>0.58854763204444205</v>
      </c>
      <c r="AX179" s="38">
        <v>0.60916581420262605</v>
      </c>
      <c r="AY179" s="38">
        <v>0.71557078302967803</v>
      </c>
      <c r="AZ179" s="38">
        <v>0.69834539597761702</v>
      </c>
      <c r="BA179" s="39" t="s">
        <v>42</v>
      </c>
      <c r="BB179" s="39" t="s">
        <v>42</v>
      </c>
      <c r="BC179" s="39" t="s">
        <v>39</v>
      </c>
      <c r="BD179" s="39" t="s">
        <v>39</v>
      </c>
      <c r="BE179" s="39" t="s">
        <v>41</v>
      </c>
      <c r="BF179" s="39" t="s">
        <v>42</v>
      </c>
      <c r="BG179" s="39" t="s">
        <v>42</v>
      </c>
      <c r="BH179" s="39" t="s">
        <v>42</v>
      </c>
      <c r="BI179" s="34">
        <f t="shared" si="407"/>
        <v>1</v>
      </c>
      <c r="BJ179" s="34" t="s">
        <v>50</v>
      </c>
      <c r="BK179" s="38">
        <v>0.61216899059697905</v>
      </c>
      <c r="BL179" s="38">
        <v>0.58873650283311596</v>
      </c>
      <c r="BM179" s="38">
        <v>23.1104136912037</v>
      </c>
      <c r="BN179" s="38">
        <v>22.9050585976862</v>
      </c>
      <c r="BO179" s="38">
        <v>0.62276079629583403</v>
      </c>
      <c r="BP179" s="38">
        <v>0.64129829031963304</v>
      </c>
      <c r="BQ179" s="38">
        <v>0.702161749198008</v>
      </c>
      <c r="BR179" s="38">
        <v>0.683585110815213</v>
      </c>
      <c r="BS179" s="34" t="s">
        <v>42</v>
      </c>
      <c r="BT179" s="34" t="s">
        <v>42</v>
      </c>
      <c r="BU179" s="34" t="s">
        <v>39</v>
      </c>
      <c r="BV179" s="34" t="s">
        <v>39</v>
      </c>
      <c r="BW179" s="34" t="s">
        <v>42</v>
      </c>
      <c r="BX179" s="34" t="s">
        <v>42</v>
      </c>
      <c r="BY179" s="34" t="s">
        <v>42</v>
      </c>
      <c r="BZ179" s="34" t="s">
        <v>42</v>
      </c>
    </row>
    <row r="180" spans="1:78" s="50" customFormat="1" x14ac:dyDescent="0.3">
      <c r="A180" s="49">
        <v>14162200</v>
      </c>
      <c r="B180" s="50">
        <v>23773405</v>
      </c>
      <c r="C180" s="50" t="s">
        <v>6</v>
      </c>
      <c r="D180" s="50" t="s">
        <v>169</v>
      </c>
      <c r="E180" s="50" t="s">
        <v>168</v>
      </c>
      <c r="F180" s="65"/>
      <c r="G180" s="51">
        <v>0.59</v>
      </c>
      <c r="H180" s="51" t="str">
        <f t="shared" si="391"/>
        <v>S</v>
      </c>
      <c r="I180" s="51" t="str">
        <f t="shared" si="392"/>
        <v>S</v>
      </c>
      <c r="J180" s="51" t="str">
        <f t="shared" si="393"/>
        <v>S</v>
      </c>
      <c r="K180" s="51" t="str">
        <f t="shared" si="394"/>
        <v>S</v>
      </c>
      <c r="L180" s="52">
        <v>-6.2E-2</v>
      </c>
      <c r="M180" s="51" t="str">
        <f t="shared" si="395"/>
        <v>G</v>
      </c>
      <c r="N180" s="51" t="str">
        <f t="shared" si="396"/>
        <v>S</v>
      </c>
      <c r="O180" s="51" t="str">
        <f t="shared" si="397"/>
        <v>NS</v>
      </c>
      <c r="P180" s="51" t="str">
        <f t="shared" si="398"/>
        <v>S</v>
      </c>
      <c r="Q180" s="51">
        <v>0.63</v>
      </c>
      <c r="R180" s="51" t="str">
        <f t="shared" si="399"/>
        <v>S</v>
      </c>
      <c r="S180" s="51" t="str">
        <f t="shared" si="400"/>
        <v>NS</v>
      </c>
      <c r="T180" s="51" t="str">
        <f t="shared" si="401"/>
        <v>S</v>
      </c>
      <c r="U180" s="51" t="str">
        <f t="shared" si="402"/>
        <v>S</v>
      </c>
      <c r="V180" s="51">
        <v>0.66</v>
      </c>
      <c r="W180" s="51" t="str">
        <f t="shared" si="403"/>
        <v>S</v>
      </c>
      <c r="X180" s="51" t="str">
        <f t="shared" si="404"/>
        <v>NS</v>
      </c>
      <c r="Y180" s="51" t="str">
        <f t="shared" si="405"/>
        <v>S</v>
      </c>
      <c r="Z180" s="51" t="str">
        <f t="shared" si="406"/>
        <v>S</v>
      </c>
      <c r="AA180" s="53">
        <v>0.61474935919165996</v>
      </c>
      <c r="AB180" s="53">
        <v>0.50541865349041004</v>
      </c>
      <c r="AC180" s="53">
        <v>23.505529061268899</v>
      </c>
      <c r="AD180" s="53">
        <v>20.7573483741354</v>
      </c>
      <c r="AE180" s="53">
        <v>0.62068562155759599</v>
      </c>
      <c r="AF180" s="53">
        <v>0.70326477695786105</v>
      </c>
      <c r="AG180" s="53">
        <v>0.70620903477716401</v>
      </c>
      <c r="AH180" s="53">
        <v>0.59088709824975805</v>
      </c>
      <c r="AI180" s="54" t="s">
        <v>42</v>
      </c>
      <c r="AJ180" s="54" t="s">
        <v>42</v>
      </c>
      <c r="AK180" s="54" t="s">
        <v>39</v>
      </c>
      <c r="AL180" s="54" t="s">
        <v>39</v>
      </c>
      <c r="AM180" s="54" t="s">
        <v>42</v>
      </c>
      <c r="AN180" s="54" t="s">
        <v>39</v>
      </c>
      <c r="AO180" s="54" t="s">
        <v>42</v>
      </c>
      <c r="AP180" s="54" t="s">
        <v>39</v>
      </c>
      <c r="AR180" s="55" t="s">
        <v>50</v>
      </c>
      <c r="AS180" s="53">
        <v>0.65361168481487997</v>
      </c>
      <c r="AT180" s="53">
        <v>0.62891701080685203</v>
      </c>
      <c r="AU180" s="53">
        <v>19.157711222465299</v>
      </c>
      <c r="AV180" s="53">
        <v>19.6352986175783</v>
      </c>
      <c r="AW180" s="53">
        <v>0.58854763204444205</v>
      </c>
      <c r="AX180" s="53">
        <v>0.60916581420262605</v>
      </c>
      <c r="AY180" s="53">
        <v>0.71557078302967803</v>
      </c>
      <c r="AZ180" s="53">
        <v>0.69834539597761702</v>
      </c>
      <c r="BA180" s="54" t="s">
        <v>42</v>
      </c>
      <c r="BB180" s="54" t="s">
        <v>42</v>
      </c>
      <c r="BC180" s="54" t="s">
        <v>39</v>
      </c>
      <c r="BD180" s="54" t="s">
        <v>39</v>
      </c>
      <c r="BE180" s="54" t="s">
        <v>41</v>
      </c>
      <c r="BF180" s="54" t="s">
        <v>42</v>
      </c>
      <c r="BG180" s="54" t="s">
        <v>42</v>
      </c>
      <c r="BH180" s="54" t="s">
        <v>42</v>
      </c>
      <c r="BI180" s="50">
        <f t="shared" si="407"/>
        <v>1</v>
      </c>
      <c r="BJ180" s="50" t="s">
        <v>50</v>
      </c>
      <c r="BK180" s="53">
        <v>0.61216899059697905</v>
      </c>
      <c r="BL180" s="53">
        <v>0.58873650283311596</v>
      </c>
      <c r="BM180" s="53">
        <v>23.1104136912037</v>
      </c>
      <c r="BN180" s="53">
        <v>22.9050585976862</v>
      </c>
      <c r="BO180" s="53">
        <v>0.62276079629583403</v>
      </c>
      <c r="BP180" s="53">
        <v>0.64129829031963304</v>
      </c>
      <c r="BQ180" s="53">
        <v>0.702161749198008</v>
      </c>
      <c r="BR180" s="53">
        <v>0.683585110815213</v>
      </c>
      <c r="BS180" s="50" t="s">
        <v>42</v>
      </c>
      <c r="BT180" s="50" t="s">
        <v>42</v>
      </c>
      <c r="BU180" s="50" t="s">
        <v>39</v>
      </c>
      <c r="BV180" s="50" t="s">
        <v>39</v>
      </c>
      <c r="BW180" s="50" t="s">
        <v>42</v>
      </c>
      <c r="BX180" s="50" t="s">
        <v>42</v>
      </c>
      <c r="BY180" s="50" t="s">
        <v>42</v>
      </c>
      <c r="BZ180" s="50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194</v>
      </c>
      <c r="E181" s="50" t="s">
        <v>168</v>
      </c>
      <c r="F181" s="65"/>
      <c r="G181" s="51">
        <v>0.59</v>
      </c>
      <c r="H181" s="51" t="str">
        <f t="shared" si="391"/>
        <v>S</v>
      </c>
      <c r="I181" s="51" t="str">
        <f t="shared" si="392"/>
        <v>S</v>
      </c>
      <c r="J181" s="51" t="str">
        <f t="shared" si="393"/>
        <v>S</v>
      </c>
      <c r="K181" s="51" t="str">
        <f t="shared" si="394"/>
        <v>S</v>
      </c>
      <c r="L181" s="52">
        <v>-7.1400000000000005E-2</v>
      </c>
      <c r="M181" s="51" t="str">
        <f t="shared" si="395"/>
        <v>G</v>
      </c>
      <c r="N181" s="51" t="str">
        <f t="shared" si="396"/>
        <v>S</v>
      </c>
      <c r="O181" s="51" t="str">
        <f t="shared" si="397"/>
        <v>NS</v>
      </c>
      <c r="P181" s="51" t="str">
        <f t="shared" si="398"/>
        <v>S</v>
      </c>
      <c r="Q181" s="51">
        <v>0.63900000000000001</v>
      </c>
      <c r="R181" s="51" t="str">
        <f t="shared" si="399"/>
        <v>S</v>
      </c>
      <c r="S181" s="51" t="str">
        <f t="shared" si="400"/>
        <v>NS</v>
      </c>
      <c r="T181" s="51" t="str">
        <f t="shared" si="401"/>
        <v>S</v>
      </c>
      <c r="U181" s="51" t="str">
        <f t="shared" si="402"/>
        <v>S</v>
      </c>
      <c r="V181" s="51">
        <v>0.66</v>
      </c>
      <c r="W181" s="51" t="str">
        <f t="shared" si="403"/>
        <v>S</v>
      </c>
      <c r="X181" s="51" t="str">
        <f t="shared" si="404"/>
        <v>NS</v>
      </c>
      <c r="Y181" s="51" t="str">
        <f t="shared" si="405"/>
        <v>S</v>
      </c>
      <c r="Z181" s="51" t="str">
        <f t="shared" si="406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07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194</v>
      </c>
      <c r="E182" s="50" t="s">
        <v>166</v>
      </c>
      <c r="F182" s="65"/>
      <c r="G182" s="51">
        <v>0.59</v>
      </c>
      <c r="H182" s="51" t="str">
        <f t="shared" si="391"/>
        <v>S</v>
      </c>
      <c r="I182" s="51" t="str">
        <f t="shared" si="392"/>
        <v>S</v>
      </c>
      <c r="J182" s="51" t="str">
        <f t="shared" si="393"/>
        <v>S</v>
      </c>
      <c r="K182" s="51" t="str">
        <f t="shared" si="394"/>
        <v>S</v>
      </c>
      <c r="L182" s="52">
        <v>-7.6100000000000001E-2</v>
      </c>
      <c r="M182" s="51" t="str">
        <f t="shared" si="395"/>
        <v>G</v>
      </c>
      <c r="N182" s="51" t="str">
        <f t="shared" si="396"/>
        <v>S</v>
      </c>
      <c r="O182" s="51" t="str">
        <f t="shared" si="397"/>
        <v>NS</v>
      </c>
      <c r="P182" s="51" t="str">
        <f t="shared" si="398"/>
        <v>S</v>
      </c>
      <c r="Q182" s="51">
        <v>0.63900000000000001</v>
      </c>
      <c r="R182" s="51" t="str">
        <f t="shared" si="399"/>
        <v>S</v>
      </c>
      <c r="S182" s="51" t="str">
        <f t="shared" si="400"/>
        <v>NS</v>
      </c>
      <c r="T182" s="51" t="str">
        <f t="shared" si="401"/>
        <v>S</v>
      </c>
      <c r="U182" s="51" t="str">
        <f t="shared" si="402"/>
        <v>S</v>
      </c>
      <c r="V182" s="51">
        <v>0.66</v>
      </c>
      <c r="W182" s="51" t="str">
        <f t="shared" si="403"/>
        <v>S</v>
      </c>
      <c r="X182" s="51" t="str">
        <f t="shared" si="404"/>
        <v>NS</v>
      </c>
      <c r="Y182" s="51" t="str">
        <f t="shared" si="405"/>
        <v>S</v>
      </c>
      <c r="Z182" s="51" t="str">
        <f t="shared" si="406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07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50" customFormat="1" x14ac:dyDescent="0.3">
      <c r="A183" s="49">
        <v>14162200</v>
      </c>
      <c r="B183" s="50">
        <v>23773405</v>
      </c>
      <c r="C183" s="50" t="s">
        <v>6</v>
      </c>
      <c r="D183" s="50" t="s">
        <v>195</v>
      </c>
      <c r="E183" s="50" t="s">
        <v>196</v>
      </c>
      <c r="F183" s="65"/>
      <c r="G183" s="51">
        <v>0.63200000000000001</v>
      </c>
      <c r="H183" s="51" t="str">
        <f t="shared" si="391"/>
        <v>S</v>
      </c>
      <c r="I183" s="51" t="str">
        <f t="shared" si="392"/>
        <v>S</v>
      </c>
      <c r="J183" s="51" t="str">
        <f t="shared" si="393"/>
        <v>S</v>
      </c>
      <c r="K183" s="51" t="str">
        <f t="shared" si="394"/>
        <v>S</v>
      </c>
      <c r="L183" s="52">
        <v>-4.9599999999999998E-2</v>
      </c>
      <c r="M183" s="51" t="str">
        <f t="shared" si="395"/>
        <v>VG</v>
      </c>
      <c r="N183" s="51" t="str">
        <f t="shared" si="396"/>
        <v>S</v>
      </c>
      <c r="O183" s="51" t="str">
        <f t="shared" si="397"/>
        <v>NS</v>
      </c>
      <c r="P183" s="51" t="str">
        <f t="shared" si="398"/>
        <v>S</v>
      </c>
      <c r="Q183" s="51">
        <v>0.63200000000000001</v>
      </c>
      <c r="R183" s="51" t="str">
        <f t="shared" si="399"/>
        <v>S</v>
      </c>
      <c r="S183" s="51" t="str">
        <f t="shared" si="400"/>
        <v>NS</v>
      </c>
      <c r="T183" s="51" t="str">
        <f t="shared" si="401"/>
        <v>S</v>
      </c>
      <c r="U183" s="51" t="str">
        <f t="shared" si="402"/>
        <v>S</v>
      </c>
      <c r="V183" s="51">
        <v>0.66</v>
      </c>
      <c r="W183" s="51" t="str">
        <f t="shared" si="403"/>
        <v>S</v>
      </c>
      <c r="X183" s="51" t="str">
        <f t="shared" si="404"/>
        <v>NS</v>
      </c>
      <c r="Y183" s="51" t="str">
        <f t="shared" si="405"/>
        <v>S</v>
      </c>
      <c r="Z183" s="51" t="str">
        <f t="shared" si="406"/>
        <v>S</v>
      </c>
      <c r="AA183" s="53">
        <v>0.61474935919165996</v>
      </c>
      <c r="AB183" s="53">
        <v>0.50541865349041004</v>
      </c>
      <c r="AC183" s="53">
        <v>23.505529061268899</v>
      </c>
      <c r="AD183" s="53">
        <v>20.7573483741354</v>
      </c>
      <c r="AE183" s="53">
        <v>0.62068562155759599</v>
      </c>
      <c r="AF183" s="53">
        <v>0.70326477695786105</v>
      </c>
      <c r="AG183" s="53">
        <v>0.70620903477716401</v>
      </c>
      <c r="AH183" s="53">
        <v>0.59088709824975805</v>
      </c>
      <c r="AI183" s="54" t="s">
        <v>42</v>
      </c>
      <c r="AJ183" s="54" t="s">
        <v>42</v>
      </c>
      <c r="AK183" s="54" t="s">
        <v>39</v>
      </c>
      <c r="AL183" s="54" t="s">
        <v>39</v>
      </c>
      <c r="AM183" s="54" t="s">
        <v>42</v>
      </c>
      <c r="AN183" s="54" t="s">
        <v>39</v>
      </c>
      <c r="AO183" s="54" t="s">
        <v>42</v>
      </c>
      <c r="AP183" s="54" t="s">
        <v>39</v>
      </c>
      <c r="AR183" s="55" t="s">
        <v>50</v>
      </c>
      <c r="AS183" s="53">
        <v>0.65361168481487997</v>
      </c>
      <c r="AT183" s="53">
        <v>0.62891701080685203</v>
      </c>
      <c r="AU183" s="53">
        <v>19.157711222465299</v>
      </c>
      <c r="AV183" s="53">
        <v>19.6352986175783</v>
      </c>
      <c r="AW183" s="53">
        <v>0.58854763204444205</v>
      </c>
      <c r="AX183" s="53">
        <v>0.60916581420262605</v>
      </c>
      <c r="AY183" s="53">
        <v>0.71557078302967803</v>
      </c>
      <c r="AZ183" s="53">
        <v>0.69834539597761702</v>
      </c>
      <c r="BA183" s="54" t="s">
        <v>42</v>
      </c>
      <c r="BB183" s="54" t="s">
        <v>42</v>
      </c>
      <c r="BC183" s="54" t="s">
        <v>39</v>
      </c>
      <c r="BD183" s="54" t="s">
        <v>39</v>
      </c>
      <c r="BE183" s="54" t="s">
        <v>41</v>
      </c>
      <c r="BF183" s="54" t="s">
        <v>42</v>
      </c>
      <c r="BG183" s="54" t="s">
        <v>42</v>
      </c>
      <c r="BH183" s="54" t="s">
        <v>42</v>
      </c>
      <c r="BI183" s="50">
        <f t="shared" si="407"/>
        <v>1</v>
      </c>
      <c r="BJ183" s="50" t="s">
        <v>50</v>
      </c>
      <c r="BK183" s="53">
        <v>0.61216899059697905</v>
      </c>
      <c r="BL183" s="53">
        <v>0.58873650283311596</v>
      </c>
      <c r="BM183" s="53">
        <v>23.1104136912037</v>
      </c>
      <c r="BN183" s="53">
        <v>22.9050585976862</v>
      </c>
      <c r="BO183" s="53">
        <v>0.62276079629583403</v>
      </c>
      <c r="BP183" s="53">
        <v>0.64129829031963304</v>
      </c>
      <c r="BQ183" s="53">
        <v>0.702161749198008</v>
      </c>
      <c r="BR183" s="53">
        <v>0.683585110815213</v>
      </c>
      <c r="BS183" s="50" t="s">
        <v>42</v>
      </c>
      <c r="BT183" s="50" t="s">
        <v>42</v>
      </c>
      <c r="BU183" s="50" t="s">
        <v>39</v>
      </c>
      <c r="BV183" s="50" t="s">
        <v>39</v>
      </c>
      <c r="BW183" s="50" t="s">
        <v>42</v>
      </c>
      <c r="BX183" s="50" t="s">
        <v>42</v>
      </c>
      <c r="BY183" s="50" t="s">
        <v>42</v>
      </c>
      <c r="BZ183" s="50" t="s">
        <v>42</v>
      </c>
    </row>
    <row r="184" spans="1:78" s="50" customFormat="1" x14ac:dyDescent="0.3">
      <c r="A184" s="49">
        <v>14162200</v>
      </c>
      <c r="B184" s="50">
        <v>23773405</v>
      </c>
      <c r="C184" s="50" t="s">
        <v>6</v>
      </c>
      <c r="D184" s="50" t="s">
        <v>198</v>
      </c>
      <c r="E184" s="50" t="s">
        <v>197</v>
      </c>
      <c r="F184" s="65"/>
      <c r="G184" s="51">
        <v>0.59799999999999998</v>
      </c>
      <c r="H184" s="51" t="str">
        <f t="shared" si="391"/>
        <v>S</v>
      </c>
      <c r="I184" s="51" t="str">
        <f t="shared" si="392"/>
        <v>S</v>
      </c>
      <c r="J184" s="51" t="str">
        <f t="shared" si="393"/>
        <v>S</v>
      </c>
      <c r="K184" s="51" t="str">
        <f t="shared" si="394"/>
        <v>S</v>
      </c>
      <c r="L184" s="52">
        <v>6.4000000000000003E-3</v>
      </c>
      <c r="M184" s="51" t="str">
        <f t="shared" si="395"/>
        <v>VG</v>
      </c>
      <c r="N184" s="51" t="str">
        <f t="shared" si="396"/>
        <v>S</v>
      </c>
      <c r="O184" s="51" t="str">
        <f t="shared" si="397"/>
        <v>NS</v>
      </c>
      <c r="P184" s="51" t="str">
        <f t="shared" si="398"/>
        <v>S</v>
      </c>
      <c r="Q184" s="51">
        <v>0.63200000000000001</v>
      </c>
      <c r="R184" s="51" t="str">
        <f t="shared" si="399"/>
        <v>S</v>
      </c>
      <c r="S184" s="51" t="str">
        <f t="shared" si="400"/>
        <v>NS</v>
      </c>
      <c r="T184" s="51" t="str">
        <f t="shared" si="401"/>
        <v>S</v>
      </c>
      <c r="U184" s="51" t="str">
        <f t="shared" si="402"/>
        <v>S</v>
      </c>
      <c r="V184" s="51">
        <v>0.64900000000000002</v>
      </c>
      <c r="W184" s="51" t="str">
        <f t="shared" si="403"/>
        <v>S</v>
      </c>
      <c r="X184" s="51" t="str">
        <f t="shared" si="404"/>
        <v>NS</v>
      </c>
      <c r="Y184" s="51" t="str">
        <f t="shared" si="405"/>
        <v>S</v>
      </c>
      <c r="Z184" s="51" t="str">
        <f t="shared" si="406"/>
        <v>S</v>
      </c>
      <c r="AA184" s="53">
        <v>0.61474935919165996</v>
      </c>
      <c r="AB184" s="53">
        <v>0.50541865349041004</v>
      </c>
      <c r="AC184" s="53">
        <v>23.505529061268899</v>
      </c>
      <c r="AD184" s="53">
        <v>20.7573483741354</v>
      </c>
      <c r="AE184" s="53">
        <v>0.62068562155759599</v>
      </c>
      <c r="AF184" s="53">
        <v>0.70326477695786105</v>
      </c>
      <c r="AG184" s="53">
        <v>0.70620903477716401</v>
      </c>
      <c r="AH184" s="53">
        <v>0.59088709824975805</v>
      </c>
      <c r="AI184" s="54" t="s">
        <v>42</v>
      </c>
      <c r="AJ184" s="54" t="s">
        <v>42</v>
      </c>
      <c r="AK184" s="54" t="s">
        <v>39</v>
      </c>
      <c r="AL184" s="54" t="s">
        <v>39</v>
      </c>
      <c r="AM184" s="54" t="s">
        <v>42</v>
      </c>
      <c r="AN184" s="54" t="s">
        <v>39</v>
      </c>
      <c r="AO184" s="54" t="s">
        <v>42</v>
      </c>
      <c r="AP184" s="54" t="s">
        <v>39</v>
      </c>
      <c r="AR184" s="55" t="s">
        <v>50</v>
      </c>
      <c r="AS184" s="53">
        <v>0.65361168481487997</v>
      </c>
      <c r="AT184" s="53">
        <v>0.62891701080685203</v>
      </c>
      <c r="AU184" s="53">
        <v>19.157711222465299</v>
      </c>
      <c r="AV184" s="53">
        <v>19.6352986175783</v>
      </c>
      <c r="AW184" s="53">
        <v>0.58854763204444205</v>
      </c>
      <c r="AX184" s="53">
        <v>0.60916581420262605</v>
      </c>
      <c r="AY184" s="53">
        <v>0.71557078302967803</v>
      </c>
      <c r="AZ184" s="53">
        <v>0.69834539597761702</v>
      </c>
      <c r="BA184" s="54" t="s">
        <v>42</v>
      </c>
      <c r="BB184" s="54" t="s">
        <v>42</v>
      </c>
      <c r="BC184" s="54" t="s">
        <v>39</v>
      </c>
      <c r="BD184" s="54" t="s">
        <v>39</v>
      </c>
      <c r="BE184" s="54" t="s">
        <v>41</v>
      </c>
      <c r="BF184" s="54" t="s">
        <v>42</v>
      </c>
      <c r="BG184" s="54" t="s">
        <v>42</v>
      </c>
      <c r="BH184" s="54" t="s">
        <v>42</v>
      </c>
      <c r="BI184" s="50">
        <f t="shared" si="407"/>
        <v>1</v>
      </c>
      <c r="BJ184" s="50" t="s">
        <v>50</v>
      </c>
      <c r="BK184" s="53">
        <v>0.61216899059697905</v>
      </c>
      <c r="BL184" s="53">
        <v>0.58873650283311596</v>
      </c>
      <c r="BM184" s="53">
        <v>23.1104136912037</v>
      </c>
      <c r="BN184" s="53">
        <v>22.9050585976862</v>
      </c>
      <c r="BO184" s="53">
        <v>0.62276079629583403</v>
      </c>
      <c r="BP184" s="53">
        <v>0.64129829031963304</v>
      </c>
      <c r="BQ184" s="53">
        <v>0.702161749198008</v>
      </c>
      <c r="BR184" s="53">
        <v>0.683585110815213</v>
      </c>
      <c r="BS184" s="50" t="s">
        <v>42</v>
      </c>
      <c r="BT184" s="50" t="s">
        <v>42</v>
      </c>
      <c r="BU184" s="50" t="s">
        <v>39</v>
      </c>
      <c r="BV184" s="50" t="s">
        <v>39</v>
      </c>
      <c r="BW184" s="50" t="s">
        <v>42</v>
      </c>
      <c r="BX184" s="50" t="s">
        <v>42</v>
      </c>
      <c r="BY184" s="50" t="s">
        <v>42</v>
      </c>
      <c r="BZ184" s="50" t="s">
        <v>42</v>
      </c>
    </row>
    <row r="185" spans="1:78" s="50" customFormat="1" x14ac:dyDescent="0.3">
      <c r="A185" s="49">
        <v>14162200</v>
      </c>
      <c r="B185" s="50">
        <v>23773405</v>
      </c>
      <c r="C185" s="50" t="s">
        <v>6</v>
      </c>
      <c r="D185" s="50" t="s">
        <v>207</v>
      </c>
      <c r="F185" s="65"/>
      <c r="G185" s="51">
        <v>0.61399999999999999</v>
      </c>
      <c r="H185" s="51" t="str">
        <f t="shared" si="391"/>
        <v>S</v>
      </c>
      <c r="I185" s="51" t="str">
        <f t="shared" si="392"/>
        <v>S</v>
      </c>
      <c r="J185" s="51" t="str">
        <f t="shared" si="393"/>
        <v>S</v>
      </c>
      <c r="K185" s="51" t="str">
        <f t="shared" si="394"/>
        <v>S</v>
      </c>
      <c r="L185" s="52">
        <v>-6.5000000000000002E-2</v>
      </c>
      <c r="M185" s="51" t="str">
        <f t="shared" si="395"/>
        <v>G</v>
      </c>
      <c r="N185" s="51" t="str">
        <f t="shared" si="396"/>
        <v>S</v>
      </c>
      <c r="O185" s="51" t="str">
        <f t="shared" si="397"/>
        <v>NS</v>
      </c>
      <c r="P185" s="51" t="str">
        <f t="shared" si="398"/>
        <v>S</v>
      </c>
      <c r="Q185" s="51">
        <v>0.61799999999999999</v>
      </c>
      <c r="R185" s="51" t="str">
        <f t="shared" si="399"/>
        <v>S</v>
      </c>
      <c r="S185" s="51" t="str">
        <f t="shared" si="400"/>
        <v>NS</v>
      </c>
      <c r="T185" s="51" t="str">
        <f t="shared" si="401"/>
        <v>S</v>
      </c>
      <c r="U185" s="51" t="str">
        <f t="shared" si="402"/>
        <v>S</v>
      </c>
      <c r="V185" s="51">
        <v>0.66700000000000004</v>
      </c>
      <c r="W185" s="51" t="str">
        <f t="shared" si="403"/>
        <v>S</v>
      </c>
      <c r="X185" s="51" t="str">
        <f t="shared" si="404"/>
        <v>NS</v>
      </c>
      <c r="Y185" s="51" t="str">
        <f t="shared" si="405"/>
        <v>S</v>
      </c>
      <c r="Z185" s="51" t="str">
        <f t="shared" si="406"/>
        <v>S</v>
      </c>
      <c r="AA185" s="53">
        <v>0.61474935919165996</v>
      </c>
      <c r="AB185" s="53">
        <v>0.50541865349041004</v>
      </c>
      <c r="AC185" s="53">
        <v>23.505529061268899</v>
      </c>
      <c r="AD185" s="53">
        <v>20.7573483741354</v>
      </c>
      <c r="AE185" s="53">
        <v>0.62068562155759599</v>
      </c>
      <c r="AF185" s="53">
        <v>0.70326477695786105</v>
      </c>
      <c r="AG185" s="53">
        <v>0.70620903477716401</v>
      </c>
      <c r="AH185" s="53">
        <v>0.59088709824975805</v>
      </c>
      <c r="AI185" s="54" t="s">
        <v>42</v>
      </c>
      <c r="AJ185" s="54" t="s">
        <v>42</v>
      </c>
      <c r="AK185" s="54" t="s">
        <v>39</v>
      </c>
      <c r="AL185" s="54" t="s">
        <v>39</v>
      </c>
      <c r="AM185" s="54" t="s">
        <v>42</v>
      </c>
      <c r="AN185" s="54" t="s">
        <v>39</v>
      </c>
      <c r="AO185" s="54" t="s">
        <v>42</v>
      </c>
      <c r="AP185" s="54" t="s">
        <v>39</v>
      </c>
      <c r="AR185" s="55" t="s">
        <v>50</v>
      </c>
      <c r="AS185" s="53">
        <v>0.65361168481487997</v>
      </c>
      <c r="AT185" s="53">
        <v>0.62891701080685203</v>
      </c>
      <c r="AU185" s="53">
        <v>19.157711222465299</v>
      </c>
      <c r="AV185" s="53">
        <v>19.6352986175783</v>
      </c>
      <c r="AW185" s="53">
        <v>0.58854763204444205</v>
      </c>
      <c r="AX185" s="53">
        <v>0.60916581420262605</v>
      </c>
      <c r="AY185" s="53">
        <v>0.71557078302967803</v>
      </c>
      <c r="AZ185" s="53">
        <v>0.69834539597761702</v>
      </c>
      <c r="BA185" s="54" t="s">
        <v>42</v>
      </c>
      <c r="BB185" s="54" t="s">
        <v>42</v>
      </c>
      <c r="BC185" s="54" t="s">
        <v>39</v>
      </c>
      <c r="BD185" s="54" t="s">
        <v>39</v>
      </c>
      <c r="BE185" s="54" t="s">
        <v>41</v>
      </c>
      <c r="BF185" s="54" t="s">
        <v>42</v>
      </c>
      <c r="BG185" s="54" t="s">
        <v>42</v>
      </c>
      <c r="BH185" s="54" t="s">
        <v>42</v>
      </c>
      <c r="BI185" s="50">
        <f t="shared" si="407"/>
        <v>1</v>
      </c>
      <c r="BJ185" s="50" t="s">
        <v>50</v>
      </c>
      <c r="BK185" s="53">
        <v>0.61216899059697905</v>
      </c>
      <c r="BL185" s="53">
        <v>0.58873650283311596</v>
      </c>
      <c r="BM185" s="53">
        <v>23.1104136912037</v>
      </c>
      <c r="BN185" s="53">
        <v>22.9050585976862</v>
      </c>
      <c r="BO185" s="53">
        <v>0.62276079629583403</v>
      </c>
      <c r="BP185" s="53">
        <v>0.64129829031963304</v>
      </c>
      <c r="BQ185" s="53">
        <v>0.702161749198008</v>
      </c>
      <c r="BR185" s="53">
        <v>0.683585110815213</v>
      </c>
      <c r="BS185" s="50" t="s">
        <v>42</v>
      </c>
      <c r="BT185" s="50" t="s">
        <v>42</v>
      </c>
      <c r="BU185" s="50" t="s">
        <v>39</v>
      </c>
      <c r="BV185" s="50" t="s">
        <v>39</v>
      </c>
      <c r="BW185" s="50" t="s">
        <v>42</v>
      </c>
      <c r="BX185" s="50" t="s">
        <v>42</v>
      </c>
      <c r="BY185" s="50" t="s">
        <v>42</v>
      </c>
      <c r="BZ185" s="50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212</v>
      </c>
      <c r="F186" s="65"/>
      <c r="G186" s="51">
        <v>0.61399999999999999</v>
      </c>
      <c r="H186" s="51" t="str">
        <f t="shared" si="391"/>
        <v>S</v>
      </c>
      <c r="I186" s="51" t="str">
        <f t="shared" si="392"/>
        <v>S</v>
      </c>
      <c r="J186" s="51" t="str">
        <f t="shared" si="393"/>
        <v>S</v>
      </c>
      <c r="K186" s="51" t="str">
        <f t="shared" si="394"/>
        <v>S</v>
      </c>
      <c r="L186" s="52">
        <v>-6.5000000000000002E-2</v>
      </c>
      <c r="M186" s="51" t="str">
        <f t="shared" si="395"/>
        <v>G</v>
      </c>
      <c r="N186" s="51" t="str">
        <f t="shared" si="396"/>
        <v>S</v>
      </c>
      <c r="O186" s="51" t="str">
        <f t="shared" si="397"/>
        <v>NS</v>
      </c>
      <c r="P186" s="51" t="str">
        <f t="shared" si="398"/>
        <v>S</v>
      </c>
      <c r="Q186" s="51">
        <v>0.61799999999999999</v>
      </c>
      <c r="R186" s="51" t="str">
        <f t="shared" si="399"/>
        <v>S</v>
      </c>
      <c r="S186" s="51" t="str">
        <f t="shared" si="400"/>
        <v>NS</v>
      </c>
      <c r="T186" s="51" t="str">
        <f t="shared" si="401"/>
        <v>S</v>
      </c>
      <c r="U186" s="51" t="str">
        <f t="shared" si="402"/>
        <v>S</v>
      </c>
      <c r="V186" s="51">
        <v>0.66700000000000004</v>
      </c>
      <c r="W186" s="51" t="str">
        <f t="shared" si="403"/>
        <v>S</v>
      </c>
      <c r="X186" s="51" t="str">
        <f t="shared" si="404"/>
        <v>NS</v>
      </c>
      <c r="Y186" s="51" t="str">
        <f t="shared" si="405"/>
        <v>S</v>
      </c>
      <c r="Z186" s="51" t="str">
        <f t="shared" si="406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07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318</v>
      </c>
      <c r="E187" s="50" t="s">
        <v>220</v>
      </c>
      <c r="F187" s="65"/>
      <c r="G187" s="51">
        <v>0.59499999999999997</v>
      </c>
      <c r="H187" s="51" t="str">
        <f t="shared" si="391"/>
        <v>S</v>
      </c>
      <c r="I187" s="51" t="str">
        <f t="shared" si="392"/>
        <v>S</v>
      </c>
      <c r="J187" s="51" t="str">
        <f t="shared" si="393"/>
        <v>S</v>
      </c>
      <c r="K187" s="51" t="str">
        <f t="shared" si="394"/>
        <v>S</v>
      </c>
      <c r="L187" s="52">
        <v>-0.14660000000000001</v>
      </c>
      <c r="M187" s="51" t="str">
        <f t="shared" si="395"/>
        <v>S</v>
      </c>
      <c r="N187" s="51" t="str">
        <f t="shared" si="396"/>
        <v>S</v>
      </c>
      <c r="O187" s="51" t="str">
        <f t="shared" si="397"/>
        <v>NS</v>
      </c>
      <c r="P187" s="51" t="str">
        <f t="shared" si="398"/>
        <v>S</v>
      </c>
      <c r="Q187" s="51">
        <v>0.626</v>
      </c>
      <c r="R187" s="51" t="str">
        <f t="shared" si="399"/>
        <v>S</v>
      </c>
      <c r="S187" s="51" t="str">
        <f t="shared" si="400"/>
        <v>NS</v>
      </c>
      <c r="T187" s="51" t="str">
        <f t="shared" si="401"/>
        <v>S</v>
      </c>
      <c r="U187" s="51" t="str">
        <f t="shared" si="402"/>
        <v>S</v>
      </c>
      <c r="V187" s="51">
        <v>0.64990000000000003</v>
      </c>
      <c r="W187" s="51" t="str">
        <f t="shared" si="403"/>
        <v>S</v>
      </c>
      <c r="X187" s="51" t="str">
        <f t="shared" si="404"/>
        <v>NS</v>
      </c>
      <c r="Y187" s="51" t="str">
        <f t="shared" si="405"/>
        <v>S</v>
      </c>
      <c r="Z187" s="51" t="str">
        <f t="shared" si="406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07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322</v>
      </c>
      <c r="E188" s="50" t="s">
        <v>221</v>
      </c>
      <c r="F188" s="65"/>
      <c r="G188" s="51">
        <v>0.61599999999999999</v>
      </c>
      <c r="H188" s="51" t="str">
        <f t="shared" si="391"/>
        <v>S</v>
      </c>
      <c r="I188" s="51" t="str">
        <f t="shared" si="392"/>
        <v>S</v>
      </c>
      <c r="J188" s="51" t="str">
        <f t="shared" si="393"/>
        <v>S</v>
      </c>
      <c r="K188" s="51" t="str">
        <f t="shared" si="394"/>
        <v>S</v>
      </c>
      <c r="L188" s="52">
        <v>-7.22E-2</v>
      </c>
      <c r="M188" s="51" t="str">
        <f t="shared" si="395"/>
        <v>G</v>
      </c>
      <c r="N188" s="51" t="str">
        <f t="shared" si="396"/>
        <v>S</v>
      </c>
      <c r="O188" s="51" t="str">
        <f t="shared" si="397"/>
        <v>NS</v>
      </c>
      <c r="P188" s="51" t="str">
        <f t="shared" si="398"/>
        <v>S</v>
      </c>
      <c r="Q188" s="51">
        <v>0.61699999999999999</v>
      </c>
      <c r="R188" s="51" t="str">
        <f t="shared" si="399"/>
        <v>S</v>
      </c>
      <c r="S188" s="51" t="str">
        <f t="shared" si="400"/>
        <v>NS</v>
      </c>
      <c r="T188" s="51" t="str">
        <f t="shared" si="401"/>
        <v>S</v>
      </c>
      <c r="U188" s="51" t="str">
        <f t="shared" si="402"/>
        <v>S</v>
      </c>
      <c r="V188" s="51">
        <v>0.66700000000000004</v>
      </c>
      <c r="W188" s="51" t="str">
        <f t="shared" si="403"/>
        <v>S</v>
      </c>
      <c r="X188" s="51" t="str">
        <f t="shared" si="404"/>
        <v>NS</v>
      </c>
      <c r="Y188" s="51" t="str">
        <f t="shared" si="405"/>
        <v>S</v>
      </c>
      <c r="Z188" s="51" t="str">
        <f t="shared" si="406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07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328</v>
      </c>
      <c r="E189" s="50" t="s">
        <v>221</v>
      </c>
      <c r="F189" s="65"/>
      <c r="G189" s="51">
        <v>0.61299999999999999</v>
      </c>
      <c r="H189" s="51" t="str">
        <f t="shared" si="391"/>
        <v>S</v>
      </c>
      <c r="I189" s="51" t="str">
        <f t="shared" si="392"/>
        <v>S</v>
      </c>
      <c r="J189" s="51" t="str">
        <f t="shared" si="393"/>
        <v>S</v>
      </c>
      <c r="K189" s="51" t="str">
        <f t="shared" si="394"/>
        <v>S</v>
      </c>
      <c r="L189" s="52">
        <v>-7.2900000000000006E-2</v>
      </c>
      <c r="M189" s="51" t="str">
        <f t="shared" si="395"/>
        <v>G</v>
      </c>
      <c r="N189" s="51" t="str">
        <f t="shared" si="396"/>
        <v>S</v>
      </c>
      <c r="O189" s="51" t="str">
        <f t="shared" si="397"/>
        <v>NS</v>
      </c>
      <c r="P189" s="51" t="str">
        <f t="shared" si="398"/>
        <v>S</v>
      </c>
      <c r="Q189" s="51">
        <v>0.61799999999999999</v>
      </c>
      <c r="R189" s="51" t="str">
        <f t="shared" si="399"/>
        <v>S</v>
      </c>
      <c r="S189" s="51" t="str">
        <f t="shared" si="400"/>
        <v>NS</v>
      </c>
      <c r="T189" s="51" t="str">
        <f t="shared" si="401"/>
        <v>S</v>
      </c>
      <c r="U189" s="51" t="str">
        <f t="shared" si="402"/>
        <v>S</v>
      </c>
      <c r="V189" s="51">
        <v>0.67110000000000003</v>
      </c>
      <c r="W189" s="51" t="str">
        <f t="shared" si="403"/>
        <v>S</v>
      </c>
      <c r="X189" s="51" t="str">
        <f t="shared" si="404"/>
        <v>NS</v>
      </c>
      <c r="Y189" s="51" t="str">
        <f t="shared" si="405"/>
        <v>S</v>
      </c>
      <c r="Z189" s="51" t="str">
        <f t="shared" si="406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07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508</v>
      </c>
      <c r="E190" s="50" t="s">
        <v>221</v>
      </c>
      <c r="F190" s="65"/>
      <c r="G190" s="51">
        <v>0.61499999999999999</v>
      </c>
      <c r="H190" s="51" t="str">
        <f t="shared" ref="H190" si="408">IF(G190&gt;0.8,"VG",IF(G190&gt;0.7,"G",IF(G190&gt;0.45,"S","NS")))</f>
        <v>S</v>
      </c>
      <c r="I190" s="51" t="str">
        <f t="shared" ref="I190" si="409">AJ190</f>
        <v>S</v>
      </c>
      <c r="J190" s="51" t="str">
        <f t="shared" ref="J190" si="410">BB190</f>
        <v>S</v>
      </c>
      <c r="K190" s="51" t="str">
        <f t="shared" ref="K190" si="411">BT190</f>
        <v>S</v>
      </c>
      <c r="L190" s="52">
        <v>-7.1900000000000006E-2</v>
      </c>
      <c r="M190" s="51" t="str">
        <f t="shared" ref="M190" si="412">IF(ABS(L190)&lt;5%,"VG",IF(ABS(L190)&lt;10%,"G",IF(ABS(L190)&lt;15%,"S","NS")))</f>
        <v>G</v>
      </c>
      <c r="N190" s="51" t="str">
        <f t="shared" ref="N190" si="413">AO190</f>
        <v>S</v>
      </c>
      <c r="O190" s="51" t="str">
        <f t="shared" ref="O190" si="414">BD190</f>
        <v>NS</v>
      </c>
      <c r="P190" s="51" t="str">
        <f t="shared" ref="P190" si="415">BY190</f>
        <v>S</v>
      </c>
      <c r="Q190" s="51">
        <v>0.61799999999999999</v>
      </c>
      <c r="R190" s="51" t="str">
        <f t="shared" ref="R190" si="416">IF(Q190&lt;=0.5,"VG",IF(Q190&lt;=0.6,"G",IF(Q190&lt;=0.7,"S","NS")))</f>
        <v>S</v>
      </c>
      <c r="S190" s="51" t="str">
        <f t="shared" ref="S190" si="417">AN190</f>
        <v>NS</v>
      </c>
      <c r="T190" s="51" t="str">
        <f t="shared" ref="T190" si="418">BF190</f>
        <v>S</v>
      </c>
      <c r="U190" s="51" t="str">
        <f t="shared" ref="U190" si="419">BX190</f>
        <v>S</v>
      </c>
      <c r="V190" s="51">
        <v>0.67149999999999999</v>
      </c>
      <c r="W190" s="51" t="str">
        <f t="shared" ref="W190" si="420">IF(V190&gt;0.85,"VG",IF(V190&gt;0.75,"G",IF(V190&gt;0.6,"S","NS")))</f>
        <v>S</v>
      </c>
      <c r="X190" s="51" t="str">
        <f t="shared" ref="X190" si="421">AP190</f>
        <v>NS</v>
      </c>
      <c r="Y190" s="51" t="str">
        <f t="shared" ref="Y190" si="422">BH190</f>
        <v>S</v>
      </c>
      <c r="Z190" s="51" t="str">
        <f t="shared" ref="Z190" si="423">BZ190</f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ref="BI190" si="424">IF(BJ190=AR190,1,0)</f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527</v>
      </c>
      <c r="E191" s="50" t="s">
        <v>221</v>
      </c>
      <c r="F191" s="65"/>
      <c r="G191" s="51">
        <v>0.61199999999999999</v>
      </c>
      <c r="H191" s="51" t="str">
        <f t="shared" ref="H191" si="425">IF(G191&gt;0.8,"VG",IF(G191&gt;0.7,"G",IF(G191&gt;0.45,"S","NS")))</f>
        <v>S</v>
      </c>
      <c r="I191" s="51" t="str">
        <f t="shared" ref="I191" si="426">AJ191</f>
        <v>S</v>
      </c>
      <c r="J191" s="51" t="str">
        <f t="shared" ref="J191" si="427">BB191</f>
        <v>S</v>
      </c>
      <c r="K191" s="51" t="str">
        <f t="shared" ref="K191" si="428">BT191</f>
        <v>S</v>
      </c>
      <c r="L191" s="52">
        <v>-7.2800000000000004E-2</v>
      </c>
      <c r="M191" s="51" t="str">
        <f t="shared" ref="M191" si="429">IF(ABS(L191)&lt;5%,"VG",IF(ABS(L191)&lt;10%,"G",IF(ABS(L191)&lt;15%,"S","NS")))</f>
        <v>G</v>
      </c>
      <c r="N191" s="51" t="str">
        <f t="shared" ref="N191" si="430">AO191</f>
        <v>S</v>
      </c>
      <c r="O191" s="51" t="str">
        <f t="shared" ref="O191" si="431">BD191</f>
        <v>NS</v>
      </c>
      <c r="P191" s="51" t="str">
        <f t="shared" ref="P191" si="432">BY191</f>
        <v>S</v>
      </c>
      <c r="Q191" s="51">
        <v>0.61799999999999999</v>
      </c>
      <c r="R191" s="51" t="str">
        <f t="shared" ref="R191" si="433">IF(Q191&lt;=0.5,"VG",IF(Q191&lt;=0.6,"G",IF(Q191&lt;=0.7,"S","NS")))</f>
        <v>S</v>
      </c>
      <c r="S191" s="51" t="str">
        <f t="shared" ref="S191" si="434">AN191</f>
        <v>NS</v>
      </c>
      <c r="T191" s="51" t="str">
        <f t="shared" ref="T191" si="435">BF191</f>
        <v>S</v>
      </c>
      <c r="U191" s="51" t="str">
        <f t="shared" ref="U191" si="436">BX191</f>
        <v>S</v>
      </c>
      <c r="V191" s="51">
        <v>0.67149999999999999</v>
      </c>
      <c r="W191" s="51" t="str">
        <f t="shared" ref="W191" si="437">IF(V191&gt;0.85,"VG",IF(V191&gt;0.75,"G",IF(V191&gt;0.6,"S","NS")))</f>
        <v>S</v>
      </c>
      <c r="X191" s="51" t="str">
        <f t="shared" ref="X191" si="438">AP191</f>
        <v>NS</v>
      </c>
      <c r="Y191" s="51" t="str">
        <f t="shared" ref="Y191" si="439">BH191</f>
        <v>S</v>
      </c>
      <c r="Z191" s="51" t="str">
        <f t="shared" ref="Z191" si="440">BZ191</f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ref="BI191" si="441">IF(BJ191=AR191,1,0)</f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531</v>
      </c>
      <c r="E192" s="50" t="s">
        <v>221</v>
      </c>
      <c r="F192" s="65"/>
      <c r="G192" s="51">
        <v>0.61199999999999999</v>
      </c>
      <c r="H192" s="51" t="str">
        <f t="shared" ref="H192" si="442">IF(G192&gt;0.8,"VG",IF(G192&gt;0.7,"G",IF(G192&gt;0.45,"S","NS")))</f>
        <v>S</v>
      </c>
      <c r="I192" s="51" t="str">
        <f t="shared" ref="I192" si="443">AJ192</f>
        <v>S</v>
      </c>
      <c r="J192" s="51" t="str">
        <f t="shared" ref="J192" si="444">BB192</f>
        <v>S</v>
      </c>
      <c r="K192" s="51" t="str">
        <f t="shared" ref="K192" si="445">BT192</f>
        <v>S</v>
      </c>
      <c r="L192" s="52">
        <v>-7.1999999999999995E-2</v>
      </c>
      <c r="M192" s="51" t="str">
        <f t="shared" ref="M192" si="446">IF(ABS(L192)&lt;5%,"VG",IF(ABS(L192)&lt;10%,"G",IF(ABS(L192)&lt;15%,"S","NS")))</f>
        <v>G</v>
      </c>
      <c r="N192" s="51" t="str">
        <f t="shared" ref="N192" si="447">AO192</f>
        <v>S</v>
      </c>
      <c r="O192" s="51" t="str">
        <f t="shared" ref="O192" si="448">BD192</f>
        <v>NS</v>
      </c>
      <c r="P192" s="51" t="str">
        <f t="shared" ref="P192" si="449">BY192</f>
        <v>S</v>
      </c>
      <c r="Q192" s="51">
        <v>0.61799999999999999</v>
      </c>
      <c r="R192" s="51" t="str">
        <f t="shared" ref="R192" si="450">IF(Q192&lt;=0.5,"VG",IF(Q192&lt;=0.6,"G",IF(Q192&lt;=0.7,"S","NS")))</f>
        <v>S</v>
      </c>
      <c r="S192" s="51" t="str">
        <f t="shared" ref="S192" si="451">AN192</f>
        <v>NS</v>
      </c>
      <c r="T192" s="51" t="str">
        <f t="shared" ref="T192" si="452">BF192</f>
        <v>S</v>
      </c>
      <c r="U192" s="51" t="str">
        <f t="shared" ref="U192" si="453">BX192</f>
        <v>S</v>
      </c>
      <c r="V192" s="51">
        <v>0.67149999999999999</v>
      </c>
      <c r="W192" s="51" t="str">
        <f t="shared" ref="W192" si="454">IF(V192&gt;0.85,"VG",IF(V192&gt;0.75,"G",IF(V192&gt;0.6,"S","NS")))</f>
        <v>S</v>
      </c>
      <c r="X192" s="51" t="str">
        <f t="shared" ref="X192" si="455">AP192</f>
        <v>NS</v>
      </c>
      <c r="Y192" s="51" t="str">
        <f t="shared" ref="Y192" si="456">BH192</f>
        <v>S</v>
      </c>
      <c r="Z192" s="51" t="str">
        <f t="shared" ref="Z192" si="457">BZ192</f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ref="BI192" si="458">IF(BJ192=AR192,1,0)</f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34" customFormat="1" x14ac:dyDescent="0.3">
      <c r="A193" s="35">
        <v>14162200</v>
      </c>
      <c r="B193" s="34">
        <v>23773405</v>
      </c>
      <c r="C193" s="34" t="s">
        <v>6</v>
      </c>
      <c r="D193" s="34" t="s">
        <v>531</v>
      </c>
      <c r="E193" s="34" t="s">
        <v>220</v>
      </c>
      <c r="F193" s="86"/>
      <c r="G193" s="36">
        <v>0.5575</v>
      </c>
      <c r="H193" s="36" t="str">
        <f t="shared" ref="H193" si="459">IF(G193&gt;0.8,"VG",IF(G193&gt;0.7,"G",IF(G193&gt;0.45,"S","NS")))</f>
        <v>S</v>
      </c>
      <c r="I193" s="36" t="str">
        <f t="shared" ref="I193" si="460">AJ193</f>
        <v>S</v>
      </c>
      <c r="J193" s="36" t="str">
        <f t="shared" ref="J193" si="461">BB193</f>
        <v>S</v>
      </c>
      <c r="K193" s="36" t="str">
        <f t="shared" ref="K193" si="462">BT193</f>
        <v>S</v>
      </c>
      <c r="L193" s="37">
        <v>-0.16850000000000001</v>
      </c>
      <c r="M193" s="36" t="str">
        <f t="shared" ref="M193" si="463">IF(ABS(L193)&lt;5%,"VG",IF(ABS(L193)&lt;10%,"G",IF(ABS(L193)&lt;15%,"S","NS")))</f>
        <v>NS</v>
      </c>
      <c r="N193" s="36" t="str">
        <f t="shared" ref="N193" si="464">AO193</f>
        <v>S</v>
      </c>
      <c r="O193" s="36" t="str">
        <f t="shared" ref="O193" si="465">BD193</f>
        <v>NS</v>
      </c>
      <c r="P193" s="36" t="str">
        <f t="shared" ref="P193" si="466">BY193</f>
        <v>S</v>
      </c>
      <c r="Q193" s="36">
        <v>0.64900000000000002</v>
      </c>
      <c r="R193" s="36" t="str">
        <f t="shared" ref="R193" si="467">IF(Q193&lt;=0.5,"VG",IF(Q193&lt;=0.6,"G",IF(Q193&lt;=0.7,"S","NS")))</f>
        <v>S</v>
      </c>
      <c r="S193" s="36" t="str">
        <f t="shared" ref="S193" si="468">AN193</f>
        <v>NS</v>
      </c>
      <c r="T193" s="36" t="str">
        <f t="shared" ref="T193" si="469">BF193</f>
        <v>S</v>
      </c>
      <c r="U193" s="36" t="str">
        <f t="shared" ref="U193" si="470">BX193</f>
        <v>S</v>
      </c>
      <c r="V193" s="36">
        <v>0.63180000000000003</v>
      </c>
      <c r="W193" s="36" t="str">
        <f t="shared" ref="W193" si="471">IF(V193&gt;0.85,"VG",IF(V193&gt;0.75,"G",IF(V193&gt;0.6,"S","NS")))</f>
        <v>S</v>
      </c>
      <c r="X193" s="36" t="str">
        <f t="shared" ref="X193" si="472">AP193</f>
        <v>NS</v>
      </c>
      <c r="Y193" s="36" t="str">
        <f t="shared" ref="Y193" si="473">BH193</f>
        <v>S</v>
      </c>
      <c r="Z193" s="36" t="str">
        <f t="shared" ref="Z193" si="474">BZ193</f>
        <v>S</v>
      </c>
      <c r="AA193" s="38">
        <v>0.61474935919165996</v>
      </c>
      <c r="AB193" s="38">
        <v>0.50541865349041004</v>
      </c>
      <c r="AC193" s="38">
        <v>23.505529061268899</v>
      </c>
      <c r="AD193" s="38">
        <v>20.7573483741354</v>
      </c>
      <c r="AE193" s="38">
        <v>0.62068562155759599</v>
      </c>
      <c r="AF193" s="38">
        <v>0.70326477695786105</v>
      </c>
      <c r="AG193" s="38">
        <v>0.70620903477716401</v>
      </c>
      <c r="AH193" s="38">
        <v>0.59088709824975805</v>
      </c>
      <c r="AI193" s="39" t="s">
        <v>42</v>
      </c>
      <c r="AJ193" s="39" t="s">
        <v>42</v>
      </c>
      <c r="AK193" s="39" t="s">
        <v>39</v>
      </c>
      <c r="AL193" s="39" t="s">
        <v>39</v>
      </c>
      <c r="AM193" s="39" t="s">
        <v>42</v>
      </c>
      <c r="AN193" s="39" t="s">
        <v>39</v>
      </c>
      <c r="AO193" s="39" t="s">
        <v>42</v>
      </c>
      <c r="AP193" s="39" t="s">
        <v>39</v>
      </c>
      <c r="AR193" s="40" t="s">
        <v>50</v>
      </c>
      <c r="AS193" s="38">
        <v>0.65361168481487997</v>
      </c>
      <c r="AT193" s="38">
        <v>0.62891701080685203</v>
      </c>
      <c r="AU193" s="38">
        <v>19.157711222465299</v>
      </c>
      <c r="AV193" s="38">
        <v>19.6352986175783</v>
      </c>
      <c r="AW193" s="38">
        <v>0.58854763204444205</v>
      </c>
      <c r="AX193" s="38">
        <v>0.60916581420262605</v>
      </c>
      <c r="AY193" s="38">
        <v>0.71557078302967803</v>
      </c>
      <c r="AZ193" s="38">
        <v>0.69834539597761702</v>
      </c>
      <c r="BA193" s="39" t="s">
        <v>42</v>
      </c>
      <c r="BB193" s="39" t="s">
        <v>42</v>
      </c>
      <c r="BC193" s="39" t="s">
        <v>39</v>
      </c>
      <c r="BD193" s="39" t="s">
        <v>39</v>
      </c>
      <c r="BE193" s="39" t="s">
        <v>41</v>
      </c>
      <c r="BF193" s="39" t="s">
        <v>42</v>
      </c>
      <c r="BG193" s="39" t="s">
        <v>42</v>
      </c>
      <c r="BH193" s="39" t="s">
        <v>42</v>
      </c>
      <c r="BI193" s="34">
        <f t="shared" ref="BI193" si="475">IF(BJ193=AR193,1,0)</f>
        <v>1</v>
      </c>
      <c r="BJ193" s="34" t="s">
        <v>50</v>
      </c>
      <c r="BK193" s="38">
        <v>0.61216899059697905</v>
      </c>
      <c r="BL193" s="38">
        <v>0.58873650283311596</v>
      </c>
      <c r="BM193" s="38">
        <v>23.1104136912037</v>
      </c>
      <c r="BN193" s="38">
        <v>22.9050585976862</v>
      </c>
      <c r="BO193" s="38">
        <v>0.62276079629583403</v>
      </c>
      <c r="BP193" s="38">
        <v>0.64129829031963304</v>
      </c>
      <c r="BQ193" s="38">
        <v>0.702161749198008</v>
      </c>
      <c r="BR193" s="38">
        <v>0.683585110815213</v>
      </c>
      <c r="BS193" s="34" t="s">
        <v>42</v>
      </c>
      <c r="BT193" s="34" t="s">
        <v>42</v>
      </c>
      <c r="BU193" s="34" t="s">
        <v>39</v>
      </c>
      <c r="BV193" s="34" t="s">
        <v>39</v>
      </c>
      <c r="BW193" s="34" t="s">
        <v>42</v>
      </c>
      <c r="BX193" s="34" t="s">
        <v>42</v>
      </c>
      <c r="BY193" s="34" t="s">
        <v>42</v>
      </c>
      <c r="BZ193" s="34" t="s">
        <v>42</v>
      </c>
    </row>
    <row r="194" spans="1:78" x14ac:dyDescent="0.3">
      <c r="A194" s="1"/>
      <c r="F194" s="114"/>
      <c r="G194" s="7"/>
      <c r="H194" s="7"/>
      <c r="I194" s="7"/>
      <c r="J194" s="7"/>
      <c r="K194" s="7"/>
      <c r="L194" s="58"/>
      <c r="M194" s="7"/>
      <c r="N194" s="7"/>
      <c r="O194" s="7"/>
      <c r="P194" s="7"/>
      <c r="Q194" s="7"/>
      <c r="R194" s="7"/>
      <c r="S194" s="7"/>
      <c r="T194" s="7"/>
      <c r="U194" s="7"/>
      <c r="AA194" s="24"/>
      <c r="AB194" s="24"/>
      <c r="AC194" s="24"/>
      <c r="AD194" s="24"/>
      <c r="AE194" s="24"/>
      <c r="AF194" s="24"/>
      <c r="AG194" s="24"/>
      <c r="AH194" s="24"/>
      <c r="AI194" s="2"/>
      <c r="AJ194" s="2"/>
      <c r="AK194" s="2"/>
      <c r="AL194" s="2"/>
      <c r="AM194" s="2"/>
      <c r="AN194" s="2"/>
      <c r="AO194" s="2"/>
      <c r="AP194" s="2"/>
      <c r="AR194" s="33"/>
      <c r="AS194" s="24"/>
      <c r="AT194" s="24"/>
      <c r="AU194" s="24"/>
      <c r="AV194" s="24"/>
      <c r="AW194" s="24"/>
      <c r="AX194" s="24"/>
      <c r="AY194" s="24"/>
      <c r="AZ194" s="24"/>
      <c r="BA194" s="2"/>
      <c r="BB194" s="2"/>
      <c r="BC194" s="2"/>
      <c r="BD194" s="2"/>
      <c r="BE194" s="2"/>
      <c r="BF194" s="2"/>
      <c r="BG194" s="2"/>
      <c r="BH194" s="2"/>
      <c r="BK194" s="24"/>
      <c r="BL194" s="24"/>
      <c r="BM194" s="24"/>
      <c r="BN194" s="24"/>
      <c r="BO194" s="24"/>
      <c r="BP194" s="24"/>
      <c r="BQ194" s="24"/>
      <c r="BR194" s="24"/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82</v>
      </c>
      <c r="F195" s="64"/>
      <c r="G195" s="51">
        <v>0.68</v>
      </c>
      <c r="H195" s="51" t="str">
        <f t="shared" ref="H195:H210" si="476">IF(G195&gt;0.8,"VG",IF(G195&gt;0.7,"G",IF(G195&gt;0.45,"S","NS")))</f>
        <v>S</v>
      </c>
      <c r="I195" s="51" t="str">
        <f t="shared" ref="I195:I210" si="477">AJ195</f>
        <v>S</v>
      </c>
      <c r="J195" s="51" t="str">
        <f t="shared" ref="J195:J210" si="478">BB195</f>
        <v>VG</v>
      </c>
      <c r="K195" s="51" t="str">
        <f t="shared" ref="K195:K210" si="479">BT195</f>
        <v>G</v>
      </c>
      <c r="L195" s="52">
        <v>6.0000000000000001E-3</v>
      </c>
      <c r="M195" s="52" t="str">
        <f t="shared" ref="M195:M210" si="480">IF(ABS(L195)&lt;5%,"VG",IF(ABS(L195)&lt;10%,"G",IF(ABS(L195)&lt;15%,"S","NS")))</f>
        <v>VG</v>
      </c>
      <c r="N195" s="51" t="str">
        <f t="shared" ref="N195:N210" si="481">AO195</f>
        <v>G</v>
      </c>
      <c r="O195" s="51" t="str">
        <f t="shared" ref="O195:O210" si="482">BD195</f>
        <v>G</v>
      </c>
      <c r="P195" s="51" t="str">
        <f t="shared" ref="P195:P210" si="483">BY195</f>
        <v>G</v>
      </c>
      <c r="Q195" s="51">
        <v>0.56999999999999995</v>
      </c>
      <c r="R195" s="51" t="str">
        <f t="shared" ref="R195:R210" si="484">IF(Q195&lt;=0.5,"VG",IF(Q195&lt;=0.6,"G",IF(Q195&lt;=0.7,"S","NS")))</f>
        <v>G</v>
      </c>
      <c r="S195" s="51" t="str">
        <f t="shared" ref="S195:S210" si="485">AN195</f>
        <v>G</v>
      </c>
      <c r="T195" s="51" t="str">
        <f t="shared" ref="T195:T210" si="486">BF195</f>
        <v>VG</v>
      </c>
      <c r="U195" s="51" t="str">
        <f t="shared" ref="U195:U210" si="487">BX195</f>
        <v>VG</v>
      </c>
      <c r="V195" s="51">
        <v>0.78</v>
      </c>
      <c r="W195" s="51" t="str">
        <f t="shared" ref="W195:W210" si="488">IF(V195&gt;0.85,"VG",IF(V195&gt;0.75,"G",IF(V195&gt;0.6,"S","NS")))</f>
        <v>G</v>
      </c>
      <c r="X195" s="51" t="str">
        <f t="shared" ref="X195:X210" si="489">AP195</f>
        <v>S</v>
      </c>
      <c r="Y195" s="51" t="str">
        <f t="shared" ref="Y195:Y210" si="490">BH195</f>
        <v>G</v>
      </c>
      <c r="Z195" s="51" t="str">
        <f t="shared" ref="Z195:Z210" si="491">BZ195</f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ref="BI195:BI210" si="492">IF(BJ195=AR195,1,0)</f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81</v>
      </c>
      <c r="F196" s="65"/>
      <c r="G196" s="51">
        <v>0.54</v>
      </c>
      <c r="H196" s="51" t="str">
        <f t="shared" si="476"/>
        <v>S</v>
      </c>
      <c r="I196" s="51" t="str">
        <f t="shared" si="477"/>
        <v>S</v>
      </c>
      <c r="J196" s="51" t="str">
        <f t="shared" si="478"/>
        <v>VG</v>
      </c>
      <c r="K196" s="51" t="str">
        <f t="shared" si="479"/>
        <v>G</v>
      </c>
      <c r="L196" s="52">
        <v>-2.5000000000000001E-2</v>
      </c>
      <c r="M196" s="52" t="str">
        <f t="shared" si="480"/>
        <v>VG</v>
      </c>
      <c r="N196" s="51" t="str">
        <f t="shared" si="481"/>
        <v>G</v>
      </c>
      <c r="O196" s="51" t="str">
        <f t="shared" si="482"/>
        <v>G</v>
      </c>
      <c r="P196" s="51" t="str">
        <f t="shared" si="483"/>
        <v>G</v>
      </c>
      <c r="Q196" s="51">
        <v>0.67</v>
      </c>
      <c r="R196" s="51" t="str">
        <f t="shared" si="484"/>
        <v>S</v>
      </c>
      <c r="S196" s="51" t="str">
        <f t="shared" si="485"/>
        <v>G</v>
      </c>
      <c r="T196" s="51" t="str">
        <f t="shared" si="486"/>
        <v>VG</v>
      </c>
      <c r="U196" s="51" t="str">
        <f t="shared" si="487"/>
        <v>VG</v>
      </c>
      <c r="V196" s="51">
        <v>0.69</v>
      </c>
      <c r="W196" s="51" t="str">
        <f t="shared" si="488"/>
        <v>S</v>
      </c>
      <c r="X196" s="51" t="str">
        <f t="shared" si="489"/>
        <v>S</v>
      </c>
      <c r="Y196" s="51" t="str">
        <f t="shared" si="490"/>
        <v>G</v>
      </c>
      <c r="Z196" s="51" t="str">
        <f t="shared" si="491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492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88</v>
      </c>
      <c r="F197" s="65"/>
      <c r="G197" s="51">
        <v>0.61</v>
      </c>
      <c r="H197" s="51" t="str">
        <f t="shared" si="476"/>
        <v>S</v>
      </c>
      <c r="I197" s="51" t="str">
        <f t="shared" si="477"/>
        <v>S</v>
      </c>
      <c r="J197" s="51" t="str">
        <f t="shared" si="478"/>
        <v>VG</v>
      </c>
      <c r="K197" s="51" t="str">
        <f t="shared" si="479"/>
        <v>G</v>
      </c>
      <c r="L197" s="52">
        <v>5.0999999999999997E-2</v>
      </c>
      <c r="M197" s="52" t="str">
        <f t="shared" si="480"/>
        <v>G</v>
      </c>
      <c r="N197" s="51" t="str">
        <f t="shared" si="481"/>
        <v>G</v>
      </c>
      <c r="O197" s="51" t="str">
        <f t="shared" si="482"/>
        <v>G</v>
      </c>
      <c r="P197" s="51" t="str">
        <f t="shared" si="483"/>
        <v>G</v>
      </c>
      <c r="Q197" s="51">
        <v>0.62</v>
      </c>
      <c r="R197" s="51" t="str">
        <f t="shared" si="484"/>
        <v>S</v>
      </c>
      <c r="S197" s="51" t="str">
        <f t="shared" si="485"/>
        <v>G</v>
      </c>
      <c r="T197" s="51" t="str">
        <f t="shared" si="486"/>
        <v>VG</v>
      </c>
      <c r="U197" s="51" t="str">
        <f t="shared" si="487"/>
        <v>VG</v>
      </c>
      <c r="V197" s="51">
        <v>0.69</v>
      </c>
      <c r="W197" s="51" t="str">
        <f t="shared" si="488"/>
        <v>S</v>
      </c>
      <c r="X197" s="51" t="str">
        <f t="shared" si="489"/>
        <v>S</v>
      </c>
      <c r="Y197" s="51" t="str">
        <f t="shared" si="490"/>
        <v>G</v>
      </c>
      <c r="Z197" s="51" t="str">
        <f t="shared" si="491"/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si="492"/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14162500</v>
      </c>
      <c r="B198" s="50">
        <v>23772909</v>
      </c>
      <c r="C198" s="50" t="s">
        <v>7</v>
      </c>
      <c r="D198" s="50" t="s">
        <v>89</v>
      </c>
      <c r="F198" s="65"/>
      <c r="G198" s="51">
        <v>0.6</v>
      </c>
      <c r="H198" s="51" t="str">
        <f t="shared" si="476"/>
        <v>S</v>
      </c>
      <c r="I198" s="51" t="str">
        <f t="shared" si="477"/>
        <v>S</v>
      </c>
      <c r="J198" s="51" t="str">
        <f t="shared" si="478"/>
        <v>VG</v>
      </c>
      <c r="K198" s="51" t="str">
        <f t="shared" si="479"/>
        <v>G</v>
      </c>
      <c r="L198" s="52">
        <v>0.06</v>
      </c>
      <c r="M198" s="52" t="str">
        <f t="shared" si="480"/>
        <v>G</v>
      </c>
      <c r="N198" s="51" t="str">
        <f t="shared" si="481"/>
        <v>G</v>
      </c>
      <c r="O198" s="51" t="str">
        <f t="shared" si="482"/>
        <v>G</v>
      </c>
      <c r="P198" s="51" t="str">
        <f t="shared" si="483"/>
        <v>G</v>
      </c>
      <c r="Q198" s="51">
        <v>0.62</v>
      </c>
      <c r="R198" s="51" t="str">
        <f t="shared" si="484"/>
        <v>S</v>
      </c>
      <c r="S198" s="51" t="str">
        <f t="shared" si="485"/>
        <v>G</v>
      </c>
      <c r="T198" s="51" t="str">
        <f t="shared" si="486"/>
        <v>VG</v>
      </c>
      <c r="U198" s="51" t="str">
        <f t="shared" si="487"/>
        <v>VG</v>
      </c>
      <c r="V198" s="51">
        <v>0.69</v>
      </c>
      <c r="W198" s="51" t="str">
        <f t="shared" si="488"/>
        <v>S</v>
      </c>
      <c r="X198" s="51" t="str">
        <f t="shared" si="489"/>
        <v>S</v>
      </c>
      <c r="Y198" s="51" t="str">
        <f t="shared" si="490"/>
        <v>G</v>
      </c>
      <c r="Z198" s="51" t="str">
        <f t="shared" si="491"/>
        <v>G</v>
      </c>
      <c r="AA198" s="53">
        <v>0.76488069174801598</v>
      </c>
      <c r="AB198" s="53">
        <v>0.68991725054118203</v>
      </c>
      <c r="AC198" s="53">
        <v>10.1443382784535</v>
      </c>
      <c r="AD198" s="53">
        <v>7.1222258413468396</v>
      </c>
      <c r="AE198" s="53">
        <v>0.484891027192693</v>
      </c>
      <c r="AF198" s="53">
        <v>0.55685074253234002</v>
      </c>
      <c r="AG198" s="53">
        <v>0.81843746163333897</v>
      </c>
      <c r="AH198" s="53">
        <v>0.72999307079166997</v>
      </c>
      <c r="AI198" s="54" t="s">
        <v>41</v>
      </c>
      <c r="AJ198" s="54" t="s">
        <v>42</v>
      </c>
      <c r="AK198" s="54" t="s">
        <v>42</v>
      </c>
      <c r="AL198" s="54" t="s">
        <v>41</v>
      </c>
      <c r="AM198" s="54" t="s">
        <v>43</v>
      </c>
      <c r="AN198" s="54" t="s">
        <v>41</v>
      </c>
      <c r="AO198" s="54" t="s">
        <v>41</v>
      </c>
      <c r="AP198" s="54" t="s">
        <v>42</v>
      </c>
      <c r="AR198" s="55" t="s">
        <v>51</v>
      </c>
      <c r="AS198" s="53">
        <v>0.79347932251418196</v>
      </c>
      <c r="AT198" s="53">
        <v>0.80273521066028797</v>
      </c>
      <c r="AU198" s="53">
        <v>6.4806978964083202</v>
      </c>
      <c r="AV198" s="53">
        <v>5.7980864326347703</v>
      </c>
      <c r="AW198" s="53">
        <v>0.454445461508659</v>
      </c>
      <c r="AX198" s="53">
        <v>0.444145009360357</v>
      </c>
      <c r="AY198" s="53">
        <v>0.82084976638971097</v>
      </c>
      <c r="AZ198" s="53">
        <v>0.82746101549721796</v>
      </c>
      <c r="BA198" s="54" t="s">
        <v>41</v>
      </c>
      <c r="BB198" s="54" t="s">
        <v>43</v>
      </c>
      <c r="BC198" s="54" t="s">
        <v>41</v>
      </c>
      <c r="BD198" s="54" t="s">
        <v>41</v>
      </c>
      <c r="BE198" s="54" t="s">
        <v>43</v>
      </c>
      <c r="BF198" s="54" t="s">
        <v>43</v>
      </c>
      <c r="BG198" s="54" t="s">
        <v>41</v>
      </c>
      <c r="BH198" s="54" t="s">
        <v>41</v>
      </c>
      <c r="BI198" s="50">
        <f t="shared" si="492"/>
        <v>1</v>
      </c>
      <c r="BJ198" s="50" t="s">
        <v>51</v>
      </c>
      <c r="BK198" s="53">
        <v>0.77201057728846201</v>
      </c>
      <c r="BL198" s="53">
        <v>0.78145064939357001</v>
      </c>
      <c r="BM198" s="53">
        <v>8.3086932198694807</v>
      </c>
      <c r="BN198" s="53">
        <v>6.9422442839524603</v>
      </c>
      <c r="BO198" s="53">
        <v>0.47748237947754502</v>
      </c>
      <c r="BP198" s="53">
        <v>0.46749262091120802</v>
      </c>
      <c r="BQ198" s="53">
        <v>0.81530771590621798</v>
      </c>
      <c r="BR198" s="53">
        <v>0.81882056470473397</v>
      </c>
      <c r="BS198" s="50" t="s">
        <v>41</v>
      </c>
      <c r="BT198" s="50" t="s">
        <v>41</v>
      </c>
      <c r="BU198" s="50" t="s">
        <v>41</v>
      </c>
      <c r="BV198" s="50" t="s">
        <v>41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14162500</v>
      </c>
      <c r="B199" s="50">
        <v>23772909</v>
      </c>
      <c r="C199" s="50" t="s">
        <v>7</v>
      </c>
      <c r="D199" s="50" t="s">
        <v>105</v>
      </c>
      <c r="F199" s="65"/>
      <c r="G199" s="51">
        <v>0.78</v>
      </c>
      <c r="H199" s="51" t="str">
        <f t="shared" si="476"/>
        <v>G</v>
      </c>
      <c r="I199" s="51" t="str">
        <f t="shared" si="477"/>
        <v>S</v>
      </c>
      <c r="J199" s="51" t="str">
        <f t="shared" si="478"/>
        <v>VG</v>
      </c>
      <c r="K199" s="51" t="str">
        <f t="shared" si="479"/>
        <v>G</v>
      </c>
      <c r="L199" s="52">
        <v>6.2E-2</v>
      </c>
      <c r="M199" s="52" t="str">
        <f t="shared" si="480"/>
        <v>G</v>
      </c>
      <c r="N199" s="51" t="str">
        <f t="shared" si="481"/>
        <v>G</v>
      </c>
      <c r="O199" s="51" t="str">
        <f t="shared" si="482"/>
        <v>G</v>
      </c>
      <c r="P199" s="51" t="str">
        <f t="shared" si="483"/>
        <v>G</v>
      </c>
      <c r="Q199" s="51">
        <v>0.47</v>
      </c>
      <c r="R199" s="51" t="str">
        <f t="shared" si="484"/>
        <v>VG</v>
      </c>
      <c r="S199" s="51" t="str">
        <f t="shared" si="485"/>
        <v>G</v>
      </c>
      <c r="T199" s="51" t="str">
        <f t="shared" si="486"/>
        <v>VG</v>
      </c>
      <c r="U199" s="51" t="str">
        <f t="shared" si="487"/>
        <v>VG</v>
      </c>
      <c r="V199" s="51">
        <v>0.82</v>
      </c>
      <c r="W199" s="51" t="str">
        <f t="shared" si="488"/>
        <v>G</v>
      </c>
      <c r="X199" s="51" t="str">
        <f t="shared" si="489"/>
        <v>S</v>
      </c>
      <c r="Y199" s="51" t="str">
        <f t="shared" si="490"/>
        <v>G</v>
      </c>
      <c r="Z199" s="51" t="str">
        <f t="shared" si="491"/>
        <v>G</v>
      </c>
      <c r="AA199" s="53">
        <v>0.76488069174801598</v>
      </c>
      <c r="AB199" s="53">
        <v>0.68991725054118203</v>
      </c>
      <c r="AC199" s="53">
        <v>10.1443382784535</v>
      </c>
      <c r="AD199" s="53">
        <v>7.1222258413468396</v>
      </c>
      <c r="AE199" s="53">
        <v>0.484891027192693</v>
      </c>
      <c r="AF199" s="53">
        <v>0.55685074253234002</v>
      </c>
      <c r="AG199" s="53">
        <v>0.81843746163333897</v>
      </c>
      <c r="AH199" s="53">
        <v>0.72999307079166997</v>
      </c>
      <c r="AI199" s="54" t="s">
        <v>41</v>
      </c>
      <c r="AJ199" s="54" t="s">
        <v>42</v>
      </c>
      <c r="AK199" s="54" t="s">
        <v>42</v>
      </c>
      <c r="AL199" s="54" t="s">
        <v>41</v>
      </c>
      <c r="AM199" s="54" t="s">
        <v>43</v>
      </c>
      <c r="AN199" s="54" t="s">
        <v>41</v>
      </c>
      <c r="AO199" s="54" t="s">
        <v>41</v>
      </c>
      <c r="AP199" s="54" t="s">
        <v>42</v>
      </c>
      <c r="AR199" s="55" t="s">
        <v>51</v>
      </c>
      <c r="AS199" s="53">
        <v>0.79347932251418196</v>
      </c>
      <c r="AT199" s="53">
        <v>0.80273521066028797</v>
      </c>
      <c r="AU199" s="53">
        <v>6.4806978964083202</v>
      </c>
      <c r="AV199" s="53">
        <v>5.7980864326347703</v>
      </c>
      <c r="AW199" s="53">
        <v>0.454445461508659</v>
      </c>
      <c r="AX199" s="53">
        <v>0.444145009360357</v>
      </c>
      <c r="AY199" s="53">
        <v>0.82084976638971097</v>
      </c>
      <c r="AZ199" s="53">
        <v>0.82746101549721796</v>
      </c>
      <c r="BA199" s="54" t="s">
        <v>41</v>
      </c>
      <c r="BB199" s="54" t="s">
        <v>43</v>
      </c>
      <c r="BC199" s="54" t="s">
        <v>41</v>
      </c>
      <c r="BD199" s="54" t="s">
        <v>41</v>
      </c>
      <c r="BE199" s="54" t="s">
        <v>43</v>
      </c>
      <c r="BF199" s="54" t="s">
        <v>43</v>
      </c>
      <c r="BG199" s="54" t="s">
        <v>41</v>
      </c>
      <c r="BH199" s="54" t="s">
        <v>41</v>
      </c>
      <c r="BI199" s="50">
        <f t="shared" si="492"/>
        <v>1</v>
      </c>
      <c r="BJ199" s="50" t="s">
        <v>51</v>
      </c>
      <c r="BK199" s="53">
        <v>0.77201057728846201</v>
      </c>
      <c r="BL199" s="53">
        <v>0.78145064939357001</v>
      </c>
      <c r="BM199" s="53">
        <v>8.3086932198694807</v>
      </c>
      <c r="BN199" s="53">
        <v>6.9422442839524603</v>
      </c>
      <c r="BO199" s="53">
        <v>0.47748237947754502</v>
      </c>
      <c r="BP199" s="53">
        <v>0.46749262091120802</v>
      </c>
      <c r="BQ199" s="53">
        <v>0.81530771590621798</v>
      </c>
      <c r="BR199" s="53">
        <v>0.81882056470473397</v>
      </c>
      <c r="BS199" s="50" t="s">
        <v>41</v>
      </c>
      <c r="BT199" s="50" t="s">
        <v>41</v>
      </c>
      <c r="BU199" s="50" t="s">
        <v>41</v>
      </c>
      <c r="BV199" s="50" t="s">
        <v>41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14162500</v>
      </c>
      <c r="B200" s="50">
        <v>23772909</v>
      </c>
      <c r="C200" s="50" t="s">
        <v>7</v>
      </c>
      <c r="D200" s="50" t="s">
        <v>110</v>
      </c>
      <c r="F200" s="65"/>
      <c r="G200" s="51">
        <v>0.75</v>
      </c>
      <c r="H200" s="51" t="str">
        <f t="shared" si="476"/>
        <v>G</v>
      </c>
      <c r="I200" s="51" t="str">
        <f t="shared" si="477"/>
        <v>S</v>
      </c>
      <c r="J200" s="51" t="str">
        <f t="shared" si="478"/>
        <v>VG</v>
      </c>
      <c r="K200" s="51" t="str">
        <f t="shared" si="479"/>
        <v>G</v>
      </c>
      <c r="L200" s="52">
        <v>4.0000000000000001E-3</v>
      </c>
      <c r="M200" s="52" t="str">
        <f t="shared" si="480"/>
        <v>VG</v>
      </c>
      <c r="N200" s="51" t="str">
        <f t="shared" si="481"/>
        <v>G</v>
      </c>
      <c r="O200" s="51" t="str">
        <f t="shared" si="482"/>
        <v>G</v>
      </c>
      <c r="P200" s="51" t="str">
        <f t="shared" si="483"/>
        <v>G</v>
      </c>
      <c r="Q200" s="51">
        <v>0.5</v>
      </c>
      <c r="R200" s="51" t="str">
        <f t="shared" si="484"/>
        <v>VG</v>
      </c>
      <c r="S200" s="51" t="str">
        <f t="shared" si="485"/>
        <v>G</v>
      </c>
      <c r="T200" s="51" t="str">
        <f t="shared" si="486"/>
        <v>VG</v>
      </c>
      <c r="U200" s="51" t="str">
        <f t="shared" si="487"/>
        <v>VG</v>
      </c>
      <c r="V200" s="51">
        <v>0.82</v>
      </c>
      <c r="W200" s="51" t="str">
        <f t="shared" si="488"/>
        <v>G</v>
      </c>
      <c r="X200" s="51" t="str">
        <f t="shared" si="489"/>
        <v>S</v>
      </c>
      <c r="Y200" s="51" t="str">
        <f t="shared" si="490"/>
        <v>G</v>
      </c>
      <c r="Z200" s="51" t="str">
        <f t="shared" si="491"/>
        <v>G</v>
      </c>
      <c r="AA200" s="53">
        <v>0.76488069174801598</v>
      </c>
      <c r="AB200" s="53">
        <v>0.68991725054118203</v>
      </c>
      <c r="AC200" s="53">
        <v>10.1443382784535</v>
      </c>
      <c r="AD200" s="53">
        <v>7.1222258413468396</v>
      </c>
      <c r="AE200" s="53">
        <v>0.484891027192693</v>
      </c>
      <c r="AF200" s="53">
        <v>0.55685074253234002</v>
      </c>
      <c r="AG200" s="53">
        <v>0.81843746163333897</v>
      </c>
      <c r="AH200" s="53">
        <v>0.72999307079166997</v>
      </c>
      <c r="AI200" s="54" t="s">
        <v>41</v>
      </c>
      <c r="AJ200" s="54" t="s">
        <v>42</v>
      </c>
      <c r="AK200" s="54" t="s">
        <v>42</v>
      </c>
      <c r="AL200" s="54" t="s">
        <v>41</v>
      </c>
      <c r="AM200" s="54" t="s">
        <v>43</v>
      </c>
      <c r="AN200" s="54" t="s">
        <v>41</v>
      </c>
      <c r="AO200" s="54" t="s">
        <v>41</v>
      </c>
      <c r="AP200" s="54" t="s">
        <v>42</v>
      </c>
      <c r="AR200" s="55" t="s">
        <v>51</v>
      </c>
      <c r="AS200" s="53">
        <v>0.79347932251418196</v>
      </c>
      <c r="AT200" s="53">
        <v>0.80273521066028797</v>
      </c>
      <c r="AU200" s="53">
        <v>6.4806978964083202</v>
      </c>
      <c r="AV200" s="53">
        <v>5.7980864326347703</v>
      </c>
      <c r="AW200" s="53">
        <v>0.454445461508659</v>
      </c>
      <c r="AX200" s="53">
        <v>0.444145009360357</v>
      </c>
      <c r="AY200" s="53">
        <v>0.82084976638971097</v>
      </c>
      <c r="AZ200" s="53">
        <v>0.82746101549721796</v>
      </c>
      <c r="BA200" s="54" t="s">
        <v>41</v>
      </c>
      <c r="BB200" s="54" t="s">
        <v>43</v>
      </c>
      <c r="BC200" s="54" t="s">
        <v>41</v>
      </c>
      <c r="BD200" s="54" t="s">
        <v>41</v>
      </c>
      <c r="BE200" s="54" t="s">
        <v>43</v>
      </c>
      <c r="BF200" s="54" t="s">
        <v>43</v>
      </c>
      <c r="BG200" s="54" t="s">
        <v>41</v>
      </c>
      <c r="BH200" s="54" t="s">
        <v>41</v>
      </c>
      <c r="BI200" s="50">
        <f t="shared" si="492"/>
        <v>1</v>
      </c>
      <c r="BJ200" s="50" t="s">
        <v>51</v>
      </c>
      <c r="BK200" s="53">
        <v>0.77201057728846201</v>
      </c>
      <c r="BL200" s="53">
        <v>0.78145064939357001</v>
      </c>
      <c r="BM200" s="53">
        <v>8.3086932198694807</v>
      </c>
      <c r="BN200" s="53">
        <v>6.9422442839524603</v>
      </c>
      <c r="BO200" s="53">
        <v>0.47748237947754502</v>
      </c>
      <c r="BP200" s="53">
        <v>0.46749262091120802</v>
      </c>
      <c r="BQ200" s="53">
        <v>0.81530771590621798</v>
      </c>
      <c r="BR200" s="53">
        <v>0.81882056470473397</v>
      </c>
      <c r="BS200" s="50" t="s">
        <v>41</v>
      </c>
      <c r="BT200" s="50" t="s">
        <v>41</v>
      </c>
      <c r="BU200" s="50" t="s">
        <v>41</v>
      </c>
      <c r="BV200" s="50" t="s">
        <v>41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14162500</v>
      </c>
      <c r="B201" s="50">
        <v>23772909</v>
      </c>
      <c r="C201" s="50" t="s">
        <v>7</v>
      </c>
      <c r="D201" s="50" t="s">
        <v>117</v>
      </c>
      <c r="F201" s="65"/>
      <c r="G201" s="51">
        <v>0.76</v>
      </c>
      <c r="H201" s="51" t="str">
        <f t="shared" si="476"/>
        <v>G</v>
      </c>
      <c r="I201" s="51" t="str">
        <f t="shared" si="477"/>
        <v>S</v>
      </c>
      <c r="J201" s="51" t="str">
        <f t="shared" si="478"/>
        <v>VG</v>
      </c>
      <c r="K201" s="51" t="str">
        <f t="shared" si="479"/>
        <v>G</v>
      </c>
      <c r="L201" s="52">
        <v>4.0000000000000001E-3</v>
      </c>
      <c r="M201" s="52" t="str">
        <f t="shared" si="480"/>
        <v>VG</v>
      </c>
      <c r="N201" s="51" t="str">
        <f t="shared" si="481"/>
        <v>G</v>
      </c>
      <c r="O201" s="51" t="str">
        <f t="shared" si="482"/>
        <v>G</v>
      </c>
      <c r="P201" s="51" t="str">
        <f t="shared" si="483"/>
        <v>G</v>
      </c>
      <c r="Q201" s="51">
        <v>0.49</v>
      </c>
      <c r="R201" s="51" t="str">
        <f t="shared" si="484"/>
        <v>VG</v>
      </c>
      <c r="S201" s="51" t="str">
        <f t="shared" si="485"/>
        <v>G</v>
      </c>
      <c r="T201" s="51" t="str">
        <f t="shared" si="486"/>
        <v>VG</v>
      </c>
      <c r="U201" s="51" t="str">
        <f t="shared" si="487"/>
        <v>VG</v>
      </c>
      <c r="V201" s="51">
        <v>0.82</v>
      </c>
      <c r="W201" s="51" t="str">
        <f t="shared" si="488"/>
        <v>G</v>
      </c>
      <c r="X201" s="51" t="str">
        <f t="shared" si="489"/>
        <v>S</v>
      </c>
      <c r="Y201" s="51" t="str">
        <f t="shared" si="490"/>
        <v>G</v>
      </c>
      <c r="Z201" s="51" t="str">
        <f t="shared" si="491"/>
        <v>G</v>
      </c>
      <c r="AA201" s="53">
        <v>0.76488069174801598</v>
      </c>
      <c r="AB201" s="53">
        <v>0.68991725054118203</v>
      </c>
      <c r="AC201" s="53">
        <v>10.1443382784535</v>
      </c>
      <c r="AD201" s="53">
        <v>7.1222258413468396</v>
      </c>
      <c r="AE201" s="53">
        <v>0.484891027192693</v>
      </c>
      <c r="AF201" s="53">
        <v>0.55685074253234002</v>
      </c>
      <c r="AG201" s="53">
        <v>0.81843746163333897</v>
      </c>
      <c r="AH201" s="53">
        <v>0.72999307079166997</v>
      </c>
      <c r="AI201" s="54" t="s">
        <v>41</v>
      </c>
      <c r="AJ201" s="54" t="s">
        <v>42</v>
      </c>
      <c r="AK201" s="54" t="s">
        <v>42</v>
      </c>
      <c r="AL201" s="54" t="s">
        <v>41</v>
      </c>
      <c r="AM201" s="54" t="s">
        <v>43</v>
      </c>
      <c r="AN201" s="54" t="s">
        <v>41</v>
      </c>
      <c r="AO201" s="54" t="s">
        <v>41</v>
      </c>
      <c r="AP201" s="54" t="s">
        <v>42</v>
      </c>
      <c r="AR201" s="55" t="s">
        <v>51</v>
      </c>
      <c r="AS201" s="53">
        <v>0.79347932251418196</v>
      </c>
      <c r="AT201" s="53">
        <v>0.80273521066028797</v>
      </c>
      <c r="AU201" s="53">
        <v>6.4806978964083202</v>
      </c>
      <c r="AV201" s="53">
        <v>5.7980864326347703</v>
      </c>
      <c r="AW201" s="53">
        <v>0.454445461508659</v>
      </c>
      <c r="AX201" s="53">
        <v>0.444145009360357</v>
      </c>
      <c r="AY201" s="53">
        <v>0.82084976638971097</v>
      </c>
      <c r="AZ201" s="53">
        <v>0.82746101549721796</v>
      </c>
      <c r="BA201" s="54" t="s">
        <v>41</v>
      </c>
      <c r="BB201" s="54" t="s">
        <v>43</v>
      </c>
      <c r="BC201" s="54" t="s">
        <v>41</v>
      </c>
      <c r="BD201" s="54" t="s">
        <v>41</v>
      </c>
      <c r="BE201" s="54" t="s">
        <v>43</v>
      </c>
      <c r="BF201" s="54" t="s">
        <v>43</v>
      </c>
      <c r="BG201" s="54" t="s">
        <v>41</v>
      </c>
      <c r="BH201" s="54" t="s">
        <v>41</v>
      </c>
      <c r="BI201" s="50">
        <f t="shared" si="492"/>
        <v>1</v>
      </c>
      <c r="BJ201" s="50" t="s">
        <v>51</v>
      </c>
      <c r="BK201" s="53">
        <v>0.77201057728846201</v>
      </c>
      <c r="BL201" s="53">
        <v>0.78145064939357001</v>
      </c>
      <c r="BM201" s="53">
        <v>8.3086932198694807</v>
      </c>
      <c r="BN201" s="53">
        <v>6.9422442839524603</v>
      </c>
      <c r="BO201" s="53">
        <v>0.47748237947754502</v>
      </c>
      <c r="BP201" s="53">
        <v>0.46749262091120802</v>
      </c>
      <c r="BQ201" s="53">
        <v>0.81530771590621798</v>
      </c>
      <c r="BR201" s="53">
        <v>0.81882056470473397</v>
      </c>
      <c r="BS201" s="50" t="s">
        <v>41</v>
      </c>
      <c r="BT201" s="50" t="s">
        <v>41</v>
      </c>
      <c r="BU201" s="50" t="s">
        <v>41</v>
      </c>
      <c r="BV201" s="50" t="s">
        <v>41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118</v>
      </c>
      <c r="F202" s="65"/>
      <c r="G202" s="51">
        <v>0.76</v>
      </c>
      <c r="H202" s="51" t="str">
        <f t="shared" si="476"/>
        <v>G</v>
      </c>
      <c r="I202" s="51" t="str">
        <f t="shared" si="477"/>
        <v>S</v>
      </c>
      <c r="J202" s="51" t="str">
        <f t="shared" si="478"/>
        <v>VG</v>
      </c>
      <c r="K202" s="51" t="str">
        <f t="shared" si="479"/>
        <v>G</v>
      </c>
      <c r="L202" s="52">
        <v>0</v>
      </c>
      <c r="M202" s="52" t="str">
        <f t="shared" si="480"/>
        <v>VG</v>
      </c>
      <c r="N202" s="51" t="str">
        <f t="shared" si="481"/>
        <v>G</v>
      </c>
      <c r="O202" s="51" t="str">
        <f t="shared" si="482"/>
        <v>G</v>
      </c>
      <c r="P202" s="51" t="str">
        <f t="shared" si="483"/>
        <v>G</v>
      </c>
      <c r="Q202" s="51">
        <v>0.49</v>
      </c>
      <c r="R202" s="51" t="str">
        <f t="shared" si="484"/>
        <v>VG</v>
      </c>
      <c r="S202" s="51" t="str">
        <f t="shared" si="485"/>
        <v>G</v>
      </c>
      <c r="T202" s="51" t="str">
        <f t="shared" si="486"/>
        <v>VG</v>
      </c>
      <c r="U202" s="51" t="str">
        <f t="shared" si="487"/>
        <v>VG</v>
      </c>
      <c r="V202" s="51">
        <v>0.81</v>
      </c>
      <c r="W202" s="51" t="str">
        <f t="shared" si="488"/>
        <v>G</v>
      </c>
      <c r="X202" s="51" t="str">
        <f t="shared" si="489"/>
        <v>S</v>
      </c>
      <c r="Y202" s="51" t="str">
        <f t="shared" si="490"/>
        <v>G</v>
      </c>
      <c r="Z202" s="51" t="str">
        <f t="shared" si="491"/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si="492"/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121</v>
      </c>
      <c r="F203" s="65"/>
      <c r="G203" s="51">
        <v>0.76</v>
      </c>
      <c r="H203" s="51" t="str">
        <f t="shared" si="476"/>
        <v>G</v>
      </c>
      <c r="I203" s="51" t="str">
        <f t="shared" si="477"/>
        <v>S</v>
      </c>
      <c r="J203" s="51" t="str">
        <f t="shared" si="478"/>
        <v>VG</v>
      </c>
      <c r="K203" s="51" t="str">
        <f t="shared" si="479"/>
        <v>G</v>
      </c>
      <c r="L203" s="52">
        <v>2E-3</v>
      </c>
      <c r="M203" s="52" t="str">
        <f t="shared" si="480"/>
        <v>VG</v>
      </c>
      <c r="N203" s="51" t="str">
        <f t="shared" si="481"/>
        <v>G</v>
      </c>
      <c r="O203" s="51" t="str">
        <f t="shared" si="482"/>
        <v>G</v>
      </c>
      <c r="P203" s="51" t="str">
        <f t="shared" si="483"/>
        <v>G</v>
      </c>
      <c r="Q203" s="51">
        <v>0.49</v>
      </c>
      <c r="R203" s="51" t="str">
        <f t="shared" si="484"/>
        <v>VG</v>
      </c>
      <c r="S203" s="51" t="str">
        <f t="shared" si="485"/>
        <v>G</v>
      </c>
      <c r="T203" s="51" t="str">
        <f t="shared" si="486"/>
        <v>VG</v>
      </c>
      <c r="U203" s="51" t="str">
        <f t="shared" si="487"/>
        <v>VG</v>
      </c>
      <c r="V203" s="51">
        <v>0.81</v>
      </c>
      <c r="W203" s="51" t="str">
        <f t="shared" si="488"/>
        <v>G</v>
      </c>
      <c r="X203" s="51" t="str">
        <f t="shared" si="489"/>
        <v>S</v>
      </c>
      <c r="Y203" s="51" t="str">
        <f t="shared" si="490"/>
        <v>G</v>
      </c>
      <c r="Z203" s="51" t="str">
        <f t="shared" si="491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492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133</v>
      </c>
      <c r="F204" s="65"/>
      <c r="G204" s="51">
        <v>0.75</v>
      </c>
      <c r="H204" s="51" t="str">
        <f t="shared" si="476"/>
        <v>G</v>
      </c>
      <c r="I204" s="51" t="str">
        <f t="shared" si="477"/>
        <v>S</v>
      </c>
      <c r="J204" s="51" t="str">
        <f t="shared" si="478"/>
        <v>VG</v>
      </c>
      <c r="K204" s="51" t="str">
        <f t="shared" si="479"/>
        <v>G</v>
      </c>
      <c r="L204" s="52">
        <v>-1E-3</v>
      </c>
      <c r="M204" s="52" t="str">
        <f t="shared" si="480"/>
        <v>VG</v>
      </c>
      <c r="N204" s="51" t="str">
        <f t="shared" si="481"/>
        <v>G</v>
      </c>
      <c r="O204" s="51" t="str">
        <f t="shared" si="482"/>
        <v>G</v>
      </c>
      <c r="P204" s="51" t="str">
        <f t="shared" si="483"/>
        <v>G</v>
      </c>
      <c r="Q204" s="51">
        <v>0.5</v>
      </c>
      <c r="R204" s="51" t="str">
        <f t="shared" si="484"/>
        <v>VG</v>
      </c>
      <c r="S204" s="51" t="str">
        <f t="shared" si="485"/>
        <v>G</v>
      </c>
      <c r="T204" s="51" t="str">
        <f t="shared" si="486"/>
        <v>VG</v>
      </c>
      <c r="U204" s="51" t="str">
        <f t="shared" si="487"/>
        <v>VG</v>
      </c>
      <c r="V204" s="51">
        <v>0.81</v>
      </c>
      <c r="W204" s="51" t="str">
        <f t="shared" si="488"/>
        <v>G</v>
      </c>
      <c r="X204" s="51" t="str">
        <f t="shared" si="489"/>
        <v>S</v>
      </c>
      <c r="Y204" s="51" t="str">
        <f t="shared" si="490"/>
        <v>G</v>
      </c>
      <c r="Z204" s="51" t="str">
        <f t="shared" si="491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492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147</v>
      </c>
      <c r="F205" s="65"/>
      <c r="G205" s="51">
        <v>0.76</v>
      </c>
      <c r="H205" s="51" t="str">
        <f t="shared" si="476"/>
        <v>G</v>
      </c>
      <c r="I205" s="51" t="str">
        <f t="shared" si="477"/>
        <v>S</v>
      </c>
      <c r="J205" s="51" t="str">
        <f t="shared" si="478"/>
        <v>VG</v>
      </c>
      <c r="K205" s="51" t="str">
        <f t="shared" si="479"/>
        <v>G</v>
      </c>
      <c r="L205" s="52">
        <v>-1E-3</v>
      </c>
      <c r="M205" s="52" t="str">
        <f t="shared" si="480"/>
        <v>VG</v>
      </c>
      <c r="N205" s="51" t="str">
        <f t="shared" si="481"/>
        <v>G</v>
      </c>
      <c r="O205" s="51" t="str">
        <f t="shared" si="482"/>
        <v>G</v>
      </c>
      <c r="P205" s="51" t="str">
        <f t="shared" si="483"/>
        <v>G</v>
      </c>
      <c r="Q205" s="51">
        <v>0.49</v>
      </c>
      <c r="R205" s="51" t="str">
        <f t="shared" si="484"/>
        <v>VG</v>
      </c>
      <c r="S205" s="51" t="str">
        <f t="shared" si="485"/>
        <v>G</v>
      </c>
      <c r="T205" s="51" t="str">
        <f t="shared" si="486"/>
        <v>VG</v>
      </c>
      <c r="U205" s="51" t="str">
        <f t="shared" si="487"/>
        <v>VG</v>
      </c>
      <c r="V205" s="51">
        <v>0.81</v>
      </c>
      <c r="W205" s="51" t="str">
        <f t="shared" si="488"/>
        <v>G</v>
      </c>
      <c r="X205" s="51" t="str">
        <f t="shared" si="489"/>
        <v>S</v>
      </c>
      <c r="Y205" s="51" t="str">
        <f t="shared" si="490"/>
        <v>G</v>
      </c>
      <c r="Z205" s="51" t="str">
        <f t="shared" si="491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492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195</v>
      </c>
      <c r="F206" s="65"/>
      <c r="G206" s="51">
        <v>0.76800000000000002</v>
      </c>
      <c r="H206" s="51" t="str">
        <f t="shared" si="476"/>
        <v>G</v>
      </c>
      <c r="I206" s="51" t="str">
        <f t="shared" si="477"/>
        <v>S</v>
      </c>
      <c r="J206" s="51" t="str">
        <f t="shared" si="478"/>
        <v>VG</v>
      </c>
      <c r="K206" s="51" t="str">
        <f t="shared" si="479"/>
        <v>G</v>
      </c>
      <c r="L206" s="52">
        <v>-2E-3</v>
      </c>
      <c r="M206" s="52" t="str">
        <f t="shared" si="480"/>
        <v>VG</v>
      </c>
      <c r="N206" s="51" t="str">
        <f t="shared" si="481"/>
        <v>G</v>
      </c>
      <c r="O206" s="51" t="str">
        <f t="shared" si="482"/>
        <v>G</v>
      </c>
      <c r="P206" s="51" t="str">
        <f t="shared" si="483"/>
        <v>G</v>
      </c>
      <c r="Q206" s="51">
        <v>0.48</v>
      </c>
      <c r="R206" s="51" t="str">
        <f t="shared" si="484"/>
        <v>VG</v>
      </c>
      <c r="S206" s="51" t="str">
        <f t="shared" si="485"/>
        <v>G</v>
      </c>
      <c r="T206" s="51" t="str">
        <f t="shared" si="486"/>
        <v>VG</v>
      </c>
      <c r="U206" s="51" t="str">
        <f t="shared" si="487"/>
        <v>VG</v>
      </c>
      <c r="V206" s="51">
        <v>0.82</v>
      </c>
      <c r="W206" s="51" t="str">
        <f t="shared" si="488"/>
        <v>G</v>
      </c>
      <c r="X206" s="51" t="str">
        <f t="shared" si="489"/>
        <v>S</v>
      </c>
      <c r="Y206" s="51" t="str">
        <f t="shared" si="490"/>
        <v>G</v>
      </c>
      <c r="Z206" s="51" t="str">
        <f t="shared" si="491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492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207</v>
      </c>
      <c r="F207" s="65"/>
      <c r="G207" s="51">
        <v>0.76800000000000002</v>
      </c>
      <c r="H207" s="51" t="str">
        <f t="shared" si="476"/>
        <v>G</v>
      </c>
      <c r="I207" s="51" t="str">
        <f t="shared" si="477"/>
        <v>S</v>
      </c>
      <c r="J207" s="51" t="str">
        <f t="shared" si="478"/>
        <v>VG</v>
      </c>
      <c r="K207" s="51" t="str">
        <f t="shared" si="479"/>
        <v>G</v>
      </c>
      <c r="L207" s="52">
        <v>-2E-3</v>
      </c>
      <c r="M207" s="52" t="str">
        <f t="shared" si="480"/>
        <v>VG</v>
      </c>
      <c r="N207" s="51" t="str">
        <f t="shared" si="481"/>
        <v>G</v>
      </c>
      <c r="O207" s="51" t="str">
        <f t="shared" si="482"/>
        <v>G</v>
      </c>
      <c r="P207" s="51" t="str">
        <f t="shared" si="483"/>
        <v>G</v>
      </c>
      <c r="Q207" s="51">
        <v>0.48199999999999998</v>
      </c>
      <c r="R207" s="51" t="str">
        <f t="shared" si="484"/>
        <v>VG</v>
      </c>
      <c r="S207" s="51" t="str">
        <f t="shared" si="485"/>
        <v>G</v>
      </c>
      <c r="T207" s="51" t="str">
        <f t="shared" si="486"/>
        <v>VG</v>
      </c>
      <c r="U207" s="51" t="str">
        <f t="shared" si="487"/>
        <v>VG</v>
      </c>
      <c r="V207" s="51">
        <v>0.82299999999999995</v>
      </c>
      <c r="W207" s="51" t="str">
        <f t="shared" si="488"/>
        <v>G</v>
      </c>
      <c r="X207" s="51" t="str">
        <f t="shared" si="489"/>
        <v>S</v>
      </c>
      <c r="Y207" s="51" t="str">
        <f t="shared" si="490"/>
        <v>G</v>
      </c>
      <c r="Z207" s="51" t="str">
        <f t="shared" si="491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492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212</v>
      </c>
      <c r="F208" s="65"/>
      <c r="G208" s="51">
        <v>0.76800000000000002</v>
      </c>
      <c r="H208" s="51" t="str">
        <f t="shared" si="476"/>
        <v>G</v>
      </c>
      <c r="I208" s="51" t="str">
        <f t="shared" si="477"/>
        <v>S</v>
      </c>
      <c r="J208" s="51" t="str">
        <f t="shared" si="478"/>
        <v>VG</v>
      </c>
      <c r="K208" s="51" t="str">
        <f t="shared" si="479"/>
        <v>G</v>
      </c>
      <c r="L208" s="52">
        <v>-2E-3</v>
      </c>
      <c r="M208" s="52" t="str">
        <f t="shared" si="480"/>
        <v>VG</v>
      </c>
      <c r="N208" s="51" t="str">
        <f t="shared" si="481"/>
        <v>G</v>
      </c>
      <c r="O208" s="51" t="str">
        <f t="shared" si="482"/>
        <v>G</v>
      </c>
      <c r="P208" s="51" t="str">
        <f t="shared" si="483"/>
        <v>G</v>
      </c>
      <c r="Q208" s="51">
        <v>0.48199999999999998</v>
      </c>
      <c r="R208" s="51" t="str">
        <f t="shared" si="484"/>
        <v>VG</v>
      </c>
      <c r="S208" s="51" t="str">
        <f t="shared" si="485"/>
        <v>G</v>
      </c>
      <c r="T208" s="51" t="str">
        <f t="shared" si="486"/>
        <v>VG</v>
      </c>
      <c r="U208" s="51" t="str">
        <f t="shared" si="487"/>
        <v>VG</v>
      </c>
      <c r="V208" s="51">
        <v>0.82299999999999995</v>
      </c>
      <c r="W208" s="51" t="str">
        <f t="shared" si="488"/>
        <v>G</v>
      </c>
      <c r="X208" s="51" t="str">
        <f t="shared" si="489"/>
        <v>S</v>
      </c>
      <c r="Y208" s="51" t="str">
        <f t="shared" si="490"/>
        <v>G</v>
      </c>
      <c r="Z208" s="51" t="str">
        <f t="shared" si="491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492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318</v>
      </c>
      <c r="E209" s="50" t="s">
        <v>220</v>
      </c>
      <c r="F209" s="65"/>
      <c r="G209" s="51">
        <v>0.86299999999999999</v>
      </c>
      <c r="H209" s="51" t="str">
        <f t="shared" si="476"/>
        <v>VG</v>
      </c>
      <c r="I209" s="51" t="str">
        <f t="shared" si="477"/>
        <v>S</v>
      </c>
      <c r="J209" s="51" t="str">
        <f t="shared" si="478"/>
        <v>VG</v>
      </c>
      <c r="K209" s="51" t="str">
        <f t="shared" si="479"/>
        <v>G</v>
      </c>
      <c r="L209" s="52">
        <v>-8.6999999999999994E-3</v>
      </c>
      <c r="M209" s="52" t="str">
        <f t="shared" si="480"/>
        <v>VG</v>
      </c>
      <c r="N209" s="51" t="str">
        <f t="shared" si="481"/>
        <v>G</v>
      </c>
      <c r="O209" s="51" t="str">
        <f t="shared" si="482"/>
        <v>G</v>
      </c>
      <c r="P209" s="51" t="str">
        <f t="shared" si="483"/>
        <v>G</v>
      </c>
      <c r="Q209" s="51">
        <v>0.371</v>
      </c>
      <c r="R209" s="51" t="str">
        <f t="shared" si="484"/>
        <v>VG</v>
      </c>
      <c r="S209" s="51" t="str">
        <f t="shared" si="485"/>
        <v>G</v>
      </c>
      <c r="T209" s="51" t="str">
        <f t="shared" si="486"/>
        <v>VG</v>
      </c>
      <c r="U209" s="51" t="str">
        <f t="shared" si="487"/>
        <v>VG</v>
      </c>
      <c r="V209" s="51">
        <v>0.86299999999999999</v>
      </c>
      <c r="W209" s="51" t="str">
        <f t="shared" si="488"/>
        <v>VG</v>
      </c>
      <c r="X209" s="51" t="str">
        <f t="shared" si="489"/>
        <v>S</v>
      </c>
      <c r="Y209" s="51" t="str">
        <f t="shared" si="490"/>
        <v>G</v>
      </c>
      <c r="Z209" s="51" t="str">
        <f t="shared" si="491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492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322</v>
      </c>
      <c r="E210" s="50" t="s">
        <v>221</v>
      </c>
      <c r="F210" s="65"/>
      <c r="G210" s="51">
        <v>0.79100000000000004</v>
      </c>
      <c r="H210" s="51" t="str">
        <f t="shared" si="476"/>
        <v>G</v>
      </c>
      <c r="I210" s="51" t="str">
        <f t="shared" si="477"/>
        <v>S</v>
      </c>
      <c r="J210" s="51" t="str">
        <f t="shared" si="478"/>
        <v>VG</v>
      </c>
      <c r="K210" s="51" t="str">
        <f t="shared" si="479"/>
        <v>G</v>
      </c>
      <c r="L210" s="52">
        <v>3.0599999999999999E-2</v>
      </c>
      <c r="M210" s="52" t="str">
        <f t="shared" si="480"/>
        <v>VG</v>
      </c>
      <c r="N210" s="51" t="str">
        <f t="shared" si="481"/>
        <v>G</v>
      </c>
      <c r="O210" s="51" t="str">
        <f t="shared" si="482"/>
        <v>G</v>
      </c>
      <c r="P210" s="51" t="str">
        <f t="shared" si="483"/>
        <v>G</v>
      </c>
      <c r="Q210" s="51">
        <v>0.45600000000000002</v>
      </c>
      <c r="R210" s="51" t="str">
        <f t="shared" si="484"/>
        <v>VG</v>
      </c>
      <c r="S210" s="51" t="str">
        <f t="shared" si="485"/>
        <v>G</v>
      </c>
      <c r="T210" s="51" t="str">
        <f t="shared" si="486"/>
        <v>VG</v>
      </c>
      <c r="U210" s="51" t="str">
        <f t="shared" si="487"/>
        <v>VG</v>
      </c>
      <c r="V210" s="51">
        <v>0.82599999999999996</v>
      </c>
      <c r="W210" s="51" t="str">
        <f t="shared" si="488"/>
        <v>G</v>
      </c>
      <c r="X210" s="51" t="str">
        <f t="shared" si="489"/>
        <v>S</v>
      </c>
      <c r="Y210" s="51" t="str">
        <f t="shared" si="490"/>
        <v>G</v>
      </c>
      <c r="Z210" s="51" t="str">
        <f t="shared" si="491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492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508</v>
      </c>
      <c r="E211" s="50" t="s">
        <v>221</v>
      </c>
      <c r="F211" s="65"/>
      <c r="G211" s="51">
        <v>0.79100000000000004</v>
      </c>
      <c r="H211" s="51" t="str">
        <f t="shared" ref="H211" si="493">IF(G211&gt;0.8,"VG",IF(G211&gt;0.7,"G",IF(G211&gt;0.45,"S","NS")))</f>
        <v>G</v>
      </c>
      <c r="I211" s="51" t="str">
        <f t="shared" ref="I211" si="494">AJ211</f>
        <v>S</v>
      </c>
      <c r="J211" s="51" t="str">
        <f t="shared" ref="J211" si="495">BB211</f>
        <v>VG</v>
      </c>
      <c r="K211" s="51" t="str">
        <f t="shared" ref="K211" si="496">BT211</f>
        <v>G</v>
      </c>
      <c r="L211" s="52">
        <v>3.3399999999999999E-2</v>
      </c>
      <c r="M211" s="52" t="str">
        <f t="shared" ref="M211" si="497">IF(ABS(L211)&lt;5%,"VG",IF(ABS(L211)&lt;10%,"G",IF(ABS(L211)&lt;15%,"S","NS")))</f>
        <v>VG</v>
      </c>
      <c r="N211" s="51" t="str">
        <f t="shared" ref="N211" si="498">AO211</f>
        <v>G</v>
      </c>
      <c r="O211" s="51" t="str">
        <f t="shared" ref="O211" si="499">BD211</f>
        <v>G</v>
      </c>
      <c r="P211" s="51" t="str">
        <f t="shared" ref="P211" si="500">BY211</f>
        <v>G</v>
      </c>
      <c r="Q211" s="51">
        <v>0.45660000000000001</v>
      </c>
      <c r="R211" s="51" t="str">
        <f t="shared" ref="R211" si="501">IF(Q211&lt;=0.5,"VG",IF(Q211&lt;=0.6,"G",IF(Q211&lt;=0.7,"S","NS")))</f>
        <v>VG</v>
      </c>
      <c r="S211" s="51" t="str">
        <f t="shared" ref="S211" si="502">AN211</f>
        <v>G</v>
      </c>
      <c r="T211" s="51" t="str">
        <f t="shared" ref="T211" si="503">BF211</f>
        <v>VG</v>
      </c>
      <c r="U211" s="51" t="str">
        <f t="shared" ref="U211" si="504">BX211</f>
        <v>VG</v>
      </c>
      <c r="V211" s="51">
        <v>0.82440000000000002</v>
      </c>
      <c r="W211" s="51" t="str">
        <f t="shared" ref="W211" si="505">IF(V211&gt;0.85,"VG",IF(V211&gt;0.75,"G",IF(V211&gt;0.6,"S","NS")))</f>
        <v>G</v>
      </c>
      <c r="X211" s="51" t="str">
        <f t="shared" ref="X211" si="506">AP211</f>
        <v>S</v>
      </c>
      <c r="Y211" s="51" t="str">
        <f t="shared" ref="Y211" si="507">BH211</f>
        <v>G</v>
      </c>
      <c r="Z211" s="51" t="str">
        <f t="shared" ref="Z211" si="508">BZ211</f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ref="BI211" si="509">IF(BJ211=AR211,1,0)</f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531</v>
      </c>
      <c r="E212" s="50" t="s">
        <v>221</v>
      </c>
      <c r="F212" s="65"/>
      <c r="G212" s="51">
        <v>0.79100000000000004</v>
      </c>
      <c r="H212" s="51" t="str">
        <f t="shared" ref="H212" si="510">IF(G212&gt;0.8,"VG",IF(G212&gt;0.7,"G",IF(G212&gt;0.45,"S","NS")))</f>
        <v>G</v>
      </c>
      <c r="I212" s="51" t="str">
        <f t="shared" ref="I212" si="511">AJ212</f>
        <v>S</v>
      </c>
      <c r="J212" s="51" t="str">
        <f t="shared" ref="J212" si="512">BB212</f>
        <v>VG</v>
      </c>
      <c r="K212" s="51" t="str">
        <f t="shared" ref="K212" si="513">BT212</f>
        <v>G</v>
      </c>
      <c r="L212" s="52">
        <v>3.3399999999999999E-2</v>
      </c>
      <c r="M212" s="52" t="str">
        <f t="shared" ref="M212" si="514">IF(ABS(L212)&lt;5%,"VG",IF(ABS(L212)&lt;10%,"G",IF(ABS(L212)&lt;15%,"S","NS")))</f>
        <v>VG</v>
      </c>
      <c r="N212" s="51" t="str">
        <f t="shared" ref="N212" si="515">AO212</f>
        <v>G</v>
      </c>
      <c r="O212" s="51" t="str">
        <f t="shared" ref="O212" si="516">BD212</f>
        <v>G</v>
      </c>
      <c r="P212" s="51" t="str">
        <f t="shared" ref="P212" si="517">BY212</f>
        <v>G</v>
      </c>
      <c r="Q212" s="51">
        <v>0.45660000000000001</v>
      </c>
      <c r="R212" s="51" t="str">
        <f t="shared" ref="R212" si="518">IF(Q212&lt;=0.5,"VG",IF(Q212&lt;=0.6,"G",IF(Q212&lt;=0.7,"S","NS")))</f>
        <v>VG</v>
      </c>
      <c r="S212" s="51" t="str">
        <f t="shared" ref="S212" si="519">AN212</f>
        <v>G</v>
      </c>
      <c r="T212" s="51" t="str">
        <f t="shared" ref="T212" si="520">BF212</f>
        <v>VG</v>
      </c>
      <c r="U212" s="51" t="str">
        <f t="shared" ref="U212" si="521">BX212</f>
        <v>VG</v>
      </c>
      <c r="V212" s="51">
        <v>0.82440000000000002</v>
      </c>
      <c r="W212" s="51" t="str">
        <f t="shared" ref="W212" si="522">IF(V212&gt;0.85,"VG",IF(V212&gt;0.75,"G",IF(V212&gt;0.6,"S","NS")))</f>
        <v>G</v>
      </c>
      <c r="X212" s="51" t="str">
        <f t="shared" ref="X212" si="523">AP212</f>
        <v>S</v>
      </c>
      <c r="Y212" s="51" t="str">
        <f t="shared" ref="Y212" si="524">BH212</f>
        <v>G</v>
      </c>
      <c r="Z212" s="51" t="str">
        <f t="shared" ref="Z212" si="525">BZ212</f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ref="BI212" si="526">IF(BJ212=AR212,1,0)</f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531</v>
      </c>
      <c r="E213" s="50" t="s">
        <v>220</v>
      </c>
      <c r="F213" s="65"/>
      <c r="G213" s="51">
        <v>0.86409999999999998</v>
      </c>
      <c r="H213" s="51" t="str">
        <f t="shared" ref="H213" si="527">IF(G213&gt;0.8,"VG",IF(G213&gt;0.7,"G",IF(G213&gt;0.45,"S","NS")))</f>
        <v>VG</v>
      </c>
      <c r="I213" s="51" t="str">
        <f t="shared" ref="I213" si="528">AJ213</f>
        <v>S</v>
      </c>
      <c r="J213" s="51" t="str">
        <f t="shared" ref="J213" si="529">BB213</f>
        <v>VG</v>
      </c>
      <c r="K213" s="51" t="str">
        <f t="shared" ref="K213" si="530">BT213</f>
        <v>G</v>
      </c>
      <c r="L213" s="52">
        <v>-2.7799999999999998E-2</v>
      </c>
      <c r="M213" s="52" t="str">
        <f t="shared" ref="M213" si="531">IF(ABS(L213)&lt;5%,"VG",IF(ABS(L213)&lt;10%,"G",IF(ABS(L213)&lt;15%,"S","NS")))</f>
        <v>VG</v>
      </c>
      <c r="N213" s="51" t="str">
        <f t="shared" ref="N213" si="532">AO213</f>
        <v>G</v>
      </c>
      <c r="O213" s="51" t="str">
        <f t="shared" ref="O213" si="533">BD213</f>
        <v>G</v>
      </c>
      <c r="P213" s="51" t="str">
        <f t="shared" ref="P213" si="534">BY213</f>
        <v>G</v>
      </c>
      <c r="Q213" s="51">
        <v>0.36799999999999999</v>
      </c>
      <c r="R213" s="51" t="str">
        <f t="shared" ref="R213" si="535">IF(Q213&lt;=0.5,"VG",IF(Q213&lt;=0.6,"G",IF(Q213&lt;=0.7,"S","NS")))</f>
        <v>VG</v>
      </c>
      <c r="S213" s="51" t="str">
        <f t="shared" ref="S213" si="536">AN213</f>
        <v>G</v>
      </c>
      <c r="T213" s="51" t="str">
        <f t="shared" ref="T213" si="537">BF213</f>
        <v>VG</v>
      </c>
      <c r="U213" s="51" t="str">
        <f t="shared" ref="U213" si="538">BX213</f>
        <v>VG</v>
      </c>
      <c r="V213" s="51">
        <v>0.86739999999999995</v>
      </c>
      <c r="W213" s="51" t="str">
        <f t="shared" ref="W213" si="539">IF(V213&gt;0.85,"VG",IF(V213&gt;0.75,"G",IF(V213&gt;0.6,"S","NS")))</f>
        <v>VG</v>
      </c>
      <c r="X213" s="51" t="str">
        <f t="shared" ref="X213" si="540">AP213</f>
        <v>S</v>
      </c>
      <c r="Y213" s="51" t="str">
        <f t="shared" ref="Y213" si="541">BH213</f>
        <v>G</v>
      </c>
      <c r="Z213" s="51" t="str">
        <f t="shared" ref="Z213" si="542">BZ213</f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ref="BI213" si="543">IF(BJ213=AR213,1,0)</f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x14ac:dyDescent="0.3">
      <c r="A214" s="1"/>
      <c r="F214" s="114"/>
      <c r="G214" s="7"/>
      <c r="H214" s="7"/>
      <c r="I214" s="7"/>
      <c r="J214" s="7"/>
      <c r="K214" s="7"/>
      <c r="L214" s="58"/>
      <c r="M214" s="58"/>
      <c r="N214" s="7"/>
      <c r="O214" s="7"/>
      <c r="P214" s="7"/>
      <c r="Q214" s="7"/>
      <c r="R214" s="7"/>
      <c r="S214" s="7"/>
      <c r="T214" s="7"/>
      <c r="U214" s="7"/>
      <c r="AA214" s="24"/>
      <c r="AB214" s="24"/>
      <c r="AC214" s="24"/>
      <c r="AD214" s="24"/>
      <c r="AE214" s="24"/>
      <c r="AF214" s="24"/>
      <c r="AG214" s="24"/>
      <c r="AH214" s="24"/>
      <c r="AI214" s="2"/>
      <c r="AJ214" s="2"/>
      <c r="AK214" s="2"/>
      <c r="AL214" s="2"/>
      <c r="AM214" s="2"/>
      <c r="AN214" s="2"/>
      <c r="AO214" s="2"/>
      <c r="AP214" s="2"/>
      <c r="AR214" s="33"/>
      <c r="AS214" s="24"/>
      <c r="AT214" s="24"/>
      <c r="AU214" s="24"/>
      <c r="AV214" s="24"/>
      <c r="AW214" s="24"/>
      <c r="AX214" s="24"/>
      <c r="AY214" s="24"/>
      <c r="AZ214" s="24"/>
      <c r="BA214" s="2"/>
      <c r="BB214" s="2"/>
      <c r="BC214" s="2"/>
      <c r="BD214" s="2"/>
      <c r="BE214" s="2"/>
      <c r="BF214" s="2"/>
      <c r="BG214" s="2"/>
      <c r="BH214" s="2"/>
      <c r="BK214" s="24"/>
      <c r="BL214" s="24"/>
      <c r="BM214" s="24"/>
      <c r="BN214" s="24"/>
      <c r="BO214" s="24"/>
      <c r="BP214" s="24"/>
      <c r="BQ214" s="24"/>
      <c r="BR214" s="24"/>
    </row>
    <row r="215" spans="1:78" s="34" customFormat="1" x14ac:dyDescent="0.3">
      <c r="A215" s="35">
        <v>14163150</v>
      </c>
      <c r="B215" s="34">
        <v>23772857</v>
      </c>
      <c r="C215" s="34" t="s">
        <v>12</v>
      </c>
      <c r="D215" s="34" t="s">
        <v>75</v>
      </c>
      <c r="F215" s="64"/>
      <c r="G215" s="36">
        <v>0.14000000000000001</v>
      </c>
      <c r="H215" s="36" t="str">
        <f>IF(G215&gt;0.8,"VG",IF(G215&gt;0.7,"G",IF(G215&gt;0.45,"S","NS")))</f>
        <v>NS</v>
      </c>
      <c r="I215" s="36">
        <f>AJ215</f>
        <v>0</v>
      </c>
      <c r="J215" s="36">
        <f>BB215</f>
        <v>0</v>
      </c>
      <c r="K215" s="36">
        <f>BT215</f>
        <v>0</v>
      </c>
      <c r="L215" s="37">
        <v>-0.35299999999999998</v>
      </c>
      <c r="M215" s="37" t="str">
        <f>IF(ABS(L215)&lt;5%,"VG",IF(ABS(L215)&lt;10%,"G",IF(ABS(L215)&lt;15%,"S","NS")))</f>
        <v>NS</v>
      </c>
      <c r="N215" s="36">
        <f>AO215</f>
        <v>0</v>
      </c>
      <c r="O215" s="36">
        <f>BD215</f>
        <v>0</v>
      </c>
      <c r="P215" s="36">
        <f>BY215</f>
        <v>0</v>
      </c>
      <c r="Q215" s="36">
        <v>0.72899999999999998</v>
      </c>
      <c r="R215" s="36" t="str">
        <f>IF(Q215&lt;=0.5,"VG",IF(Q215&lt;=0.6,"G",IF(Q215&lt;=0.7,"S","NS")))</f>
        <v>NS</v>
      </c>
      <c r="S215" s="36">
        <f>AN215</f>
        <v>0</v>
      </c>
      <c r="T215" s="36">
        <f>BF215</f>
        <v>0</v>
      </c>
      <c r="U215" s="36">
        <f>BX215</f>
        <v>0</v>
      </c>
      <c r="V215" s="36">
        <v>0.83699999999999997</v>
      </c>
      <c r="W215" s="36" t="str">
        <f>IF(V215&gt;0.85,"VG",IF(V215&gt;0.75,"G",IF(V215&gt;0.6,"S","NS")))</f>
        <v>G</v>
      </c>
      <c r="X215" s="36">
        <f>AP215</f>
        <v>0</v>
      </c>
      <c r="Y215" s="36">
        <f>BH215</f>
        <v>0</v>
      </c>
      <c r="Z215" s="36">
        <f>BZ215</f>
        <v>0</v>
      </c>
      <c r="AA215" s="36"/>
      <c r="AB215" s="37"/>
      <c r="AC215" s="36"/>
      <c r="AD215" s="36"/>
      <c r="AE215" s="36"/>
      <c r="AF215" s="37"/>
      <c r="AG215" s="36"/>
      <c r="AH215" s="36"/>
      <c r="AI215" s="36"/>
      <c r="AJ215" s="37"/>
      <c r="AK215" s="36"/>
      <c r="AL215" s="36"/>
    </row>
    <row r="216" spans="1:78" s="34" customFormat="1" x14ac:dyDescent="0.3">
      <c r="A216" s="35">
        <v>14163150</v>
      </c>
      <c r="B216" s="34">
        <v>23772857</v>
      </c>
      <c r="C216" s="34" t="s">
        <v>12</v>
      </c>
      <c r="D216" s="34" t="s">
        <v>508</v>
      </c>
      <c r="F216" s="64"/>
      <c r="G216" s="36">
        <v>0.255</v>
      </c>
      <c r="H216" s="36" t="str">
        <f>IF(G216&gt;0.8,"VG",IF(G216&gt;0.7,"G",IF(G216&gt;0.45,"S","NS")))</f>
        <v>NS</v>
      </c>
      <c r="I216" s="36">
        <f>AJ216</f>
        <v>0</v>
      </c>
      <c r="J216" s="36">
        <f>BB216</f>
        <v>0</v>
      </c>
      <c r="K216" s="36">
        <f>BT216</f>
        <v>0</v>
      </c>
      <c r="L216" s="37">
        <v>-0.34189999999999998</v>
      </c>
      <c r="M216" s="37" t="str">
        <f>IF(ABS(L216)&lt;5%,"VG",IF(ABS(L216)&lt;10%,"G",IF(ABS(L216)&lt;15%,"S","NS")))</f>
        <v>NS</v>
      </c>
      <c r="N216" s="36">
        <f>AO216</f>
        <v>0</v>
      </c>
      <c r="O216" s="36">
        <f>BD216</f>
        <v>0</v>
      </c>
      <c r="P216" s="36">
        <f>BY216</f>
        <v>0</v>
      </c>
      <c r="Q216" s="36">
        <v>0.69399999999999995</v>
      </c>
      <c r="R216" s="36" t="str">
        <f>IF(Q216&lt;=0.5,"VG",IF(Q216&lt;=0.6,"G",IF(Q216&lt;=0.7,"S","NS")))</f>
        <v>S</v>
      </c>
      <c r="S216" s="36">
        <f>AN216</f>
        <v>0</v>
      </c>
      <c r="T216" s="36">
        <f>BF216</f>
        <v>0</v>
      </c>
      <c r="U216" s="36">
        <f>BX216</f>
        <v>0</v>
      </c>
      <c r="V216" s="36">
        <v>0.83899999999999997</v>
      </c>
      <c r="W216" s="36" t="str">
        <f>IF(V216&gt;0.85,"VG",IF(V216&gt;0.75,"G",IF(V216&gt;0.6,"S","NS")))</f>
        <v>G</v>
      </c>
      <c r="X216" s="36">
        <f>AP216</f>
        <v>0</v>
      </c>
      <c r="Y216" s="36">
        <f>BH216</f>
        <v>0</v>
      </c>
      <c r="Z216" s="36">
        <f>BZ216</f>
        <v>0</v>
      </c>
      <c r="AA216" s="36"/>
      <c r="AB216" s="37"/>
      <c r="AC216" s="36"/>
      <c r="AD216" s="36"/>
      <c r="AE216" s="36"/>
      <c r="AF216" s="37"/>
      <c r="AG216" s="36"/>
      <c r="AH216" s="36"/>
      <c r="AI216" s="36"/>
      <c r="AJ216" s="37"/>
      <c r="AK216" s="36"/>
      <c r="AL216" s="36"/>
    </row>
    <row r="217" spans="1:78" s="34" customFormat="1" x14ac:dyDescent="0.3">
      <c r="A217" s="35">
        <v>14163150</v>
      </c>
      <c r="B217" s="34">
        <v>23772857</v>
      </c>
      <c r="C217" s="34" t="s">
        <v>12</v>
      </c>
      <c r="D217" s="34" t="s">
        <v>531</v>
      </c>
      <c r="F217" s="64"/>
      <c r="G217" s="36">
        <v>0.254</v>
      </c>
      <c r="H217" s="36" t="str">
        <f>IF(G217&gt;0.8,"VG",IF(G217&gt;0.7,"G",IF(G217&gt;0.45,"S","NS")))</f>
        <v>NS</v>
      </c>
      <c r="I217" s="36">
        <f>AJ217</f>
        <v>0</v>
      </c>
      <c r="J217" s="36">
        <f>BB217</f>
        <v>0</v>
      </c>
      <c r="K217" s="36">
        <f>BT217</f>
        <v>0</v>
      </c>
      <c r="L217" s="37">
        <v>-0.34189999999999998</v>
      </c>
      <c r="M217" s="37" t="str">
        <f>IF(ABS(L217)&lt;5%,"VG",IF(ABS(L217)&lt;10%,"G",IF(ABS(L217)&lt;15%,"S","NS")))</f>
        <v>NS</v>
      </c>
      <c r="N217" s="36">
        <f>AO217</f>
        <v>0</v>
      </c>
      <c r="O217" s="36">
        <f>BD217</f>
        <v>0</v>
      </c>
      <c r="P217" s="36">
        <f>BY217</f>
        <v>0</v>
      </c>
      <c r="Q217" s="36">
        <v>0.69399999999999995</v>
      </c>
      <c r="R217" s="36" t="str">
        <f>IF(Q217&lt;=0.5,"VG",IF(Q217&lt;=0.6,"G",IF(Q217&lt;=0.7,"S","NS")))</f>
        <v>S</v>
      </c>
      <c r="S217" s="36">
        <f>AN217</f>
        <v>0</v>
      </c>
      <c r="T217" s="36">
        <f>BF217</f>
        <v>0</v>
      </c>
      <c r="U217" s="36">
        <f>BX217</f>
        <v>0</v>
      </c>
      <c r="V217" s="36">
        <v>0.83899999999999997</v>
      </c>
      <c r="W217" s="36" t="str">
        <f>IF(V217&gt;0.85,"VG",IF(V217&gt;0.75,"G",IF(V217&gt;0.6,"S","NS")))</f>
        <v>G</v>
      </c>
      <c r="X217" s="36">
        <f>AP217</f>
        <v>0</v>
      </c>
      <c r="Y217" s="36">
        <f>BH217</f>
        <v>0</v>
      </c>
      <c r="Z217" s="36">
        <f>BZ217</f>
        <v>0</v>
      </c>
      <c r="AA217" s="36"/>
      <c r="AB217" s="37"/>
      <c r="AC217" s="36"/>
      <c r="AD217" s="36"/>
      <c r="AE217" s="36"/>
      <c r="AF217" s="37"/>
      <c r="AG217" s="36"/>
      <c r="AH217" s="36"/>
      <c r="AI217" s="36"/>
      <c r="AJ217" s="37"/>
      <c r="AK217" s="36"/>
      <c r="AL217" s="36"/>
    </row>
    <row r="218" spans="1:78" s="56" customFormat="1" x14ac:dyDescent="0.3">
      <c r="A218" s="59"/>
      <c r="F218" s="66"/>
      <c r="G218" s="57"/>
      <c r="H218" s="57"/>
      <c r="I218" s="57"/>
      <c r="J218" s="57"/>
      <c r="K218" s="57"/>
      <c r="L218" s="58"/>
      <c r="M218" s="58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8"/>
      <c r="AC218" s="57"/>
      <c r="AD218" s="57"/>
      <c r="AE218" s="57"/>
      <c r="AF218" s="58"/>
      <c r="AG218" s="57"/>
      <c r="AH218" s="57"/>
      <c r="AI218" s="57"/>
      <c r="AJ218" s="58"/>
      <c r="AK218" s="57"/>
      <c r="AL218" s="57"/>
    </row>
    <row r="219" spans="1:78" s="34" customFormat="1" x14ac:dyDescent="0.3">
      <c r="A219" s="35">
        <v>14163900</v>
      </c>
      <c r="B219" s="34">
        <v>23772801</v>
      </c>
      <c r="C219" s="34" t="s">
        <v>13</v>
      </c>
      <c r="D219" s="34" t="s">
        <v>75</v>
      </c>
      <c r="F219" s="64"/>
      <c r="G219" s="36">
        <v>0.23</v>
      </c>
      <c r="H219" s="36" t="str">
        <f>IF(G219&gt;0.8,"VG",IF(G219&gt;0.7,"G",IF(G219&gt;0.45,"S","NS")))</f>
        <v>NS</v>
      </c>
      <c r="I219" s="36">
        <f>AJ219</f>
        <v>0</v>
      </c>
      <c r="J219" s="36">
        <f>BB219</f>
        <v>0</v>
      </c>
      <c r="K219" s="36">
        <f>BT219</f>
        <v>0</v>
      </c>
      <c r="L219" s="37">
        <v>-0.33500000000000002</v>
      </c>
      <c r="M219" s="37" t="str">
        <f>IF(ABS(L219)&lt;5%,"VG",IF(ABS(L219)&lt;10%,"G",IF(ABS(L219)&lt;15%,"S","NS")))</f>
        <v>NS</v>
      </c>
      <c r="N219" s="36">
        <f>AO219</f>
        <v>0</v>
      </c>
      <c r="O219" s="36">
        <f>BD219</f>
        <v>0</v>
      </c>
      <c r="P219" s="36">
        <f>BY219</f>
        <v>0</v>
      </c>
      <c r="Q219" s="36">
        <v>0.71799999999999997</v>
      </c>
      <c r="R219" s="36" t="str">
        <f>IF(Q219&lt;=0.5,"VG",IF(Q219&lt;=0.6,"G",IF(Q219&lt;=0.7,"S","NS")))</f>
        <v>NS</v>
      </c>
      <c r="S219" s="36">
        <f>AN219</f>
        <v>0</v>
      </c>
      <c r="T219" s="36">
        <f>BF219</f>
        <v>0</v>
      </c>
      <c r="U219" s="36">
        <f>BX219</f>
        <v>0</v>
      </c>
      <c r="V219" s="36">
        <v>0.78</v>
      </c>
      <c r="W219" s="36" t="str">
        <f>IF(V219&gt;0.85,"VG",IF(V219&gt;0.75,"G",IF(V219&gt;0.6,"S","NS")))</f>
        <v>G</v>
      </c>
      <c r="X219" s="36">
        <f>AP219</f>
        <v>0</v>
      </c>
      <c r="Y219" s="36">
        <f>BH219</f>
        <v>0</v>
      </c>
      <c r="Z219" s="36">
        <f>BZ219</f>
        <v>0</v>
      </c>
      <c r="AA219" s="36"/>
      <c r="AB219" s="37"/>
      <c r="AC219" s="36"/>
      <c r="AD219" s="36"/>
      <c r="AE219" s="36"/>
      <c r="AF219" s="37"/>
      <c r="AG219" s="36"/>
      <c r="AH219" s="36"/>
      <c r="AI219" s="36"/>
      <c r="AJ219" s="37"/>
      <c r="AK219" s="36"/>
      <c r="AL219" s="36"/>
    </row>
    <row r="220" spans="1:78" s="34" customFormat="1" x14ac:dyDescent="0.3">
      <c r="A220" s="35">
        <v>14163900</v>
      </c>
      <c r="B220" s="34">
        <v>23772801</v>
      </c>
      <c r="C220" s="34" t="s">
        <v>13</v>
      </c>
      <c r="D220" s="34" t="s">
        <v>532</v>
      </c>
      <c r="F220" s="64"/>
      <c r="G220" s="36">
        <v>0.33300000000000002</v>
      </c>
      <c r="H220" s="36" t="str">
        <f>IF(G220&gt;0.8,"VG",IF(G220&gt;0.7,"G",IF(G220&gt;0.45,"S","NS")))</f>
        <v>NS</v>
      </c>
      <c r="I220" s="36">
        <f>AJ220</f>
        <v>0</v>
      </c>
      <c r="J220" s="36">
        <f>BB220</f>
        <v>0</v>
      </c>
      <c r="K220" s="36">
        <f>BT220</f>
        <v>0</v>
      </c>
      <c r="L220" s="37">
        <v>-0.32700000000000001</v>
      </c>
      <c r="M220" s="37" t="str">
        <f>IF(ABS(L220)&lt;5%,"VG",IF(ABS(L220)&lt;10%,"G",IF(ABS(L220)&lt;15%,"S","NS")))</f>
        <v>NS</v>
      </c>
      <c r="N220" s="36">
        <f>AO220</f>
        <v>0</v>
      </c>
      <c r="O220" s="36">
        <f>BD220</f>
        <v>0</v>
      </c>
      <c r="P220" s="36">
        <f>BY220</f>
        <v>0</v>
      </c>
      <c r="Q220" s="36">
        <v>0.68</v>
      </c>
      <c r="R220" s="36" t="str">
        <f>IF(Q220&lt;=0.5,"VG",IF(Q220&lt;=0.6,"G",IF(Q220&lt;=0.7,"S","NS")))</f>
        <v>S</v>
      </c>
      <c r="S220" s="36">
        <f>AN220</f>
        <v>0</v>
      </c>
      <c r="T220" s="36">
        <f>BF220</f>
        <v>0</v>
      </c>
      <c r="U220" s="36">
        <f>BX220</f>
        <v>0</v>
      </c>
      <c r="V220" s="36">
        <v>0.8</v>
      </c>
      <c r="W220" s="36" t="str">
        <f>IF(V220&gt;0.85,"VG",IF(V220&gt;0.75,"G",IF(V220&gt;0.6,"S","NS")))</f>
        <v>G</v>
      </c>
      <c r="X220" s="36">
        <f>AP220</f>
        <v>0</v>
      </c>
      <c r="Y220" s="36">
        <f>BH220</f>
        <v>0</v>
      </c>
      <c r="Z220" s="36">
        <f>BZ220</f>
        <v>0</v>
      </c>
      <c r="AA220" s="36"/>
      <c r="AB220" s="37"/>
      <c r="AC220" s="36"/>
      <c r="AD220" s="36"/>
      <c r="AE220" s="36"/>
      <c r="AF220" s="37"/>
      <c r="AG220" s="36"/>
      <c r="AH220" s="36"/>
      <c r="AI220" s="36"/>
      <c r="AJ220" s="37"/>
      <c r="AK220" s="36"/>
      <c r="AL220" s="36"/>
    </row>
    <row r="221" spans="1:78" s="56" customFormat="1" x14ac:dyDescent="0.3">
      <c r="A221" s="59"/>
      <c r="F221" s="66"/>
      <c r="G221" s="57"/>
      <c r="H221" s="57"/>
      <c r="I221" s="57"/>
      <c r="J221" s="57"/>
      <c r="K221" s="57"/>
      <c r="L221" s="58"/>
      <c r="M221" s="58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8"/>
      <c r="AC221" s="57"/>
      <c r="AD221" s="57"/>
      <c r="AE221" s="57"/>
      <c r="AF221" s="58"/>
      <c r="AG221" s="57"/>
      <c r="AH221" s="57"/>
      <c r="AI221" s="57"/>
      <c r="AJ221" s="58"/>
      <c r="AK221" s="57"/>
      <c r="AL221" s="57"/>
    </row>
    <row r="222" spans="1:78" s="34" customFormat="1" x14ac:dyDescent="0.3">
      <c r="A222" s="35">
        <v>14164700</v>
      </c>
      <c r="B222" s="34">
        <v>23774369</v>
      </c>
      <c r="C222" s="34" t="s">
        <v>8</v>
      </c>
      <c r="D222" s="34" t="s">
        <v>75</v>
      </c>
      <c r="F222" s="64"/>
      <c r="G222" s="36">
        <v>0.35699999999999998</v>
      </c>
      <c r="H222" s="36" t="str">
        <f>IF(G222&gt;0.8,"VG",IF(G222&gt;0.7,"G",IF(G222&gt;0.45,"S","NS")))</f>
        <v>NS</v>
      </c>
      <c r="I222" s="36" t="str">
        <f>AJ222</f>
        <v>NS</v>
      </c>
      <c r="J222" s="36" t="str">
        <f>BB222</f>
        <v>NS</v>
      </c>
      <c r="K222" s="36" t="str">
        <f>BT222</f>
        <v>NS</v>
      </c>
      <c r="L222" s="37">
        <v>0.60499999999999998</v>
      </c>
      <c r="M222" s="37" t="str">
        <f>IF(ABS(L222)&lt;5%,"VG",IF(ABS(L222)&lt;10%,"G",IF(ABS(L222)&lt;15%,"S","NS")))</f>
        <v>NS</v>
      </c>
      <c r="N222" s="36" t="str">
        <f>AO222</f>
        <v>S</v>
      </c>
      <c r="O222" s="36" t="str">
        <f>BD222</f>
        <v>NS</v>
      </c>
      <c r="P222" s="36" t="str">
        <f>BY222</f>
        <v>NS</v>
      </c>
      <c r="Q222" s="36">
        <v>0.747</v>
      </c>
      <c r="R222" s="36" t="str">
        <f>IF(Q222&lt;=0.5,"VG",IF(Q222&lt;=0.6,"G",IF(Q222&lt;=0.7,"S","NS")))</f>
        <v>NS</v>
      </c>
      <c r="S222" s="36" t="str">
        <f>AN222</f>
        <v>NS</v>
      </c>
      <c r="T222" s="36" t="str">
        <f>BF222</f>
        <v>NS</v>
      </c>
      <c r="U222" s="36" t="str">
        <f>BX222</f>
        <v>NS</v>
      </c>
      <c r="V222" s="36">
        <v>0.70399999999999996</v>
      </c>
      <c r="W222" s="36" t="str">
        <f>IF(V222&gt;0.85,"VG",IF(V222&gt;0.75,"G",IF(V222&gt;0.6,"S","NS")))</f>
        <v>S</v>
      </c>
      <c r="X222" s="36" t="str">
        <f>AP222</f>
        <v>S</v>
      </c>
      <c r="Y222" s="36" t="str">
        <f>BH222</f>
        <v>S</v>
      </c>
      <c r="Z222" s="36" t="str">
        <f>BZ222</f>
        <v>S</v>
      </c>
      <c r="AA222" s="38">
        <v>3.0704881282754101E-2</v>
      </c>
      <c r="AB222" s="38">
        <v>8.4524781993650294E-2</v>
      </c>
      <c r="AC222" s="38">
        <v>57.725781118164299</v>
      </c>
      <c r="AD222" s="38">
        <v>55.898433080474298</v>
      </c>
      <c r="AE222" s="38">
        <v>0.98452786589168995</v>
      </c>
      <c r="AF222" s="38">
        <v>0.956804691672417</v>
      </c>
      <c r="AG222" s="38">
        <v>0.60214454482463797</v>
      </c>
      <c r="AH222" s="38">
        <v>0.63132009052717497</v>
      </c>
      <c r="AI222" s="39" t="s">
        <v>39</v>
      </c>
      <c r="AJ222" s="39" t="s">
        <v>39</v>
      </c>
      <c r="AK222" s="39" t="s">
        <v>39</v>
      </c>
      <c r="AL222" s="39" t="s">
        <v>39</v>
      </c>
      <c r="AM222" s="39" t="s">
        <v>39</v>
      </c>
      <c r="AN222" s="39" t="s">
        <v>39</v>
      </c>
      <c r="AO222" s="39" t="s">
        <v>42</v>
      </c>
      <c r="AP222" s="39" t="s">
        <v>42</v>
      </c>
      <c r="AR222" s="40" t="s">
        <v>52</v>
      </c>
      <c r="AS222" s="38">
        <v>-0.140948274247363</v>
      </c>
      <c r="AT222" s="38">
        <v>-0.122937769553058</v>
      </c>
      <c r="AU222" s="38">
        <v>66.867307385937096</v>
      </c>
      <c r="AV222" s="38">
        <v>66.057230496528703</v>
      </c>
      <c r="AW222" s="38">
        <v>1.0681518029977599</v>
      </c>
      <c r="AX222" s="38">
        <v>1.0596875811073101</v>
      </c>
      <c r="AY222" s="38">
        <v>0.57818284597209202</v>
      </c>
      <c r="AZ222" s="38">
        <v>0.60062178678829903</v>
      </c>
      <c r="BA222" s="39" t="s">
        <v>39</v>
      </c>
      <c r="BB222" s="39" t="s">
        <v>39</v>
      </c>
      <c r="BC222" s="39" t="s">
        <v>39</v>
      </c>
      <c r="BD222" s="39" t="s">
        <v>39</v>
      </c>
      <c r="BE222" s="39" t="s">
        <v>39</v>
      </c>
      <c r="BF222" s="39" t="s">
        <v>39</v>
      </c>
      <c r="BG222" s="39" t="s">
        <v>39</v>
      </c>
      <c r="BH222" s="39" t="s">
        <v>42</v>
      </c>
      <c r="BI222" s="34">
        <f>IF(BJ222=AR222,1,0)</f>
        <v>1</v>
      </c>
      <c r="BJ222" s="34" t="s">
        <v>52</v>
      </c>
      <c r="BK222" s="38">
        <v>-5.9165543784451997E-2</v>
      </c>
      <c r="BL222" s="38">
        <v>-4.1886943092680901E-2</v>
      </c>
      <c r="BM222" s="38">
        <v>61.764911696754098</v>
      </c>
      <c r="BN222" s="38">
        <v>61.151691742809497</v>
      </c>
      <c r="BO222" s="38">
        <v>1.02915768654976</v>
      </c>
      <c r="BP222" s="38">
        <v>1.02072863342452</v>
      </c>
      <c r="BQ222" s="38">
        <v>0.58744030239503198</v>
      </c>
      <c r="BR222" s="38">
        <v>0.61195296299156199</v>
      </c>
      <c r="BS222" s="34" t="s">
        <v>39</v>
      </c>
      <c r="BT222" s="34" t="s">
        <v>39</v>
      </c>
      <c r="BU222" s="34" t="s">
        <v>39</v>
      </c>
      <c r="BV222" s="34" t="s">
        <v>39</v>
      </c>
      <c r="BW222" s="34" t="s">
        <v>39</v>
      </c>
      <c r="BX222" s="34" t="s">
        <v>39</v>
      </c>
      <c r="BY222" s="34" t="s">
        <v>39</v>
      </c>
      <c r="BZ222" s="34" t="s">
        <v>42</v>
      </c>
    </row>
    <row r="223" spans="1:78" s="19" customFormat="1" x14ac:dyDescent="0.3">
      <c r="A223" s="92">
        <v>14164700</v>
      </c>
      <c r="B223" s="19">
        <v>23774369</v>
      </c>
      <c r="C223" s="19" t="s">
        <v>8</v>
      </c>
      <c r="D223" s="19" t="s">
        <v>105</v>
      </c>
      <c r="F223" s="94"/>
      <c r="G223" s="13">
        <v>0.35</v>
      </c>
      <c r="H223" s="13" t="str">
        <f>IF(G223&gt;0.8,"VG",IF(G223&gt;0.7,"G",IF(G223&gt;0.45,"S","NS")))</f>
        <v>NS</v>
      </c>
      <c r="I223" s="13" t="str">
        <f>AJ223</f>
        <v>NS</v>
      </c>
      <c r="J223" s="13" t="str">
        <f>BB223</f>
        <v>NS</v>
      </c>
      <c r="K223" s="13" t="str">
        <f>BT223</f>
        <v>NS</v>
      </c>
      <c r="L223" s="14">
        <v>0.61</v>
      </c>
      <c r="M223" s="14" t="str">
        <f>IF(ABS(L223)&lt;5%,"VG",IF(ABS(L223)&lt;10%,"G",IF(ABS(L223)&lt;15%,"S","NS")))</f>
        <v>NS</v>
      </c>
      <c r="N223" s="13" t="str">
        <f>AO223</f>
        <v>S</v>
      </c>
      <c r="O223" s="13" t="str">
        <f>BD223</f>
        <v>NS</v>
      </c>
      <c r="P223" s="13" t="str">
        <f>BY223</f>
        <v>NS</v>
      </c>
      <c r="Q223" s="13">
        <v>0.747</v>
      </c>
      <c r="R223" s="13" t="str">
        <f>IF(Q223&lt;=0.5,"VG",IF(Q223&lt;=0.6,"G",IF(Q223&lt;=0.7,"S","NS")))</f>
        <v>NS</v>
      </c>
      <c r="S223" s="13" t="str">
        <f>AN223</f>
        <v>NS</v>
      </c>
      <c r="T223" s="13" t="str">
        <f>BF223</f>
        <v>NS</v>
      </c>
      <c r="U223" s="13" t="str">
        <f>BX223</f>
        <v>NS</v>
      </c>
      <c r="V223" s="13">
        <v>0.73</v>
      </c>
      <c r="W223" s="13" t="str">
        <f>IF(V223&gt;0.85,"VG",IF(V223&gt;0.75,"G",IF(V223&gt;0.6,"S","NS")))</f>
        <v>S</v>
      </c>
      <c r="X223" s="13" t="str">
        <f>AP223</f>
        <v>S</v>
      </c>
      <c r="Y223" s="13" t="str">
        <f>BH223</f>
        <v>S</v>
      </c>
      <c r="Z223" s="13" t="str">
        <f>BZ223</f>
        <v>S</v>
      </c>
      <c r="AA223" s="22">
        <v>3.0704881282754101E-2</v>
      </c>
      <c r="AB223" s="22">
        <v>8.4524781993650294E-2</v>
      </c>
      <c r="AC223" s="22">
        <v>57.725781118164299</v>
      </c>
      <c r="AD223" s="22">
        <v>55.898433080474298</v>
      </c>
      <c r="AE223" s="22">
        <v>0.98452786589168995</v>
      </c>
      <c r="AF223" s="22">
        <v>0.956804691672417</v>
      </c>
      <c r="AG223" s="22">
        <v>0.60214454482463797</v>
      </c>
      <c r="AH223" s="22">
        <v>0.63132009052717497</v>
      </c>
      <c r="AI223" s="25" t="s">
        <v>39</v>
      </c>
      <c r="AJ223" s="25" t="s">
        <v>39</v>
      </c>
      <c r="AK223" s="25" t="s">
        <v>39</v>
      </c>
      <c r="AL223" s="25" t="s">
        <v>39</v>
      </c>
      <c r="AM223" s="25" t="s">
        <v>39</v>
      </c>
      <c r="AN223" s="25" t="s">
        <v>39</v>
      </c>
      <c r="AO223" s="25" t="s">
        <v>42</v>
      </c>
      <c r="AP223" s="25" t="s">
        <v>42</v>
      </c>
      <c r="AR223" s="95" t="s">
        <v>52</v>
      </c>
      <c r="AS223" s="22">
        <v>-0.140948274247363</v>
      </c>
      <c r="AT223" s="22">
        <v>-0.122937769553058</v>
      </c>
      <c r="AU223" s="22">
        <v>66.867307385937096</v>
      </c>
      <c r="AV223" s="22">
        <v>66.057230496528703</v>
      </c>
      <c r="AW223" s="22">
        <v>1.0681518029977599</v>
      </c>
      <c r="AX223" s="22">
        <v>1.0596875811073101</v>
      </c>
      <c r="AY223" s="22">
        <v>0.57818284597209202</v>
      </c>
      <c r="AZ223" s="22">
        <v>0.60062178678829903</v>
      </c>
      <c r="BA223" s="25" t="s">
        <v>39</v>
      </c>
      <c r="BB223" s="25" t="s">
        <v>39</v>
      </c>
      <c r="BC223" s="25" t="s">
        <v>39</v>
      </c>
      <c r="BD223" s="25" t="s">
        <v>39</v>
      </c>
      <c r="BE223" s="25" t="s">
        <v>39</v>
      </c>
      <c r="BF223" s="25" t="s">
        <v>39</v>
      </c>
      <c r="BG223" s="25" t="s">
        <v>39</v>
      </c>
      <c r="BH223" s="25" t="s">
        <v>42</v>
      </c>
      <c r="BI223" s="19">
        <f>IF(BJ223=AR223,1,0)</f>
        <v>1</v>
      </c>
      <c r="BJ223" s="19" t="s">
        <v>52</v>
      </c>
      <c r="BK223" s="22">
        <v>-5.9165543784451997E-2</v>
      </c>
      <c r="BL223" s="22">
        <v>-4.1886943092680901E-2</v>
      </c>
      <c r="BM223" s="22">
        <v>61.764911696754098</v>
      </c>
      <c r="BN223" s="22">
        <v>61.151691742809497</v>
      </c>
      <c r="BO223" s="22">
        <v>1.02915768654976</v>
      </c>
      <c r="BP223" s="22">
        <v>1.02072863342452</v>
      </c>
      <c r="BQ223" s="22">
        <v>0.58744030239503198</v>
      </c>
      <c r="BR223" s="22">
        <v>0.61195296299156199</v>
      </c>
      <c r="BS223" s="19" t="s">
        <v>39</v>
      </c>
      <c r="BT223" s="19" t="s">
        <v>39</v>
      </c>
      <c r="BU223" s="19" t="s">
        <v>39</v>
      </c>
      <c r="BV223" s="19" t="s">
        <v>39</v>
      </c>
      <c r="BW223" s="19" t="s">
        <v>39</v>
      </c>
      <c r="BX223" s="19" t="s">
        <v>39</v>
      </c>
      <c r="BY223" s="19" t="s">
        <v>39</v>
      </c>
      <c r="BZ223" s="19" t="s">
        <v>42</v>
      </c>
    </row>
    <row r="224" spans="1:78" s="19" customFormat="1" x14ac:dyDescent="0.3">
      <c r="A224" s="92">
        <v>14164700</v>
      </c>
      <c r="B224" s="19">
        <v>23774369</v>
      </c>
      <c r="C224" s="19" t="s">
        <v>8</v>
      </c>
      <c r="D224" s="19" t="s">
        <v>508</v>
      </c>
      <c r="F224" s="94"/>
      <c r="G224" s="13">
        <v>0.13500000000000001</v>
      </c>
      <c r="H224" s="13" t="str">
        <f>IF(G224&gt;0.8,"VG",IF(G224&gt;0.7,"G",IF(G224&gt;0.45,"S","NS")))</f>
        <v>NS</v>
      </c>
      <c r="I224" s="13" t="str">
        <f>AJ224</f>
        <v>NS</v>
      </c>
      <c r="J224" s="13" t="str">
        <f>BB224</f>
        <v>NS</v>
      </c>
      <c r="K224" s="13" t="str">
        <f>BT224</f>
        <v>NS</v>
      </c>
      <c r="L224" s="14">
        <v>1.056</v>
      </c>
      <c r="M224" s="14" t="str">
        <f>IF(ABS(L224)&lt;5%,"VG",IF(ABS(L224)&lt;10%,"G",IF(ABS(L224)&lt;15%,"S","NS")))</f>
        <v>NS</v>
      </c>
      <c r="N224" s="13" t="str">
        <f>AO224</f>
        <v>S</v>
      </c>
      <c r="O224" s="13" t="str">
        <f>BD224</f>
        <v>NS</v>
      </c>
      <c r="P224" s="13" t="str">
        <f>BY224</f>
        <v>NS</v>
      </c>
      <c r="Q224" s="13">
        <v>0.82299999999999995</v>
      </c>
      <c r="R224" s="13" t="str">
        <f>IF(Q224&lt;=0.5,"VG",IF(Q224&lt;=0.6,"G",IF(Q224&lt;=0.7,"S","NS")))</f>
        <v>NS</v>
      </c>
      <c r="S224" s="13" t="str">
        <f>AN224</f>
        <v>NS</v>
      </c>
      <c r="T224" s="13" t="str">
        <f>BF224</f>
        <v>NS</v>
      </c>
      <c r="U224" s="13" t="str">
        <f>BX224</f>
        <v>NS</v>
      </c>
      <c r="V224" s="13">
        <v>0.68600000000000005</v>
      </c>
      <c r="W224" s="13" t="str">
        <f>IF(V224&gt;0.85,"VG",IF(V224&gt;0.75,"G",IF(V224&gt;0.6,"S","NS")))</f>
        <v>S</v>
      </c>
      <c r="X224" s="13" t="str">
        <f>AP224</f>
        <v>S</v>
      </c>
      <c r="Y224" s="13" t="str">
        <f>BH224</f>
        <v>S</v>
      </c>
      <c r="Z224" s="13" t="str">
        <f>BZ224</f>
        <v>S</v>
      </c>
      <c r="AA224" s="22">
        <v>3.0704881282754101E-2</v>
      </c>
      <c r="AB224" s="22">
        <v>8.4524781993650294E-2</v>
      </c>
      <c r="AC224" s="22">
        <v>57.725781118164299</v>
      </c>
      <c r="AD224" s="22">
        <v>55.898433080474298</v>
      </c>
      <c r="AE224" s="22">
        <v>0.98452786589168995</v>
      </c>
      <c r="AF224" s="22">
        <v>0.956804691672417</v>
      </c>
      <c r="AG224" s="22">
        <v>0.60214454482463797</v>
      </c>
      <c r="AH224" s="22">
        <v>0.63132009052717497</v>
      </c>
      <c r="AI224" s="25" t="s">
        <v>39</v>
      </c>
      <c r="AJ224" s="25" t="s">
        <v>39</v>
      </c>
      <c r="AK224" s="25" t="s">
        <v>39</v>
      </c>
      <c r="AL224" s="25" t="s">
        <v>39</v>
      </c>
      <c r="AM224" s="25" t="s">
        <v>39</v>
      </c>
      <c r="AN224" s="25" t="s">
        <v>39</v>
      </c>
      <c r="AO224" s="25" t="s">
        <v>42</v>
      </c>
      <c r="AP224" s="25" t="s">
        <v>42</v>
      </c>
      <c r="AR224" s="95" t="s">
        <v>52</v>
      </c>
      <c r="AS224" s="22">
        <v>-0.140948274247363</v>
      </c>
      <c r="AT224" s="22">
        <v>-0.122937769553058</v>
      </c>
      <c r="AU224" s="22">
        <v>66.867307385937096</v>
      </c>
      <c r="AV224" s="22">
        <v>66.057230496528703</v>
      </c>
      <c r="AW224" s="22">
        <v>1.0681518029977599</v>
      </c>
      <c r="AX224" s="22">
        <v>1.0596875811073101</v>
      </c>
      <c r="AY224" s="22">
        <v>0.57818284597209202</v>
      </c>
      <c r="AZ224" s="22">
        <v>0.60062178678829903</v>
      </c>
      <c r="BA224" s="25" t="s">
        <v>39</v>
      </c>
      <c r="BB224" s="25" t="s">
        <v>39</v>
      </c>
      <c r="BC224" s="25" t="s">
        <v>39</v>
      </c>
      <c r="BD224" s="25" t="s">
        <v>39</v>
      </c>
      <c r="BE224" s="25" t="s">
        <v>39</v>
      </c>
      <c r="BF224" s="25" t="s">
        <v>39</v>
      </c>
      <c r="BG224" s="25" t="s">
        <v>39</v>
      </c>
      <c r="BH224" s="25" t="s">
        <v>42</v>
      </c>
      <c r="BI224" s="19">
        <f>IF(BJ224=AR224,1,0)</f>
        <v>1</v>
      </c>
      <c r="BJ224" s="19" t="s">
        <v>52</v>
      </c>
      <c r="BK224" s="22">
        <v>-5.9165543784451997E-2</v>
      </c>
      <c r="BL224" s="22">
        <v>-4.1886943092680901E-2</v>
      </c>
      <c r="BM224" s="22">
        <v>61.764911696754098</v>
      </c>
      <c r="BN224" s="22">
        <v>61.151691742809497</v>
      </c>
      <c r="BO224" s="22">
        <v>1.02915768654976</v>
      </c>
      <c r="BP224" s="22">
        <v>1.02072863342452</v>
      </c>
      <c r="BQ224" s="22">
        <v>0.58744030239503198</v>
      </c>
      <c r="BR224" s="22">
        <v>0.61195296299156199</v>
      </c>
      <c r="BS224" s="19" t="s">
        <v>39</v>
      </c>
      <c r="BT224" s="19" t="s">
        <v>39</v>
      </c>
      <c r="BU224" s="19" t="s">
        <v>39</v>
      </c>
      <c r="BV224" s="19" t="s">
        <v>39</v>
      </c>
      <c r="BW224" s="19" t="s">
        <v>39</v>
      </c>
      <c r="BX224" s="19" t="s">
        <v>39</v>
      </c>
      <c r="BY224" s="19" t="s">
        <v>39</v>
      </c>
      <c r="BZ224" s="19" t="s">
        <v>42</v>
      </c>
    </row>
    <row r="225" spans="1:78" s="19" customFormat="1" x14ac:dyDescent="0.3">
      <c r="A225" s="92">
        <v>14164700</v>
      </c>
      <c r="B225" s="19">
        <v>23774369</v>
      </c>
      <c r="C225" s="19" t="s">
        <v>8</v>
      </c>
      <c r="D225" s="19" t="s">
        <v>531</v>
      </c>
      <c r="F225" s="94"/>
      <c r="G225" s="13">
        <v>0.13500000000000001</v>
      </c>
      <c r="H225" s="13" t="str">
        <f>IF(G225&gt;0.8,"VG",IF(G225&gt;0.7,"G",IF(G225&gt;0.45,"S","NS")))</f>
        <v>NS</v>
      </c>
      <c r="I225" s="13" t="str">
        <f>AJ225</f>
        <v>NS</v>
      </c>
      <c r="J225" s="13" t="str">
        <f>BB225</f>
        <v>NS</v>
      </c>
      <c r="K225" s="13" t="str">
        <f>BT225</f>
        <v>NS</v>
      </c>
      <c r="L225" s="14">
        <v>1.056</v>
      </c>
      <c r="M225" s="14" t="str">
        <f>IF(ABS(L225)&lt;5%,"VG",IF(ABS(L225)&lt;10%,"G",IF(ABS(L225)&lt;15%,"S","NS")))</f>
        <v>NS</v>
      </c>
      <c r="N225" s="13" t="str">
        <f>AO225</f>
        <v>S</v>
      </c>
      <c r="O225" s="13" t="str">
        <f>BD225</f>
        <v>NS</v>
      </c>
      <c r="P225" s="13" t="str">
        <f>BY225</f>
        <v>NS</v>
      </c>
      <c r="Q225" s="13">
        <v>0.82299999999999995</v>
      </c>
      <c r="R225" s="13" t="str">
        <f>IF(Q225&lt;=0.5,"VG",IF(Q225&lt;=0.6,"G",IF(Q225&lt;=0.7,"S","NS")))</f>
        <v>NS</v>
      </c>
      <c r="S225" s="13" t="str">
        <f>AN225</f>
        <v>NS</v>
      </c>
      <c r="T225" s="13" t="str">
        <f>BF225</f>
        <v>NS</v>
      </c>
      <c r="U225" s="13" t="str">
        <f>BX225</f>
        <v>NS</v>
      </c>
      <c r="V225" s="13">
        <v>0.68600000000000005</v>
      </c>
      <c r="W225" s="13" t="str">
        <f>IF(V225&gt;0.85,"VG",IF(V225&gt;0.75,"G",IF(V225&gt;0.6,"S","NS")))</f>
        <v>S</v>
      </c>
      <c r="X225" s="13" t="str">
        <f>AP225</f>
        <v>S</v>
      </c>
      <c r="Y225" s="13" t="str">
        <f>BH225</f>
        <v>S</v>
      </c>
      <c r="Z225" s="13" t="str">
        <f>BZ225</f>
        <v>S</v>
      </c>
      <c r="AA225" s="22">
        <v>3.0704881282754101E-2</v>
      </c>
      <c r="AB225" s="22">
        <v>8.4524781993650294E-2</v>
      </c>
      <c r="AC225" s="22">
        <v>57.725781118164299</v>
      </c>
      <c r="AD225" s="22">
        <v>55.898433080474298</v>
      </c>
      <c r="AE225" s="22">
        <v>0.98452786589168995</v>
      </c>
      <c r="AF225" s="22">
        <v>0.956804691672417</v>
      </c>
      <c r="AG225" s="22">
        <v>0.60214454482463797</v>
      </c>
      <c r="AH225" s="22">
        <v>0.63132009052717497</v>
      </c>
      <c r="AI225" s="25" t="s">
        <v>39</v>
      </c>
      <c r="AJ225" s="25" t="s">
        <v>39</v>
      </c>
      <c r="AK225" s="25" t="s">
        <v>39</v>
      </c>
      <c r="AL225" s="25" t="s">
        <v>39</v>
      </c>
      <c r="AM225" s="25" t="s">
        <v>39</v>
      </c>
      <c r="AN225" s="25" t="s">
        <v>39</v>
      </c>
      <c r="AO225" s="25" t="s">
        <v>42</v>
      </c>
      <c r="AP225" s="25" t="s">
        <v>42</v>
      </c>
      <c r="AR225" s="95" t="s">
        <v>52</v>
      </c>
      <c r="AS225" s="22">
        <v>-0.140948274247363</v>
      </c>
      <c r="AT225" s="22">
        <v>-0.122937769553058</v>
      </c>
      <c r="AU225" s="22">
        <v>66.867307385937096</v>
      </c>
      <c r="AV225" s="22">
        <v>66.057230496528703</v>
      </c>
      <c r="AW225" s="22">
        <v>1.0681518029977599</v>
      </c>
      <c r="AX225" s="22">
        <v>1.0596875811073101</v>
      </c>
      <c r="AY225" s="22">
        <v>0.57818284597209202</v>
      </c>
      <c r="AZ225" s="22">
        <v>0.60062178678829903</v>
      </c>
      <c r="BA225" s="25" t="s">
        <v>39</v>
      </c>
      <c r="BB225" s="25" t="s">
        <v>39</v>
      </c>
      <c r="BC225" s="25" t="s">
        <v>39</v>
      </c>
      <c r="BD225" s="25" t="s">
        <v>39</v>
      </c>
      <c r="BE225" s="25" t="s">
        <v>39</v>
      </c>
      <c r="BF225" s="25" t="s">
        <v>39</v>
      </c>
      <c r="BG225" s="25" t="s">
        <v>39</v>
      </c>
      <c r="BH225" s="25" t="s">
        <v>42</v>
      </c>
      <c r="BI225" s="19">
        <f>IF(BJ225=AR225,1,0)</f>
        <v>1</v>
      </c>
      <c r="BJ225" s="19" t="s">
        <v>52</v>
      </c>
      <c r="BK225" s="22">
        <v>-5.9165543784451997E-2</v>
      </c>
      <c r="BL225" s="22">
        <v>-4.1886943092680901E-2</v>
      </c>
      <c r="BM225" s="22">
        <v>61.764911696754098</v>
      </c>
      <c r="BN225" s="22">
        <v>61.151691742809497</v>
      </c>
      <c r="BO225" s="22">
        <v>1.02915768654976</v>
      </c>
      <c r="BP225" s="22">
        <v>1.02072863342452</v>
      </c>
      <c r="BQ225" s="22">
        <v>0.58744030239503198</v>
      </c>
      <c r="BR225" s="22">
        <v>0.61195296299156199</v>
      </c>
      <c r="BS225" s="19" t="s">
        <v>39</v>
      </c>
      <c r="BT225" s="19" t="s">
        <v>39</v>
      </c>
      <c r="BU225" s="19" t="s">
        <v>39</v>
      </c>
      <c r="BV225" s="19" t="s">
        <v>39</v>
      </c>
      <c r="BW225" s="19" t="s">
        <v>39</v>
      </c>
      <c r="BX225" s="19" t="s">
        <v>39</v>
      </c>
      <c r="BY225" s="19" t="s">
        <v>39</v>
      </c>
      <c r="BZ225" s="19" t="s">
        <v>42</v>
      </c>
    </row>
    <row r="226" spans="1:78" x14ac:dyDescent="0.3">
      <c r="A226" s="1"/>
      <c r="F226" s="114"/>
      <c r="G226" s="7"/>
      <c r="H226" s="7"/>
      <c r="I226" s="7"/>
      <c r="J226" s="7"/>
      <c r="K226" s="7"/>
      <c r="L226" s="58"/>
      <c r="M226" s="58"/>
      <c r="N226" s="7"/>
      <c r="O226" s="7"/>
      <c r="P226" s="7"/>
      <c r="Q226" s="7"/>
      <c r="R226" s="7"/>
      <c r="S226" s="7"/>
      <c r="T226" s="7"/>
      <c r="U226" s="7"/>
      <c r="AA226" s="24"/>
      <c r="AB226" s="24"/>
      <c r="AC226" s="24"/>
      <c r="AD226" s="24"/>
      <c r="AE226" s="24"/>
      <c r="AF226" s="24"/>
      <c r="AG226" s="24"/>
      <c r="AH226" s="24"/>
      <c r="AI226" s="2"/>
      <c r="AJ226" s="2"/>
      <c r="AK226" s="2"/>
      <c r="AL226" s="2"/>
      <c r="AM226" s="2"/>
      <c r="AN226" s="2"/>
      <c r="AO226" s="2"/>
      <c r="AP226" s="2"/>
      <c r="AR226" s="33"/>
      <c r="AS226" s="24"/>
      <c r="AT226" s="24"/>
      <c r="AU226" s="24"/>
      <c r="AV226" s="24"/>
      <c r="AW226" s="24"/>
      <c r="AX226" s="24"/>
      <c r="AY226" s="24"/>
      <c r="AZ226" s="24"/>
      <c r="BA226" s="2"/>
      <c r="BB226" s="2"/>
      <c r="BC226" s="2"/>
      <c r="BD226" s="2"/>
      <c r="BE226" s="2"/>
      <c r="BF226" s="2"/>
      <c r="BG226" s="2"/>
      <c r="BH226" s="2"/>
      <c r="BK226" s="24"/>
      <c r="BL226" s="24"/>
      <c r="BM226" s="24"/>
      <c r="BN226" s="24"/>
      <c r="BO226" s="24"/>
      <c r="BP226" s="24"/>
      <c r="BQ226" s="24"/>
      <c r="BR226" s="24"/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50" t="s">
        <v>75</v>
      </c>
      <c r="F227" s="64"/>
      <c r="G227" s="51">
        <v>0.77100000000000002</v>
      </c>
      <c r="H227" s="51" t="str">
        <f t="shared" ref="H227:H262" si="544">IF(G227&gt;0.8,"VG",IF(G227&gt;0.7,"G",IF(G227&gt;0.45,"S","NS")))</f>
        <v>G</v>
      </c>
      <c r="I227" s="51" t="str">
        <f t="shared" ref="I227:I262" si="545">AJ227</f>
        <v>G</v>
      </c>
      <c r="J227" s="51" t="str">
        <f t="shared" ref="J227:J262" si="546">BB227</f>
        <v>VG</v>
      </c>
      <c r="K227" s="51" t="str">
        <f t="shared" ref="K227:K262" si="547">BT227</f>
        <v>VG</v>
      </c>
      <c r="L227" s="52">
        <v>-1.7000000000000001E-2</v>
      </c>
      <c r="M227" s="52" t="str">
        <f t="shared" ref="M227:M262" si="548">IF(ABS(L227)&lt;5%,"VG",IF(ABS(L227)&lt;10%,"G",IF(ABS(L227)&lt;15%,"S","NS")))</f>
        <v>VG</v>
      </c>
      <c r="N227" s="51" t="str">
        <f t="shared" ref="N227:N262" si="549">AO227</f>
        <v>G</v>
      </c>
      <c r="O227" s="51" t="str">
        <f t="shared" ref="O227:O262" si="550">BD227</f>
        <v>VG</v>
      </c>
      <c r="P227" s="51" t="str">
        <f t="shared" ref="P227:P262" si="551">BY227</f>
        <v>G</v>
      </c>
      <c r="Q227" s="51">
        <v>0.47699999999999998</v>
      </c>
      <c r="R227" s="51" t="str">
        <f t="shared" ref="R227:R262" si="552">IF(Q227&lt;=0.5,"VG",IF(Q227&lt;=0.6,"G",IF(Q227&lt;=0.7,"S","NS")))</f>
        <v>VG</v>
      </c>
      <c r="S227" s="51" t="str">
        <f t="shared" ref="S227:S262" si="553">AN227</f>
        <v>VG</v>
      </c>
      <c r="T227" s="51" t="str">
        <f t="shared" ref="T227:T262" si="554">BF227</f>
        <v>VG</v>
      </c>
      <c r="U227" s="51" t="str">
        <f t="shared" ref="U227:U262" si="555">BX227</f>
        <v>VG</v>
      </c>
      <c r="V227" s="51">
        <v>0.79300000000000004</v>
      </c>
      <c r="W227" s="51" t="str">
        <f t="shared" ref="W227:W262" si="556">IF(V227&gt;0.85,"VG",IF(V227&gt;0.75,"G",IF(V227&gt;0.6,"S","NS")))</f>
        <v>G</v>
      </c>
      <c r="X227" s="51" t="str">
        <f t="shared" ref="X227:X262" si="557">AP227</f>
        <v>G</v>
      </c>
      <c r="Y227" s="51" t="str">
        <f t="shared" ref="Y227:Y262" si="558">BH227</f>
        <v>VG</v>
      </c>
      <c r="Z227" s="51" t="str">
        <f t="shared" ref="Z227:Z262" si="559">BZ227</f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ref="BI227:BI262" si="560">IF(BJ227=AR227,1,0)</f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50" t="s">
        <v>78</v>
      </c>
      <c r="F228" s="64"/>
      <c r="G228" s="51">
        <v>0.76</v>
      </c>
      <c r="H228" s="51" t="str">
        <f t="shared" si="544"/>
        <v>G</v>
      </c>
      <c r="I228" s="51" t="str">
        <f t="shared" si="545"/>
        <v>G</v>
      </c>
      <c r="J228" s="51" t="str">
        <f t="shared" si="546"/>
        <v>VG</v>
      </c>
      <c r="K228" s="51" t="str">
        <f t="shared" si="547"/>
        <v>VG</v>
      </c>
      <c r="L228" s="52">
        <v>-1.9E-2</v>
      </c>
      <c r="M228" s="52" t="str">
        <f t="shared" si="548"/>
        <v>VG</v>
      </c>
      <c r="N228" s="51" t="str">
        <f t="shared" si="549"/>
        <v>G</v>
      </c>
      <c r="O228" s="51" t="str">
        <f t="shared" si="550"/>
        <v>VG</v>
      </c>
      <c r="P228" s="51" t="str">
        <f t="shared" si="551"/>
        <v>G</v>
      </c>
      <c r="Q228" s="51">
        <v>0.49</v>
      </c>
      <c r="R228" s="51" t="str">
        <f t="shared" si="552"/>
        <v>VG</v>
      </c>
      <c r="S228" s="51" t="str">
        <f t="shared" si="553"/>
        <v>VG</v>
      </c>
      <c r="T228" s="51" t="str">
        <f t="shared" si="554"/>
        <v>VG</v>
      </c>
      <c r="U228" s="51" t="str">
        <f t="shared" si="555"/>
        <v>VG</v>
      </c>
      <c r="V228" s="51">
        <v>0.79300000000000004</v>
      </c>
      <c r="W228" s="51" t="str">
        <f t="shared" si="556"/>
        <v>G</v>
      </c>
      <c r="X228" s="51" t="str">
        <f t="shared" si="557"/>
        <v>G</v>
      </c>
      <c r="Y228" s="51" t="str">
        <f t="shared" si="558"/>
        <v>VG</v>
      </c>
      <c r="Z228" s="51" t="str">
        <f t="shared" si="559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560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50" t="s">
        <v>79</v>
      </c>
      <c r="F229" s="64"/>
      <c r="G229" s="51">
        <v>0.74</v>
      </c>
      <c r="H229" s="51" t="str">
        <f t="shared" si="544"/>
        <v>G</v>
      </c>
      <c r="I229" s="51" t="str">
        <f t="shared" si="545"/>
        <v>G</v>
      </c>
      <c r="J229" s="51" t="str">
        <f t="shared" si="546"/>
        <v>VG</v>
      </c>
      <c r="K229" s="51" t="str">
        <f t="shared" si="547"/>
        <v>VG</v>
      </c>
      <c r="L229" s="52">
        <v>-8.0000000000000002E-3</v>
      </c>
      <c r="M229" s="52" t="str">
        <f t="shared" si="548"/>
        <v>VG</v>
      </c>
      <c r="N229" s="51" t="str">
        <f t="shared" si="549"/>
        <v>G</v>
      </c>
      <c r="O229" s="51" t="str">
        <f t="shared" si="550"/>
        <v>VG</v>
      </c>
      <c r="P229" s="51" t="str">
        <f t="shared" si="551"/>
        <v>G</v>
      </c>
      <c r="Q229" s="51">
        <v>0.51</v>
      </c>
      <c r="R229" s="51" t="str">
        <f t="shared" si="552"/>
        <v>G</v>
      </c>
      <c r="S229" s="51" t="str">
        <f t="shared" si="553"/>
        <v>VG</v>
      </c>
      <c r="T229" s="51" t="str">
        <f t="shared" si="554"/>
        <v>VG</v>
      </c>
      <c r="U229" s="51" t="str">
        <f t="shared" si="555"/>
        <v>VG</v>
      </c>
      <c r="V229" s="51">
        <v>0.82</v>
      </c>
      <c r="W229" s="51" t="str">
        <f t="shared" si="556"/>
        <v>G</v>
      </c>
      <c r="X229" s="51" t="str">
        <f t="shared" si="557"/>
        <v>G</v>
      </c>
      <c r="Y229" s="51" t="str">
        <f t="shared" si="558"/>
        <v>VG</v>
      </c>
      <c r="Z229" s="51" t="str">
        <f t="shared" si="559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560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50" t="s">
        <v>80</v>
      </c>
      <c r="F230" s="64"/>
      <c r="G230" s="51">
        <v>0.75</v>
      </c>
      <c r="H230" s="51" t="str">
        <f t="shared" si="544"/>
        <v>G</v>
      </c>
      <c r="I230" s="51" t="str">
        <f t="shared" si="545"/>
        <v>G</v>
      </c>
      <c r="J230" s="51" t="str">
        <f t="shared" si="546"/>
        <v>VG</v>
      </c>
      <c r="K230" s="51" t="str">
        <f t="shared" si="547"/>
        <v>VG</v>
      </c>
      <c r="L230" s="52">
        <v>-7.0000000000000001E-3</v>
      </c>
      <c r="M230" s="52" t="str">
        <f t="shared" si="548"/>
        <v>VG</v>
      </c>
      <c r="N230" s="51" t="str">
        <f t="shared" si="549"/>
        <v>G</v>
      </c>
      <c r="O230" s="51" t="str">
        <f t="shared" si="550"/>
        <v>VG</v>
      </c>
      <c r="P230" s="51" t="str">
        <f t="shared" si="551"/>
        <v>G</v>
      </c>
      <c r="Q230" s="51">
        <v>0.5</v>
      </c>
      <c r="R230" s="51" t="str">
        <f t="shared" si="552"/>
        <v>VG</v>
      </c>
      <c r="S230" s="51" t="str">
        <f t="shared" si="553"/>
        <v>VG</v>
      </c>
      <c r="T230" s="51" t="str">
        <f t="shared" si="554"/>
        <v>VG</v>
      </c>
      <c r="U230" s="51" t="str">
        <f t="shared" si="555"/>
        <v>VG</v>
      </c>
      <c r="V230" s="51">
        <v>0.78</v>
      </c>
      <c r="W230" s="51" t="str">
        <f t="shared" si="556"/>
        <v>G</v>
      </c>
      <c r="X230" s="51" t="str">
        <f t="shared" si="557"/>
        <v>G</v>
      </c>
      <c r="Y230" s="51" t="str">
        <f t="shared" si="558"/>
        <v>VG</v>
      </c>
      <c r="Z230" s="51" t="str">
        <f t="shared" si="559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560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>
        <v>44181</v>
      </c>
      <c r="E231" s="69"/>
      <c r="F231" s="64"/>
      <c r="G231" s="51">
        <v>0.69</v>
      </c>
      <c r="H231" s="51" t="str">
        <f t="shared" si="544"/>
        <v>S</v>
      </c>
      <c r="I231" s="51" t="str">
        <f t="shared" si="545"/>
        <v>G</v>
      </c>
      <c r="J231" s="51" t="str">
        <f t="shared" si="546"/>
        <v>VG</v>
      </c>
      <c r="K231" s="51" t="str">
        <f t="shared" si="547"/>
        <v>VG</v>
      </c>
      <c r="L231" s="52">
        <v>1.7000000000000001E-2</v>
      </c>
      <c r="M231" s="52" t="str">
        <f t="shared" si="548"/>
        <v>VG</v>
      </c>
      <c r="N231" s="51" t="str">
        <f t="shared" si="549"/>
        <v>G</v>
      </c>
      <c r="O231" s="51" t="str">
        <f t="shared" si="550"/>
        <v>VG</v>
      </c>
      <c r="P231" s="51" t="str">
        <f t="shared" si="551"/>
        <v>G</v>
      </c>
      <c r="Q231" s="51">
        <v>0.56000000000000005</v>
      </c>
      <c r="R231" s="51" t="str">
        <f t="shared" si="552"/>
        <v>G</v>
      </c>
      <c r="S231" s="51" t="str">
        <f t="shared" si="553"/>
        <v>VG</v>
      </c>
      <c r="T231" s="51" t="str">
        <f t="shared" si="554"/>
        <v>VG</v>
      </c>
      <c r="U231" s="51" t="str">
        <f t="shared" si="555"/>
        <v>VG</v>
      </c>
      <c r="V231" s="51">
        <v>0.7</v>
      </c>
      <c r="W231" s="51" t="str">
        <f t="shared" si="556"/>
        <v>S</v>
      </c>
      <c r="X231" s="51" t="str">
        <f t="shared" si="557"/>
        <v>G</v>
      </c>
      <c r="Y231" s="51" t="str">
        <f t="shared" si="558"/>
        <v>VG</v>
      </c>
      <c r="Z231" s="51" t="str">
        <f t="shared" si="559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560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88</v>
      </c>
      <c r="E232" s="69"/>
      <c r="F232" s="64"/>
      <c r="G232" s="51">
        <v>0.68</v>
      </c>
      <c r="H232" s="51" t="str">
        <f t="shared" si="544"/>
        <v>S</v>
      </c>
      <c r="I232" s="51" t="str">
        <f t="shared" si="545"/>
        <v>G</v>
      </c>
      <c r="J232" s="51" t="str">
        <f t="shared" si="546"/>
        <v>VG</v>
      </c>
      <c r="K232" s="51" t="str">
        <f t="shared" si="547"/>
        <v>VG</v>
      </c>
      <c r="L232" s="52">
        <v>8.7999999999999995E-2</v>
      </c>
      <c r="M232" s="52" t="str">
        <f t="shared" si="548"/>
        <v>G</v>
      </c>
      <c r="N232" s="51" t="str">
        <f t="shared" si="549"/>
        <v>G</v>
      </c>
      <c r="O232" s="51" t="str">
        <f t="shared" si="550"/>
        <v>VG</v>
      </c>
      <c r="P232" s="51" t="str">
        <f t="shared" si="551"/>
        <v>G</v>
      </c>
      <c r="Q232" s="51">
        <v>0.56000000000000005</v>
      </c>
      <c r="R232" s="51" t="str">
        <f t="shared" si="552"/>
        <v>G</v>
      </c>
      <c r="S232" s="51" t="str">
        <f t="shared" si="553"/>
        <v>VG</v>
      </c>
      <c r="T232" s="51" t="str">
        <f t="shared" si="554"/>
        <v>VG</v>
      </c>
      <c r="U232" s="51" t="str">
        <f t="shared" si="555"/>
        <v>VG</v>
      </c>
      <c r="V232" s="51">
        <v>0.71</v>
      </c>
      <c r="W232" s="51" t="str">
        <f t="shared" si="556"/>
        <v>S</v>
      </c>
      <c r="X232" s="51" t="str">
        <f t="shared" si="557"/>
        <v>G</v>
      </c>
      <c r="Y232" s="51" t="str">
        <f t="shared" si="558"/>
        <v>VG</v>
      </c>
      <c r="Z232" s="51" t="str">
        <f t="shared" si="559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560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89</v>
      </c>
      <c r="E233" s="69"/>
      <c r="F233" s="64"/>
      <c r="G233" s="51">
        <v>0.68</v>
      </c>
      <c r="H233" s="51" t="str">
        <f t="shared" si="544"/>
        <v>S</v>
      </c>
      <c r="I233" s="51" t="str">
        <f t="shared" si="545"/>
        <v>G</v>
      </c>
      <c r="J233" s="51" t="str">
        <f t="shared" si="546"/>
        <v>VG</v>
      </c>
      <c r="K233" s="51" t="str">
        <f t="shared" si="547"/>
        <v>VG</v>
      </c>
      <c r="L233" s="52">
        <v>9.6000000000000002E-2</v>
      </c>
      <c r="M233" s="52" t="str">
        <f t="shared" si="548"/>
        <v>G</v>
      </c>
      <c r="N233" s="51" t="str">
        <f t="shared" si="549"/>
        <v>G</v>
      </c>
      <c r="O233" s="51" t="str">
        <f t="shared" si="550"/>
        <v>VG</v>
      </c>
      <c r="P233" s="51" t="str">
        <f t="shared" si="551"/>
        <v>G</v>
      </c>
      <c r="Q233" s="51">
        <v>0.56000000000000005</v>
      </c>
      <c r="R233" s="51" t="str">
        <f t="shared" si="552"/>
        <v>G</v>
      </c>
      <c r="S233" s="51" t="str">
        <f t="shared" si="553"/>
        <v>VG</v>
      </c>
      <c r="T233" s="51" t="str">
        <f t="shared" si="554"/>
        <v>VG</v>
      </c>
      <c r="U233" s="51" t="str">
        <f t="shared" si="555"/>
        <v>VG</v>
      </c>
      <c r="V233" s="51">
        <v>0.71</v>
      </c>
      <c r="W233" s="51" t="str">
        <f t="shared" si="556"/>
        <v>S</v>
      </c>
      <c r="X233" s="51" t="str">
        <f t="shared" si="557"/>
        <v>G</v>
      </c>
      <c r="Y233" s="51" t="str">
        <f t="shared" si="558"/>
        <v>VG</v>
      </c>
      <c r="Z233" s="51" t="str">
        <f t="shared" si="559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560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98</v>
      </c>
      <c r="E234" s="69"/>
      <c r="F234" s="64"/>
      <c r="G234" s="51">
        <v>0.68</v>
      </c>
      <c r="H234" s="51" t="str">
        <f t="shared" si="544"/>
        <v>S</v>
      </c>
      <c r="I234" s="51" t="str">
        <f t="shared" si="545"/>
        <v>G</v>
      </c>
      <c r="J234" s="51" t="str">
        <f t="shared" si="546"/>
        <v>VG</v>
      </c>
      <c r="K234" s="51" t="str">
        <f t="shared" si="547"/>
        <v>VG</v>
      </c>
      <c r="L234" s="52">
        <v>9.6000000000000002E-2</v>
      </c>
      <c r="M234" s="52" t="str">
        <f t="shared" si="548"/>
        <v>G</v>
      </c>
      <c r="N234" s="51" t="str">
        <f t="shared" si="549"/>
        <v>G</v>
      </c>
      <c r="O234" s="51" t="str">
        <f t="shared" si="550"/>
        <v>VG</v>
      </c>
      <c r="P234" s="51" t="str">
        <f t="shared" si="551"/>
        <v>G</v>
      </c>
      <c r="Q234" s="51">
        <v>0.56000000000000005</v>
      </c>
      <c r="R234" s="51" t="str">
        <f t="shared" si="552"/>
        <v>G</v>
      </c>
      <c r="S234" s="51" t="str">
        <f t="shared" si="553"/>
        <v>VG</v>
      </c>
      <c r="T234" s="51" t="str">
        <f t="shared" si="554"/>
        <v>VG</v>
      </c>
      <c r="U234" s="51" t="str">
        <f t="shared" si="555"/>
        <v>VG</v>
      </c>
      <c r="V234" s="51">
        <v>0.71</v>
      </c>
      <c r="W234" s="51" t="str">
        <f t="shared" si="556"/>
        <v>S</v>
      </c>
      <c r="X234" s="51" t="str">
        <f t="shared" si="557"/>
        <v>G</v>
      </c>
      <c r="Y234" s="51" t="str">
        <f t="shared" si="558"/>
        <v>VG</v>
      </c>
      <c r="Z234" s="51" t="str">
        <f t="shared" si="559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560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>
        <v>44187</v>
      </c>
      <c r="E235" s="69"/>
      <c r="F235" s="64"/>
      <c r="G235" s="51">
        <v>0.81</v>
      </c>
      <c r="H235" s="51" t="str">
        <f t="shared" si="544"/>
        <v>VG</v>
      </c>
      <c r="I235" s="51" t="str">
        <f t="shared" si="545"/>
        <v>G</v>
      </c>
      <c r="J235" s="51" t="str">
        <f t="shared" si="546"/>
        <v>VG</v>
      </c>
      <c r="K235" s="51" t="str">
        <f t="shared" si="547"/>
        <v>VG</v>
      </c>
      <c r="L235" s="52">
        <v>4.1000000000000002E-2</v>
      </c>
      <c r="M235" s="52" t="str">
        <f t="shared" si="548"/>
        <v>VG</v>
      </c>
      <c r="N235" s="51" t="str">
        <f t="shared" si="549"/>
        <v>G</v>
      </c>
      <c r="O235" s="51" t="str">
        <f t="shared" si="550"/>
        <v>VG</v>
      </c>
      <c r="P235" s="51" t="str">
        <f t="shared" si="551"/>
        <v>G</v>
      </c>
      <c r="Q235" s="51">
        <v>0.43</v>
      </c>
      <c r="R235" s="51" t="str">
        <f t="shared" si="552"/>
        <v>VG</v>
      </c>
      <c r="S235" s="51" t="str">
        <f t="shared" si="553"/>
        <v>VG</v>
      </c>
      <c r="T235" s="51" t="str">
        <f t="shared" si="554"/>
        <v>VG</v>
      </c>
      <c r="U235" s="51" t="str">
        <f t="shared" si="555"/>
        <v>VG</v>
      </c>
      <c r="V235" s="51">
        <v>0.82</v>
      </c>
      <c r="W235" s="51" t="str">
        <f t="shared" si="556"/>
        <v>G</v>
      </c>
      <c r="X235" s="51" t="str">
        <f t="shared" si="557"/>
        <v>G</v>
      </c>
      <c r="Y235" s="51" t="str">
        <f t="shared" si="558"/>
        <v>VG</v>
      </c>
      <c r="Z235" s="51" t="str">
        <f t="shared" si="559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560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105</v>
      </c>
      <c r="E236" s="69"/>
      <c r="F236" s="64"/>
      <c r="G236" s="51">
        <v>0.82</v>
      </c>
      <c r="H236" s="51" t="str">
        <f t="shared" si="544"/>
        <v>VG</v>
      </c>
      <c r="I236" s="51" t="str">
        <f t="shared" si="545"/>
        <v>G</v>
      </c>
      <c r="J236" s="51" t="str">
        <f t="shared" si="546"/>
        <v>VG</v>
      </c>
      <c r="K236" s="51" t="str">
        <f t="shared" si="547"/>
        <v>VG</v>
      </c>
      <c r="L236" s="52">
        <v>2.8000000000000001E-2</v>
      </c>
      <c r="M236" s="52" t="str">
        <f t="shared" si="548"/>
        <v>VG</v>
      </c>
      <c r="N236" s="51" t="str">
        <f t="shared" si="549"/>
        <v>G</v>
      </c>
      <c r="O236" s="51" t="str">
        <f t="shared" si="550"/>
        <v>VG</v>
      </c>
      <c r="P236" s="51" t="str">
        <f t="shared" si="551"/>
        <v>G</v>
      </c>
      <c r="Q236" s="51">
        <v>0.42</v>
      </c>
      <c r="R236" s="51" t="str">
        <f t="shared" si="552"/>
        <v>VG</v>
      </c>
      <c r="S236" s="51" t="str">
        <f t="shared" si="553"/>
        <v>VG</v>
      </c>
      <c r="T236" s="51" t="str">
        <f t="shared" si="554"/>
        <v>VG</v>
      </c>
      <c r="U236" s="51" t="str">
        <f t="shared" si="555"/>
        <v>VG</v>
      </c>
      <c r="V236" s="51">
        <v>0.83</v>
      </c>
      <c r="W236" s="51" t="str">
        <f t="shared" si="556"/>
        <v>G</v>
      </c>
      <c r="X236" s="51" t="str">
        <f t="shared" si="557"/>
        <v>G</v>
      </c>
      <c r="Y236" s="51" t="str">
        <f t="shared" si="558"/>
        <v>VG</v>
      </c>
      <c r="Z236" s="51" t="str">
        <f t="shared" si="559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560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106</v>
      </c>
      <c r="E237" s="69"/>
      <c r="F237" s="64"/>
      <c r="G237" s="51">
        <v>0.82</v>
      </c>
      <c r="H237" s="51" t="str">
        <f t="shared" si="544"/>
        <v>VG</v>
      </c>
      <c r="I237" s="51" t="str">
        <f t="shared" si="545"/>
        <v>G</v>
      </c>
      <c r="J237" s="51" t="str">
        <f t="shared" si="546"/>
        <v>VG</v>
      </c>
      <c r="K237" s="51" t="str">
        <f t="shared" si="547"/>
        <v>VG</v>
      </c>
      <c r="L237" s="52">
        <v>1.7000000000000001E-2</v>
      </c>
      <c r="M237" s="52" t="str">
        <f t="shared" si="548"/>
        <v>VG</v>
      </c>
      <c r="N237" s="51" t="str">
        <f t="shared" si="549"/>
        <v>G</v>
      </c>
      <c r="O237" s="51" t="str">
        <f t="shared" si="550"/>
        <v>VG</v>
      </c>
      <c r="P237" s="51" t="str">
        <f t="shared" si="551"/>
        <v>G</v>
      </c>
      <c r="Q237" s="51">
        <v>0.42</v>
      </c>
      <c r="R237" s="51" t="str">
        <f t="shared" si="552"/>
        <v>VG</v>
      </c>
      <c r="S237" s="51" t="str">
        <f t="shared" si="553"/>
        <v>VG</v>
      </c>
      <c r="T237" s="51" t="str">
        <f t="shared" si="554"/>
        <v>VG</v>
      </c>
      <c r="U237" s="51" t="str">
        <f t="shared" si="555"/>
        <v>VG</v>
      </c>
      <c r="V237" s="51">
        <v>0.83</v>
      </c>
      <c r="W237" s="51" t="str">
        <f t="shared" si="556"/>
        <v>G</v>
      </c>
      <c r="X237" s="51" t="str">
        <f t="shared" si="557"/>
        <v>G</v>
      </c>
      <c r="Y237" s="51" t="str">
        <f t="shared" si="558"/>
        <v>VG</v>
      </c>
      <c r="Z237" s="51" t="str">
        <f t="shared" si="559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560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108</v>
      </c>
      <c r="E238" s="69"/>
      <c r="F238" s="64"/>
      <c r="G238" s="51">
        <v>0.8</v>
      </c>
      <c r="H238" s="51" t="str">
        <f t="shared" si="544"/>
        <v>G</v>
      </c>
      <c r="I238" s="51" t="str">
        <f t="shared" si="545"/>
        <v>G</v>
      </c>
      <c r="J238" s="51" t="str">
        <f t="shared" si="546"/>
        <v>VG</v>
      </c>
      <c r="K238" s="51" t="str">
        <f t="shared" si="547"/>
        <v>VG</v>
      </c>
      <c r="L238" s="52">
        <v>-2.3E-2</v>
      </c>
      <c r="M238" s="52" t="str">
        <f t="shared" si="548"/>
        <v>VG</v>
      </c>
      <c r="N238" s="51" t="str">
        <f t="shared" si="549"/>
        <v>G</v>
      </c>
      <c r="O238" s="51" t="str">
        <f t="shared" si="550"/>
        <v>VG</v>
      </c>
      <c r="P238" s="51" t="str">
        <f t="shared" si="551"/>
        <v>G</v>
      </c>
      <c r="Q238" s="51">
        <v>0.45</v>
      </c>
      <c r="R238" s="51" t="str">
        <f t="shared" si="552"/>
        <v>VG</v>
      </c>
      <c r="S238" s="51" t="str">
        <f t="shared" si="553"/>
        <v>VG</v>
      </c>
      <c r="T238" s="51" t="str">
        <f t="shared" si="554"/>
        <v>VG</v>
      </c>
      <c r="U238" s="51" t="str">
        <f t="shared" si="555"/>
        <v>VG</v>
      </c>
      <c r="V238" s="51">
        <v>0.81</v>
      </c>
      <c r="W238" s="51" t="str">
        <f t="shared" si="556"/>
        <v>G</v>
      </c>
      <c r="X238" s="51" t="str">
        <f t="shared" si="557"/>
        <v>G</v>
      </c>
      <c r="Y238" s="51" t="str">
        <f t="shared" si="558"/>
        <v>VG</v>
      </c>
      <c r="Z238" s="51" t="str">
        <f t="shared" si="559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560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110</v>
      </c>
      <c r="E239" s="69"/>
      <c r="F239" s="64"/>
      <c r="G239" s="51">
        <v>0.81</v>
      </c>
      <c r="H239" s="51" t="str">
        <f t="shared" si="544"/>
        <v>VG</v>
      </c>
      <c r="I239" s="51" t="str">
        <f t="shared" si="545"/>
        <v>G</v>
      </c>
      <c r="J239" s="51" t="str">
        <f t="shared" si="546"/>
        <v>VG</v>
      </c>
      <c r="K239" s="51" t="str">
        <f t="shared" si="547"/>
        <v>VG</v>
      </c>
      <c r="L239" s="52">
        <v>-2.1000000000000001E-2</v>
      </c>
      <c r="M239" s="52" t="str">
        <f t="shared" si="548"/>
        <v>VG</v>
      </c>
      <c r="N239" s="51" t="str">
        <f t="shared" si="549"/>
        <v>G</v>
      </c>
      <c r="O239" s="51" t="str">
        <f t="shared" si="550"/>
        <v>VG</v>
      </c>
      <c r="P239" s="51" t="str">
        <f t="shared" si="551"/>
        <v>G</v>
      </c>
      <c r="Q239" s="51">
        <v>0.44</v>
      </c>
      <c r="R239" s="51" t="str">
        <f t="shared" si="552"/>
        <v>VG</v>
      </c>
      <c r="S239" s="51" t="str">
        <f t="shared" si="553"/>
        <v>VG</v>
      </c>
      <c r="T239" s="51" t="str">
        <f t="shared" si="554"/>
        <v>VG</v>
      </c>
      <c r="U239" s="51" t="str">
        <f t="shared" si="555"/>
        <v>VG</v>
      </c>
      <c r="V239" s="51">
        <v>0.81799999999999995</v>
      </c>
      <c r="W239" s="51" t="str">
        <f t="shared" si="556"/>
        <v>G</v>
      </c>
      <c r="X239" s="51" t="str">
        <f t="shared" si="557"/>
        <v>G</v>
      </c>
      <c r="Y239" s="51" t="str">
        <f t="shared" si="558"/>
        <v>VG</v>
      </c>
      <c r="Z239" s="51" t="str">
        <f t="shared" si="559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60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118</v>
      </c>
      <c r="E240" s="69"/>
      <c r="F240" s="64"/>
      <c r="G240" s="67">
        <v>0.80400000000000005</v>
      </c>
      <c r="H240" s="51" t="str">
        <f t="shared" si="544"/>
        <v>VG</v>
      </c>
      <c r="I240" s="51" t="str">
        <f t="shared" si="545"/>
        <v>G</v>
      </c>
      <c r="J240" s="51" t="str">
        <f t="shared" si="546"/>
        <v>VG</v>
      </c>
      <c r="K240" s="51" t="str">
        <f t="shared" si="547"/>
        <v>VG</v>
      </c>
      <c r="L240" s="52">
        <v>-2.8000000000000001E-2</v>
      </c>
      <c r="M240" s="52" t="str">
        <f t="shared" si="548"/>
        <v>VG</v>
      </c>
      <c r="N240" s="51" t="str">
        <f t="shared" si="549"/>
        <v>G</v>
      </c>
      <c r="O240" s="51" t="str">
        <f t="shared" si="550"/>
        <v>VG</v>
      </c>
      <c r="P240" s="51" t="str">
        <f t="shared" si="551"/>
        <v>G</v>
      </c>
      <c r="Q240" s="51">
        <v>0.44</v>
      </c>
      <c r="R240" s="51" t="str">
        <f t="shared" si="552"/>
        <v>VG</v>
      </c>
      <c r="S240" s="51" t="str">
        <f t="shared" si="553"/>
        <v>VG</v>
      </c>
      <c r="T240" s="51" t="str">
        <f t="shared" si="554"/>
        <v>VG</v>
      </c>
      <c r="U240" s="51" t="str">
        <f t="shared" si="555"/>
        <v>VG</v>
      </c>
      <c r="V240" s="51">
        <v>0.81799999999999995</v>
      </c>
      <c r="W240" s="51" t="str">
        <f t="shared" si="556"/>
        <v>G</v>
      </c>
      <c r="X240" s="51" t="str">
        <f t="shared" si="557"/>
        <v>G</v>
      </c>
      <c r="Y240" s="51" t="str">
        <f t="shared" si="558"/>
        <v>VG</v>
      </c>
      <c r="Z240" s="51" t="str">
        <f t="shared" si="559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60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119</v>
      </c>
      <c r="E241" s="69"/>
      <c r="F241" s="64"/>
      <c r="G241" s="67">
        <v>0.80500000000000005</v>
      </c>
      <c r="H241" s="51" t="str">
        <f t="shared" si="544"/>
        <v>VG</v>
      </c>
      <c r="I241" s="51" t="str">
        <f t="shared" si="545"/>
        <v>G</v>
      </c>
      <c r="J241" s="51" t="str">
        <f t="shared" si="546"/>
        <v>VG</v>
      </c>
      <c r="K241" s="51" t="str">
        <f t="shared" si="547"/>
        <v>VG</v>
      </c>
      <c r="L241" s="52">
        <v>-0.02</v>
      </c>
      <c r="M241" s="52" t="str">
        <f t="shared" si="548"/>
        <v>VG</v>
      </c>
      <c r="N241" s="51" t="str">
        <f t="shared" si="549"/>
        <v>G</v>
      </c>
      <c r="O241" s="51" t="str">
        <f t="shared" si="550"/>
        <v>VG</v>
      </c>
      <c r="P241" s="51" t="str">
        <f t="shared" si="551"/>
        <v>G</v>
      </c>
      <c r="Q241" s="51">
        <v>0.44</v>
      </c>
      <c r="R241" s="51" t="str">
        <f t="shared" si="552"/>
        <v>VG</v>
      </c>
      <c r="S241" s="51" t="str">
        <f t="shared" si="553"/>
        <v>VG</v>
      </c>
      <c r="T241" s="51" t="str">
        <f t="shared" si="554"/>
        <v>VG</v>
      </c>
      <c r="U241" s="51" t="str">
        <f t="shared" si="555"/>
        <v>VG</v>
      </c>
      <c r="V241" s="51">
        <v>0.81399999999999995</v>
      </c>
      <c r="W241" s="51" t="str">
        <f t="shared" si="556"/>
        <v>G</v>
      </c>
      <c r="X241" s="51" t="str">
        <f t="shared" si="557"/>
        <v>G</v>
      </c>
      <c r="Y241" s="51" t="str">
        <f t="shared" si="558"/>
        <v>VG</v>
      </c>
      <c r="Z241" s="51" t="str">
        <f t="shared" si="559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60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121</v>
      </c>
      <c r="E242" s="69"/>
      <c r="F242" s="64"/>
      <c r="G242" s="67">
        <v>0.80500000000000005</v>
      </c>
      <c r="H242" s="51" t="str">
        <f t="shared" si="544"/>
        <v>VG</v>
      </c>
      <c r="I242" s="51" t="str">
        <f t="shared" si="545"/>
        <v>G</v>
      </c>
      <c r="J242" s="51" t="str">
        <f t="shared" si="546"/>
        <v>VG</v>
      </c>
      <c r="K242" s="51" t="str">
        <f t="shared" si="547"/>
        <v>VG</v>
      </c>
      <c r="L242" s="52">
        <v>-1.78E-2</v>
      </c>
      <c r="M242" s="52" t="str">
        <f t="shared" si="548"/>
        <v>VG</v>
      </c>
      <c r="N242" s="51" t="str">
        <f t="shared" si="549"/>
        <v>G</v>
      </c>
      <c r="O242" s="51" t="str">
        <f t="shared" si="550"/>
        <v>VG</v>
      </c>
      <c r="P242" s="51" t="str">
        <f t="shared" si="551"/>
        <v>G</v>
      </c>
      <c r="Q242" s="51">
        <v>0.44</v>
      </c>
      <c r="R242" s="51" t="str">
        <f t="shared" si="552"/>
        <v>VG</v>
      </c>
      <c r="S242" s="51" t="str">
        <f t="shared" si="553"/>
        <v>VG</v>
      </c>
      <c r="T242" s="51" t="str">
        <f t="shared" si="554"/>
        <v>VG</v>
      </c>
      <c r="U242" s="51" t="str">
        <f t="shared" si="555"/>
        <v>VG</v>
      </c>
      <c r="V242" s="51">
        <v>0.81399999999999995</v>
      </c>
      <c r="W242" s="51" t="str">
        <f t="shared" si="556"/>
        <v>G</v>
      </c>
      <c r="X242" s="51" t="str">
        <f t="shared" si="557"/>
        <v>G</v>
      </c>
      <c r="Y242" s="51" t="str">
        <f t="shared" si="558"/>
        <v>VG</v>
      </c>
      <c r="Z242" s="51" t="str">
        <f t="shared" si="559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60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133</v>
      </c>
      <c r="E243" s="69"/>
      <c r="F243" s="64"/>
      <c r="G243" s="67">
        <v>0.80400000000000005</v>
      </c>
      <c r="H243" s="51" t="str">
        <f t="shared" si="544"/>
        <v>VG</v>
      </c>
      <c r="I243" s="51" t="str">
        <f t="shared" si="545"/>
        <v>G</v>
      </c>
      <c r="J243" s="51" t="str">
        <f t="shared" si="546"/>
        <v>VG</v>
      </c>
      <c r="K243" s="51" t="str">
        <f t="shared" si="547"/>
        <v>VG</v>
      </c>
      <c r="L243" s="52">
        <v>-2.07E-2</v>
      </c>
      <c r="M243" s="52" t="str">
        <f t="shared" si="548"/>
        <v>VG</v>
      </c>
      <c r="N243" s="51" t="str">
        <f t="shared" si="549"/>
        <v>G</v>
      </c>
      <c r="O243" s="51" t="str">
        <f t="shared" si="550"/>
        <v>VG</v>
      </c>
      <c r="P243" s="51" t="str">
        <f t="shared" si="551"/>
        <v>G</v>
      </c>
      <c r="Q243" s="51">
        <v>0.44</v>
      </c>
      <c r="R243" s="51" t="str">
        <f t="shared" si="552"/>
        <v>VG</v>
      </c>
      <c r="S243" s="51" t="str">
        <f t="shared" si="553"/>
        <v>VG</v>
      </c>
      <c r="T243" s="51" t="str">
        <f t="shared" si="554"/>
        <v>VG</v>
      </c>
      <c r="U243" s="51" t="str">
        <f t="shared" si="555"/>
        <v>VG</v>
      </c>
      <c r="V243" s="51">
        <v>0.81399999999999995</v>
      </c>
      <c r="W243" s="51" t="str">
        <f t="shared" si="556"/>
        <v>G</v>
      </c>
      <c r="X243" s="51" t="str">
        <f t="shared" si="557"/>
        <v>G</v>
      </c>
      <c r="Y243" s="51" t="str">
        <f t="shared" si="558"/>
        <v>VG</v>
      </c>
      <c r="Z243" s="51" t="str">
        <f t="shared" si="559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60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147</v>
      </c>
      <c r="E244" s="69"/>
      <c r="F244" s="64"/>
      <c r="G244" s="67">
        <v>0.80500000000000005</v>
      </c>
      <c r="H244" s="51" t="str">
        <f t="shared" si="544"/>
        <v>VG</v>
      </c>
      <c r="I244" s="51" t="str">
        <f t="shared" si="545"/>
        <v>G</v>
      </c>
      <c r="J244" s="51" t="str">
        <f t="shared" si="546"/>
        <v>VG</v>
      </c>
      <c r="K244" s="51" t="str">
        <f t="shared" si="547"/>
        <v>VG</v>
      </c>
      <c r="L244" s="52">
        <v>-0.02</v>
      </c>
      <c r="M244" s="52" t="str">
        <f t="shared" si="548"/>
        <v>VG</v>
      </c>
      <c r="N244" s="51" t="str">
        <f t="shared" si="549"/>
        <v>G</v>
      </c>
      <c r="O244" s="51" t="str">
        <f t="shared" si="550"/>
        <v>VG</v>
      </c>
      <c r="P244" s="51" t="str">
        <f t="shared" si="551"/>
        <v>G</v>
      </c>
      <c r="Q244" s="51">
        <v>0.44</v>
      </c>
      <c r="R244" s="51" t="str">
        <f t="shared" si="552"/>
        <v>VG</v>
      </c>
      <c r="S244" s="51" t="str">
        <f t="shared" si="553"/>
        <v>VG</v>
      </c>
      <c r="T244" s="51" t="str">
        <f t="shared" si="554"/>
        <v>VG</v>
      </c>
      <c r="U244" s="51" t="str">
        <f t="shared" si="555"/>
        <v>VG</v>
      </c>
      <c r="V244" s="51">
        <v>0.81399999999999995</v>
      </c>
      <c r="W244" s="51" t="str">
        <f t="shared" si="556"/>
        <v>G</v>
      </c>
      <c r="X244" s="51" t="str">
        <f t="shared" si="557"/>
        <v>G</v>
      </c>
      <c r="Y244" s="51" t="str">
        <f t="shared" si="558"/>
        <v>VG</v>
      </c>
      <c r="Z244" s="51" t="str">
        <f t="shared" si="559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60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162</v>
      </c>
      <c r="E245" s="69"/>
      <c r="F245" s="64"/>
      <c r="G245" s="67">
        <v>0.78</v>
      </c>
      <c r="H245" s="51" t="str">
        <f t="shared" si="544"/>
        <v>G</v>
      </c>
      <c r="I245" s="51" t="str">
        <f t="shared" si="545"/>
        <v>G</v>
      </c>
      <c r="J245" s="51" t="str">
        <f t="shared" si="546"/>
        <v>VG</v>
      </c>
      <c r="K245" s="51" t="str">
        <f t="shared" si="547"/>
        <v>VG</v>
      </c>
      <c r="L245" s="52">
        <v>0.1018</v>
      </c>
      <c r="M245" s="52" t="str">
        <f t="shared" si="548"/>
        <v>S</v>
      </c>
      <c r="N245" s="51" t="str">
        <f t="shared" si="549"/>
        <v>G</v>
      </c>
      <c r="O245" s="51" t="str">
        <f t="shared" si="550"/>
        <v>VG</v>
      </c>
      <c r="P245" s="51" t="str">
        <f t="shared" si="551"/>
        <v>G</v>
      </c>
      <c r="Q245" s="51">
        <v>0.46</v>
      </c>
      <c r="R245" s="51" t="str">
        <f t="shared" si="552"/>
        <v>VG</v>
      </c>
      <c r="S245" s="51" t="str">
        <f t="shared" si="553"/>
        <v>VG</v>
      </c>
      <c r="T245" s="51" t="str">
        <f t="shared" si="554"/>
        <v>VG</v>
      </c>
      <c r="U245" s="51" t="str">
        <f t="shared" si="555"/>
        <v>VG</v>
      </c>
      <c r="V245" s="51">
        <v>0.81359999999999999</v>
      </c>
      <c r="W245" s="51" t="str">
        <f t="shared" si="556"/>
        <v>G</v>
      </c>
      <c r="X245" s="51" t="str">
        <f t="shared" si="557"/>
        <v>G</v>
      </c>
      <c r="Y245" s="51" t="str">
        <f t="shared" si="558"/>
        <v>VG</v>
      </c>
      <c r="Z245" s="51" t="str">
        <f t="shared" si="559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60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194</v>
      </c>
      <c r="E246" s="69"/>
      <c r="F246" s="64"/>
      <c r="G246" s="67">
        <v>0.80900000000000005</v>
      </c>
      <c r="H246" s="51" t="str">
        <f t="shared" si="544"/>
        <v>VG</v>
      </c>
      <c r="I246" s="51" t="str">
        <f t="shared" si="545"/>
        <v>G</v>
      </c>
      <c r="J246" s="51" t="str">
        <f t="shared" si="546"/>
        <v>VG</v>
      </c>
      <c r="K246" s="51" t="str">
        <f t="shared" si="547"/>
        <v>VG</v>
      </c>
      <c r="L246" s="52">
        <v>-1.5699999999999999E-2</v>
      </c>
      <c r="M246" s="52" t="str">
        <f t="shared" si="548"/>
        <v>VG</v>
      </c>
      <c r="N246" s="51" t="str">
        <f t="shared" si="549"/>
        <v>G</v>
      </c>
      <c r="O246" s="51" t="str">
        <f t="shared" si="550"/>
        <v>VG</v>
      </c>
      <c r="P246" s="51" t="str">
        <f t="shared" si="551"/>
        <v>G</v>
      </c>
      <c r="Q246" s="51">
        <v>0.437</v>
      </c>
      <c r="R246" s="51" t="str">
        <f t="shared" si="552"/>
        <v>VG</v>
      </c>
      <c r="S246" s="51" t="str">
        <f t="shared" si="553"/>
        <v>VG</v>
      </c>
      <c r="T246" s="51" t="str">
        <f t="shared" si="554"/>
        <v>VG</v>
      </c>
      <c r="U246" s="51" t="str">
        <f t="shared" si="555"/>
        <v>VG</v>
      </c>
      <c r="V246" s="51">
        <v>0.81699999999999995</v>
      </c>
      <c r="W246" s="51" t="str">
        <f t="shared" si="556"/>
        <v>G</v>
      </c>
      <c r="X246" s="51" t="str">
        <f t="shared" si="557"/>
        <v>G</v>
      </c>
      <c r="Y246" s="51" t="str">
        <f t="shared" si="558"/>
        <v>VG</v>
      </c>
      <c r="Z246" s="51" t="str">
        <f t="shared" si="559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60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195</v>
      </c>
      <c r="E247" s="69"/>
      <c r="F247" s="64"/>
      <c r="G247" s="67">
        <v>0.81399999999999995</v>
      </c>
      <c r="H247" s="51" t="str">
        <f t="shared" si="544"/>
        <v>VG</v>
      </c>
      <c r="I247" s="51" t="str">
        <f t="shared" si="545"/>
        <v>G</v>
      </c>
      <c r="J247" s="51" t="str">
        <f t="shared" si="546"/>
        <v>VG</v>
      </c>
      <c r="K247" s="51" t="str">
        <f t="shared" si="547"/>
        <v>VG</v>
      </c>
      <c r="L247" s="52">
        <v>-2.1000000000000001E-2</v>
      </c>
      <c r="M247" s="52" t="str">
        <f t="shared" si="548"/>
        <v>VG</v>
      </c>
      <c r="N247" s="51" t="str">
        <f t="shared" si="549"/>
        <v>G</v>
      </c>
      <c r="O247" s="51" t="str">
        <f t="shared" si="550"/>
        <v>VG</v>
      </c>
      <c r="P247" s="51" t="str">
        <f t="shared" si="551"/>
        <v>G</v>
      </c>
      <c r="Q247" s="51">
        <v>0.43</v>
      </c>
      <c r="R247" s="51" t="str">
        <f t="shared" si="552"/>
        <v>VG</v>
      </c>
      <c r="S247" s="51" t="str">
        <f t="shared" si="553"/>
        <v>VG</v>
      </c>
      <c r="T247" s="51" t="str">
        <f t="shared" si="554"/>
        <v>VG</v>
      </c>
      <c r="U247" s="51" t="str">
        <f t="shared" si="555"/>
        <v>VG</v>
      </c>
      <c r="V247" s="51">
        <v>0.82</v>
      </c>
      <c r="W247" s="51" t="str">
        <f t="shared" si="556"/>
        <v>G</v>
      </c>
      <c r="X247" s="51" t="str">
        <f t="shared" si="557"/>
        <v>G</v>
      </c>
      <c r="Y247" s="51" t="str">
        <f t="shared" si="558"/>
        <v>VG</v>
      </c>
      <c r="Z247" s="51" t="str">
        <f t="shared" si="559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60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203</v>
      </c>
      <c r="E248" s="69" t="s">
        <v>206</v>
      </c>
      <c r="F248" s="64"/>
      <c r="G248" s="67">
        <v>0.81399999999999995</v>
      </c>
      <c r="H248" s="51" t="str">
        <f t="shared" si="544"/>
        <v>VG</v>
      </c>
      <c r="I248" s="51" t="str">
        <f t="shared" si="545"/>
        <v>G</v>
      </c>
      <c r="J248" s="51" t="str">
        <f t="shared" si="546"/>
        <v>VG</v>
      </c>
      <c r="K248" s="51" t="str">
        <f t="shared" si="547"/>
        <v>VG</v>
      </c>
      <c r="L248" s="52">
        <v>-2.1000000000000001E-2</v>
      </c>
      <c r="M248" s="52" t="str">
        <f t="shared" si="548"/>
        <v>VG</v>
      </c>
      <c r="N248" s="51" t="str">
        <f t="shared" si="549"/>
        <v>G</v>
      </c>
      <c r="O248" s="51" t="str">
        <f t="shared" si="550"/>
        <v>VG</v>
      </c>
      <c r="P248" s="51" t="str">
        <f t="shared" si="551"/>
        <v>G</v>
      </c>
      <c r="Q248" s="51">
        <v>0.43</v>
      </c>
      <c r="R248" s="51" t="str">
        <f t="shared" si="552"/>
        <v>VG</v>
      </c>
      <c r="S248" s="51" t="str">
        <f t="shared" si="553"/>
        <v>VG</v>
      </c>
      <c r="T248" s="51" t="str">
        <f t="shared" si="554"/>
        <v>VG</v>
      </c>
      <c r="U248" s="51" t="str">
        <f t="shared" si="555"/>
        <v>VG</v>
      </c>
      <c r="V248" s="51">
        <v>0.82</v>
      </c>
      <c r="W248" s="51" t="str">
        <f t="shared" si="556"/>
        <v>G</v>
      </c>
      <c r="X248" s="51" t="str">
        <f t="shared" si="557"/>
        <v>G</v>
      </c>
      <c r="Y248" s="51" t="str">
        <f t="shared" si="558"/>
        <v>VG</v>
      </c>
      <c r="Z248" s="51" t="str">
        <f t="shared" si="559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60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9" t="s">
        <v>207</v>
      </c>
      <c r="E249" s="69" t="s">
        <v>205</v>
      </c>
      <c r="F249" s="64"/>
      <c r="G249" s="67">
        <v>0.81399999999999995</v>
      </c>
      <c r="H249" s="51" t="str">
        <f t="shared" si="544"/>
        <v>VG</v>
      </c>
      <c r="I249" s="51" t="str">
        <f t="shared" si="545"/>
        <v>G</v>
      </c>
      <c r="J249" s="51" t="str">
        <f t="shared" si="546"/>
        <v>VG</v>
      </c>
      <c r="K249" s="51" t="str">
        <f t="shared" si="547"/>
        <v>VG</v>
      </c>
      <c r="L249" s="52">
        <v>-2.1000000000000001E-2</v>
      </c>
      <c r="M249" s="52" t="str">
        <f t="shared" si="548"/>
        <v>VG</v>
      </c>
      <c r="N249" s="51" t="str">
        <f t="shared" si="549"/>
        <v>G</v>
      </c>
      <c r="O249" s="51" t="str">
        <f t="shared" si="550"/>
        <v>VG</v>
      </c>
      <c r="P249" s="51" t="str">
        <f t="shared" si="551"/>
        <v>G</v>
      </c>
      <c r="Q249" s="51">
        <v>0.43099999999999999</v>
      </c>
      <c r="R249" s="51" t="str">
        <f t="shared" si="552"/>
        <v>VG</v>
      </c>
      <c r="S249" s="51" t="str">
        <f t="shared" si="553"/>
        <v>VG</v>
      </c>
      <c r="T249" s="51" t="str">
        <f t="shared" si="554"/>
        <v>VG</v>
      </c>
      <c r="U249" s="51" t="str">
        <f t="shared" si="555"/>
        <v>VG</v>
      </c>
      <c r="V249" s="51">
        <v>0.82199999999999995</v>
      </c>
      <c r="W249" s="51" t="str">
        <f t="shared" si="556"/>
        <v>G</v>
      </c>
      <c r="X249" s="51" t="str">
        <f t="shared" si="557"/>
        <v>G</v>
      </c>
      <c r="Y249" s="51" t="str">
        <f t="shared" si="558"/>
        <v>VG</v>
      </c>
      <c r="Z249" s="51" t="str">
        <f t="shared" si="559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60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9" t="s">
        <v>212</v>
      </c>
      <c r="E250" s="69" t="s">
        <v>206</v>
      </c>
      <c r="F250" s="64"/>
      <c r="G250" s="67">
        <v>0.81399999999999995</v>
      </c>
      <c r="H250" s="51" t="str">
        <f t="shared" si="544"/>
        <v>VG</v>
      </c>
      <c r="I250" s="51" t="str">
        <f t="shared" si="545"/>
        <v>G</v>
      </c>
      <c r="J250" s="51" t="str">
        <f t="shared" si="546"/>
        <v>VG</v>
      </c>
      <c r="K250" s="51" t="str">
        <f t="shared" si="547"/>
        <v>VG</v>
      </c>
      <c r="L250" s="52">
        <v>-2.1000000000000001E-2</v>
      </c>
      <c r="M250" s="52" t="str">
        <f t="shared" si="548"/>
        <v>VG</v>
      </c>
      <c r="N250" s="51" t="str">
        <f t="shared" si="549"/>
        <v>G</v>
      </c>
      <c r="O250" s="51" t="str">
        <f t="shared" si="550"/>
        <v>VG</v>
      </c>
      <c r="P250" s="51" t="str">
        <f t="shared" si="551"/>
        <v>G</v>
      </c>
      <c r="Q250" s="51">
        <v>0.43</v>
      </c>
      <c r="R250" s="51" t="str">
        <f t="shared" si="552"/>
        <v>VG</v>
      </c>
      <c r="S250" s="51" t="str">
        <f t="shared" si="553"/>
        <v>VG</v>
      </c>
      <c r="T250" s="51" t="str">
        <f t="shared" si="554"/>
        <v>VG</v>
      </c>
      <c r="U250" s="51" t="str">
        <f t="shared" si="555"/>
        <v>VG</v>
      </c>
      <c r="V250" s="51">
        <v>0.82</v>
      </c>
      <c r="W250" s="51" t="str">
        <f t="shared" si="556"/>
        <v>G</v>
      </c>
      <c r="X250" s="51" t="str">
        <f t="shared" si="557"/>
        <v>G</v>
      </c>
      <c r="Y250" s="51" t="str">
        <f t="shared" si="558"/>
        <v>VG</v>
      </c>
      <c r="Z250" s="51" t="str">
        <f t="shared" si="559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60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9" t="s">
        <v>214</v>
      </c>
      <c r="E251" s="69" t="s">
        <v>206</v>
      </c>
      <c r="F251" s="64"/>
      <c r="G251" s="67">
        <v>0.81599999999999995</v>
      </c>
      <c r="H251" s="51" t="str">
        <f t="shared" si="544"/>
        <v>VG</v>
      </c>
      <c r="I251" s="51" t="str">
        <f t="shared" si="545"/>
        <v>G</v>
      </c>
      <c r="J251" s="51" t="str">
        <f t="shared" si="546"/>
        <v>VG</v>
      </c>
      <c r="K251" s="51" t="str">
        <f t="shared" si="547"/>
        <v>VG</v>
      </c>
      <c r="L251" s="52">
        <v>1.4200000000000001E-2</v>
      </c>
      <c r="M251" s="52" t="str">
        <f t="shared" si="548"/>
        <v>VG</v>
      </c>
      <c r="N251" s="51" t="str">
        <f t="shared" si="549"/>
        <v>G</v>
      </c>
      <c r="O251" s="51" t="str">
        <f t="shared" si="550"/>
        <v>VG</v>
      </c>
      <c r="P251" s="51" t="str">
        <f t="shared" si="551"/>
        <v>G</v>
      </c>
      <c r="Q251" s="51">
        <v>0.42899999999999999</v>
      </c>
      <c r="R251" s="51" t="str">
        <f t="shared" si="552"/>
        <v>VG</v>
      </c>
      <c r="S251" s="51" t="str">
        <f t="shared" si="553"/>
        <v>VG</v>
      </c>
      <c r="T251" s="51" t="str">
        <f t="shared" si="554"/>
        <v>VG</v>
      </c>
      <c r="U251" s="51" t="str">
        <f t="shared" si="555"/>
        <v>VG</v>
      </c>
      <c r="V251" s="51">
        <v>0.81799999999999995</v>
      </c>
      <c r="W251" s="51" t="str">
        <f t="shared" si="556"/>
        <v>G</v>
      </c>
      <c r="X251" s="51" t="str">
        <f t="shared" si="557"/>
        <v>G</v>
      </c>
      <c r="Y251" s="51" t="str">
        <f t="shared" si="558"/>
        <v>VG</v>
      </c>
      <c r="Z251" s="51" t="str">
        <f t="shared" si="559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60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9" t="s">
        <v>318</v>
      </c>
      <c r="E252" s="69" t="s">
        <v>329</v>
      </c>
      <c r="F252" s="64"/>
      <c r="G252" s="67">
        <v>0.873</v>
      </c>
      <c r="H252" s="51" t="str">
        <f t="shared" si="544"/>
        <v>VG</v>
      </c>
      <c r="I252" s="51" t="str">
        <f t="shared" si="545"/>
        <v>G</v>
      </c>
      <c r="J252" s="51" t="str">
        <f t="shared" si="546"/>
        <v>VG</v>
      </c>
      <c r="K252" s="51" t="str">
        <f t="shared" si="547"/>
        <v>VG</v>
      </c>
      <c r="L252" s="52">
        <v>8.0000000000000002E-3</v>
      </c>
      <c r="M252" s="52" t="str">
        <f t="shared" si="548"/>
        <v>VG</v>
      </c>
      <c r="N252" s="51" t="str">
        <f t="shared" si="549"/>
        <v>G</v>
      </c>
      <c r="O252" s="51" t="str">
        <f t="shared" si="550"/>
        <v>VG</v>
      </c>
      <c r="P252" s="51" t="str">
        <f t="shared" si="551"/>
        <v>G</v>
      </c>
      <c r="Q252" s="51">
        <v>0.35599999999999998</v>
      </c>
      <c r="R252" s="51" t="str">
        <f t="shared" si="552"/>
        <v>VG</v>
      </c>
      <c r="S252" s="51" t="str">
        <f t="shared" si="553"/>
        <v>VG</v>
      </c>
      <c r="T252" s="51" t="str">
        <f t="shared" si="554"/>
        <v>VG</v>
      </c>
      <c r="U252" s="51" t="str">
        <f t="shared" si="555"/>
        <v>VG</v>
      </c>
      <c r="V252" s="51">
        <v>0.879</v>
      </c>
      <c r="W252" s="51" t="str">
        <f t="shared" si="556"/>
        <v>VG</v>
      </c>
      <c r="X252" s="51" t="str">
        <f t="shared" si="557"/>
        <v>G</v>
      </c>
      <c r="Y252" s="51" t="str">
        <f t="shared" si="558"/>
        <v>VG</v>
      </c>
      <c r="Z252" s="51" t="str">
        <f t="shared" si="559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60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9" t="s">
        <v>320</v>
      </c>
      <c r="E253" s="69" t="s">
        <v>330</v>
      </c>
      <c r="F253" s="64"/>
      <c r="G253" s="67">
        <v>0.81599999999999995</v>
      </c>
      <c r="H253" s="51" t="str">
        <f t="shared" si="544"/>
        <v>VG</v>
      </c>
      <c r="I253" s="51" t="str">
        <f t="shared" si="545"/>
        <v>G</v>
      </c>
      <c r="J253" s="51" t="str">
        <f t="shared" si="546"/>
        <v>VG</v>
      </c>
      <c r="K253" s="51" t="str">
        <f t="shared" si="547"/>
        <v>VG</v>
      </c>
      <c r="L253" s="52">
        <v>1.4200000000000001E-2</v>
      </c>
      <c r="M253" s="52" t="str">
        <f t="shared" si="548"/>
        <v>VG</v>
      </c>
      <c r="N253" s="51" t="str">
        <f t="shared" si="549"/>
        <v>G</v>
      </c>
      <c r="O253" s="51" t="str">
        <f t="shared" si="550"/>
        <v>VG</v>
      </c>
      <c r="P253" s="51" t="str">
        <f t="shared" si="551"/>
        <v>G</v>
      </c>
      <c r="Q253" s="51">
        <v>0.42899999999999999</v>
      </c>
      <c r="R253" s="51" t="str">
        <f t="shared" si="552"/>
        <v>VG</v>
      </c>
      <c r="S253" s="51" t="str">
        <f t="shared" si="553"/>
        <v>VG</v>
      </c>
      <c r="T253" s="51" t="str">
        <f t="shared" si="554"/>
        <v>VG</v>
      </c>
      <c r="U253" s="51" t="str">
        <f t="shared" si="555"/>
        <v>VG</v>
      </c>
      <c r="V253" s="51">
        <v>0.81799999999999995</v>
      </c>
      <c r="W253" s="51" t="str">
        <f t="shared" si="556"/>
        <v>G</v>
      </c>
      <c r="X253" s="51" t="str">
        <f t="shared" si="557"/>
        <v>G</v>
      </c>
      <c r="Y253" s="51" t="str">
        <f t="shared" si="558"/>
        <v>VG</v>
      </c>
      <c r="Z253" s="51" t="str">
        <f t="shared" si="559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60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9" t="s">
        <v>322</v>
      </c>
      <c r="E254" s="69" t="s">
        <v>330</v>
      </c>
      <c r="F254" s="64"/>
      <c r="G254" s="67">
        <v>0.82399999999999995</v>
      </c>
      <c r="H254" s="51" t="str">
        <f t="shared" si="544"/>
        <v>VG</v>
      </c>
      <c r="I254" s="51" t="str">
        <f t="shared" si="545"/>
        <v>G</v>
      </c>
      <c r="J254" s="51" t="str">
        <f t="shared" si="546"/>
        <v>VG</v>
      </c>
      <c r="K254" s="51" t="str">
        <f t="shared" si="547"/>
        <v>VG</v>
      </c>
      <c r="L254" s="52">
        <v>-1.1999999999999999E-3</v>
      </c>
      <c r="M254" s="52" t="str">
        <f t="shared" si="548"/>
        <v>VG</v>
      </c>
      <c r="N254" s="51" t="str">
        <f t="shared" si="549"/>
        <v>G</v>
      </c>
      <c r="O254" s="51" t="str">
        <f t="shared" si="550"/>
        <v>VG</v>
      </c>
      <c r="P254" s="51" t="str">
        <f t="shared" si="551"/>
        <v>G</v>
      </c>
      <c r="Q254" s="51">
        <v>0.41899999999999998</v>
      </c>
      <c r="R254" s="51" t="str">
        <f t="shared" si="552"/>
        <v>VG</v>
      </c>
      <c r="S254" s="51" t="str">
        <f t="shared" si="553"/>
        <v>VG</v>
      </c>
      <c r="T254" s="51" t="str">
        <f t="shared" si="554"/>
        <v>VG</v>
      </c>
      <c r="U254" s="51" t="str">
        <f t="shared" si="555"/>
        <v>VG</v>
      </c>
      <c r="V254" s="51">
        <v>0.82599999999999996</v>
      </c>
      <c r="W254" s="51" t="str">
        <f t="shared" si="556"/>
        <v>G</v>
      </c>
      <c r="X254" s="51" t="str">
        <f t="shared" si="557"/>
        <v>G</v>
      </c>
      <c r="Y254" s="51" t="str">
        <f t="shared" si="558"/>
        <v>VG</v>
      </c>
      <c r="Z254" s="51" t="str">
        <f t="shared" si="559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60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9" t="s">
        <v>331</v>
      </c>
      <c r="E255" s="69" t="s">
        <v>330</v>
      </c>
      <c r="F255" s="64"/>
      <c r="G255" s="67">
        <v>0.82499999999999996</v>
      </c>
      <c r="H255" s="51" t="str">
        <f t="shared" si="544"/>
        <v>VG</v>
      </c>
      <c r="I255" s="51" t="str">
        <f t="shared" si="545"/>
        <v>G</v>
      </c>
      <c r="J255" s="51" t="str">
        <f t="shared" si="546"/>
        <v>VG</v>
      </c>
      <c r="K255" s="51" t="str">
        <f t="shared" si="547"/>
        <v>VG</v>
      </c>
      <c r="L255" s="52">
        <v>3.5999999999999999E-3</v>
      </c>
      <c r="M255" s="52" t="str">
        <f t="shared" si="548"/>
        <v>VG</v>
      </c>
      <c r="N255" s="51" t="str">
        <f t="shared" si="549"/>
        <v>G</v>
      </c>
      <c r="O255" s="51" t="str">
        <f t="shared" si="550"/>
        <v>VG</v>
      </c>
      <c r="P255" s="51" t="str">
        <f t="shared" si="551"/>
        <v>G</v>
      </c>
      <c r="Q255" s="51">
        <v>0.41899999999999998</v>
      </c>
      <c r="R255" s="51" t="str">
        <f t="shared" si="552"/>
        <v>VG</v>
      </c>
      <c r="S255" s="51" t="str">
        <f t="shared" si="553"/>
        <v>VG</v>
      </c>
      <c r="T255" s="51" t="str">
        <f t="shared" si="554"/>
        <v>VG</v>
      </c>
      <c r="U255" s="51" t="str">
        <f t="shared" si="555"/>
        <v>VG</v>
      </c>
      <c r="V255" s="51">
        <v>0.82599999999999996</v>
      </c>
      <c r="W255" s="51" t="str">
        <f t="shared" si="556"/>
        <v>G</v>
      </c>
      <c r="X255" s="51" t="str">
        <f t="shared" si="557"/>
        <v>G</v>
      </c>
      <c r="Y255" s="51" t="str">
        <f t="shared" si="558"/>
        <v>VG</v>
      </c>
      <c r="Z255" s="51" t="str">
        <f t="shared" si="559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60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9" t="s">
        <v>328</v>
      </c>
      <c r="E256" s="69" t="s">
        <v>330</v>
      </c>
      <c r="F256" s="64"/>
      <c r="G256" s="67">
        <v>0.82499999999999996</v>
      </c>
      <c r="H256" s="51" t="str">
        <f t="shared" si="544"/>
        <v>VG</v>
      </c>
      <c r="I256" s="51" t="str">
        <f t="shared" si="545"/>
        <v>G</v>
      </c>
      <c r="J256" s="51" t="str">
        <f t="shared" si="546"/>
        <v>VG</v>
      </c>
      <c r="K256" s="51" t="str">
        <f t="shared" si="547"/>
        <v>VG</v>
      </c>
      <c r="L256" s="52">
        <v>5.0000000000000001E-3</v>
      </c>
      <c r="M256" s="52" t="str">
        <f t="shared" si="548"/>
        <v>VG</v>
      </c>
      <c r="N256" s="51" t="str">
        <f t="shared" si="549"/>
        <v>G</v>
      </c>
      <c r="O256" s="51" t="str">
        <f t="shared" si="550"/>
        <v>VG</v>
      </c>
      <c r="P256" s="51" t="str">
        <f t="shared" si="551"/>
        <v>G</v>
      </c>
      <c r="Q256" s="51">
        <v>0.41799999999999998</v>
      </c>
      <c r="R256" s="51" t="str">
        <f t="shared" si="552"/>
        <v>VG</v>
      </c>
      <c r="S256" s="51" t="str">
        <f t="shared" si="553"/>
        <v>VG</v>
      </c>
      <c r="T256" s="51" t="str">
        <f t="shared" si="554"/>
        <v>VG</v>
      </c>
      <c r="U256" s="51" t="str">
        <f t="shared" si="555"/>
        <v>VG</v>
      </c>
      <c r="V256" s="51">
        <v>0.82609999999999995</v>
      </c>
      <c r="W256" s="51" t="str">
        <f t="shared" si="556"/>
        <v>G</v>
      </c>
      <c r="X256" s="51" t="str">
        <f t="shared" si="557"/>
        <v>G</v>
      </c>
      <c r="Y256" s="51" t="str">
        <f t="shared" si="558"/>
        <v>VG</v>
      </c>
      <c r="Z256" s="51" t="str">
        <f t="shared" si="559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60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9" t="s">
        <v>332</v>
      </c>
      <c r="E257" s="69" t="s">
        <v>330</v>
      </c>
      <c r="F257" s="64"/>
      <c r="G257" s="67">
        <v>0.82499999999999996</v>
      </c>
      <c r="H257" s="51" t="str">
        <f t="shared" si="544"/>
        <v>VG</v>
      </c>
      <c r="I257" s="51" t="str">
        <f t="shared" si="545"/>
        <v>G</v>
      </c>
      <c r="J257" s="51" t="str">
        <f t="shared" si="546"/>
        <v>VG</v>
      </c>
      <c r="K257" s="51" t="str">
        <f t="shared" si="547"/>
        <v>VG</v>
      </c>
      <c r="L257" s="52">
        <v>4.5999999999999999E-3</v>
      </c>
      <c r="M257" s="52" t="str">
        <f t="shared" si="548"/>
        <v>VG</v>
      </c>
      <c r="N257" s="51" t="str">
        <f t="shared" si="549"/>
        <v>G</v>
      </c>
      <c r="O257" s="51" t="str">
        <f t="shared" si="550"/>
        <v>VG</v>
      </c>
      <c r="P257" s="51" t="str">
        <f t="shared" si="551"/>
        <v>G</v>
      </c>
      <c r="Q257" s="51">
        <v>0.41799999999999998</v>
      </c>
      <c r="R257" s="51" t="str">
        <f t="shared" si="552"/>
        <v>VG</v>
      </c>
      <c r="S257" s="51" t="str">
        <f t="shared" si="553"/>
        <v>VG</v>
      </c>
      <c r="T257" s="51" t="str">
        <f t="shared" si="554"/>
        <v>VG</v>
      </c>
      <c r="U257" s="51" t="str">
        <f t="shared" si="555"/>
        <v>VG</v>
      </c>
      <c r="V257" s="51">
        <v>0.82640000000000002</v>
      </c>
      <c r="W257" s="51" t="str">
        <f t="shared" si="556"/>
        <v>G</v>
      </c>
      <c r="X257" s="51" t="str">
        <f t="shared" si="557"/>
        <v>G</v>
      </c>
      <c r="Y257" s="51" t="str">
        <f t="shared" si="558"/>
        <v>VG</v>
      </c>
      <c r="Z257" s="51" t="str">
        <f t="shared" si="559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60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9" t="s">
        <v>332</v>
      </c>
      <c r="E258" s="69" t="s">
        <v>330</v>
      </c>
      <c r="F258" s="64"/>
      <c r="G258" s="67">
        <v>0.82499999999999996</v>
      </c>
      <c r="H258" s="51" t="str">
        <f t="shared" si="544"/>
        <v>VG</v>
      </c>
      <c r="I258" s="51" t="str">
        <f t="shared" si="545"/>
        <v>G</v>
      </c>
      <c r="J258" s="51" t="str">
        <f t="shared" si="546"/>
        <v>VG</v>
      </c>
      <c r="K258" s="51" t="str">
        <f t="shared" si="547"/>
        <v>VG</v>
      </c>
      <c r="L258" s="52">
        <v>4.5999999999999999E-3</v>
      </c>
      <c r="M258" s="52" t="str">
        <f t="shared" si="548"/>
        <v>VG</v>
      </c>
      <c r="N258" s="51" t="str">
        <f t="shared" si="549"/>
        <v>G</v>
      </c>
      <c r="O258" s="51" t="str">
        <f t="shared" si="550"/>
        <v>VG</v>
      </c>
      <c r="P258" s="51" t="str">
        <f t="shared" si="551"/>
        <v>G</v>
      </c>
      <c r="Q258" s="51">
        <v>0.41799999999999998</v>
      </c>
      <c r="R258" s="51" t="str">
        <f t="shared" si="552"/>
        <v>VG</v>
      </c>
      <c r="S258" s="51" t="str">
        <f t="shared" si="553"/>
        <v>VG</v>
      </c>
      <c r="T258" s="51" t="str">
        <f t="shared" si="554"/>
        <v>VG</v>
      </c>
      <c r="U258" s="51" t="str">
        <f t="shared" si="555"/>
        <v>VG</v>
      </c>
      <c r="V258" s="51">
        <v>0.82640000000000002</v>
      </c>
      <c r="W258" s="51" t="str">
        <f t="shared" si="556"/>
        <v>G</v>
      </c>
      <c r="X258" s="51" t="str">
        <f t="shared" si="557"/>
        <v>G</v>
      </c>
      <c r="Y258" s="51" t="str">
        <f t="shared" si="558"/>
        <v>VG</v>
      </c>
      <c r="Z258" s="51" t="str">
        <f t="shared" si="559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60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9" t="s">
        <v>333</v>
      </c>
      <c r="E259" s="69" t="s">
        <v>330</v>
      </c>
      <c r="F259" s="64"/>
      <c r="G259" s="67">
        <v>0.82499999999999996</v>
      </c>
      <c r="H259" s="51" t="str">
        <f t="shared" si="544"/>
        <v>VG</v>
      </c>
      <c r="I259" s="51" t="str">
        <f t="shared" si="545"/>
        <v>G</v>
      </c>
      <c r="J259" s="51" t="str">
        <f t="shared" si="546"/>
        <v>VG</v>
      </c>
      <c r="K259" s="51" t="str">
        <f t="shared" si="547"/>
        <v>VG</v>
      </c>
      <c r="L259" s="52">
        <v>4.5999999999999999E-3</v>
      </c>
      <c r="M259" s="52" t="str">
        <f t="shared" si="548"/>
        <v>VG</v>
      </c>
      <c r="N259" s="51" t="str">
        <f t="shared" si="549"/>
        <v>G</v>
      </c>
      <c r="O259" s="51" t="str">
        <f t="shared" si="550"/>
        <v>VG</v>
      </c>
      <c r="P259" s="51" t="str">
        <f t="shared" si="551"/>
        <v>G</v>
      </c>
      <c r="Q259" s="51">
        <v>0.41799999999999998</v>
      </c>
      <c r="R259" s="51" t="str">
        <f t="shared" si="552"/>
        <v>VG</v>
      </c>
      <c r="S259" s="51" t="str">
        <f t="shared" si="553"/>
        <v>VG</v>
      </c>
      <c r="T259" s="51" t="str">
        <f t="shared" si="554"/>
        <v>VG</v>
      </c>
      <c r="U259" s="51" t="str">
        <f t="shared" si="555"/>
        <v>VG</v>
      </c>
      <c r="V259" s="51">
        <v>0.82640000000000002</v>
      </c>
      <c r="W259" s="51" t="str">
        <f t="shared" si="556"/>
        <v>G</v>
      </c>
      <c r="X259" s="51" t="str">
        <f t="shared" si="557"/>
        <v>G</v>
      </c>
      <c r="Y259" s="51" t="str">
        <f t="shared" si="558"/>
        <v>VG</v>
      </c>
      <c r="Z259" s="51" t="str">
        <f t="shared" si="559"/>
        <v>G</v>
      </c>
      <c r="AA259" s="53">
        <v>0.8296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60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9" t="s">
        <v>334</v>
      </c>
      <c r="E260" s="69" t="s">
        <v>330</v>
      </c>
      <c r="F260" s="64"/>
      <c r="G260" s="67">
        <v>0.82499999999999996</v>
      </c>
      <c r="H260" s="51" t="str">
        <f t="shared" si="544"/>
        <v>VG</v>
      </c>
      <c r="I260" s="51" t="str">
        <f t="shared" si="545"/>
        <v>G</v>
      </c>
      <c r="J260" s="51" t="str">
        <f t="shared" si="546"/>
        <v>VG</v>
      </c>
      <c r="K260" s="51" t="str">
        <f t="shared" si="547"/>
        <v>VG</v>
      </c>
      <c r="L260" s="52">
        <v>4.1000000000000003E-3</v>
      </c>
      <c r="M260" s="52" t="str">
        <f t="shared" si="548"/>
        <v>VG</v>
      </c>
      <c r="N260" s="51" t="str">
        <f t="shared" si="549"/>
        <v>G</v>
      </c>
      <c r="O260" s="51" t="str">
        <f t="shared" si="550"/>
        <v>VG</v>
      </c>
      <c r="P260" s="51" t="str">
        <f t="shared" si="551"/>
        <v>G</v>
      </c>
      <c r="Q260" s="51">
        <v>0.41899999999999998</v>
      </c>
      <c r="R260" s="51" t="str">
        <f t="shared" si="552"/>
        <v>VG</v>
      </c>
      <c r="S260" s="51" t="str">
        <f t="shared" si="553"/>
        <v>VG</v>
      </c>
      <c r="T260" s="51" t="str">
        <f t="shared" si="554"/>
        <v>VG</v>
      </c>
      <c r="U260" s="51" t="str">
        <f t="shared" si="555"/>
        <v>VG</v>
      </c>
      <c r="V260" s="51">
        <v>0.82599999999999996</v>
      </c>
      <c r="W260" s="51" t="str">
        <f t="shared" si="556"/>
        <v>G</v>
      </c>
      <c r="X260" s="51" t="str">
        <f t="shared" si="557"/>
        <v>G</v>
      </c>
      <c r="Y260" s="51" t="str">
        <f t="shared" si="558"/>
        <v>VG</v>
      </c>
      <c r="Z260" s="51" t="str">
        <f t="shared" si="559"/>
        <v>G</v>
      </c>
      <c r="AA260" s="53">
        <v>0.8296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60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9" t="s">
        <v>335</v>
      </c>
      <c r="E261" s="69" t="s">
        <v>330</v>
      </c>
      <c r="F261" s="64"/>
      <c r="G261" s="67">
        <v>0.83199999999999996</v>
      </c>
      <c r="H261" s="51" t="str">
        <f t="shared" si="544"/>
        <v>VG</v>
      </c>
      <c r="I261" s="51" t="str">
        <f t="shared" si="545"/>
        <v>G</v>
      </c>
      <c r="J261" s="51" t="str">
        <f t="shared" si="546"/>
        <v>VG</v>
      </c>
      <c r="K261" s="51" t="str">
        <f t="shared" si="547"/>
        <v>VG</v>
      </c>
      <c r="L261" s="109">
        <v>1.1999999999999999E-3</v>
      </c>
      <c r="M261" s="52" t="str">
        <f t="shared" si="548"/>
        <v>VG</v>
      </c>
      <c r="N261" s="51" t="str">
        <f t="shared" si="549"/>
        <v>G</v>
      </c>
      <c r="O261" s="51" t="str">
        <f t="shared" si="550"/>
        <v>VG</v>
      </c>
      <c r="P261" s="51" t="str">
        <f t="shared" si="551"/>
        <v>G</v>
      </c>
      <c r="Q261" s="51">
        <v>0.40899999999999997</v>
      </c>
      <c r="R261" s="51" t="str">
        <f t="shared" si="552"/>
        <v>VG</v>
      </c>
      <c r="S261" s="51" t="str">
        <f t="shared" si="553"/>
        <v>VG</v>
      </c>
      <c r="T261" s="51" t="str">
        <f t="shared" si="554"/>
        <v>VG</v>
      </c>
      <c r="U261" s="51" t="str">
        <f t="shared" si="555"/>
        <v>VG</v>
      </c>
      <c r="V261" s="51">
        <v>0.83299999999999996</v>
      </c>
      <c r="W261" s="51" t="str">
        <f t="shared" si="556"/>
        <v>G</v>
      </c>
      <c r="X261" s="51" t="str">
        <f t="shared" si="557"/>
        <v>G</v>
      </c>
      <c r="Y261" s="51" t="str">
        <f t="shared" si="558"/>
        <v>VG</v>
      </c>
      <c r="Z261" s="51" t="str">
        <f t="shared" si="559"/>
        <v>G</v>
      </c>
      <c r="AA261" s="53">
        <v>0.8296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60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9" t="s">
        <v>335</v>
      </c>
      <c r="E262" s="69" t="s">
        <v>336</v>
      </c>
      <c r="F262" s="64"/>
      <c r="G262" s="67">
        <v>0.82299999999999995</v>
      </c>
      <c r="H262" s="51" t="str">
        <f t="shared" si="544"/>
        <v>VG</v>
      </c>
      <c r="I262" s="51" t="str">
        <f t="shared" si="545"/>
        <v>G</v>
      </c>
      <c r="J262" s="51" t="str">
        <f t="shared" si="546"/>
        <v>VG</v>
      </c>
      <c r="K262" s="51" t="str">
        <f t="shared" si="547"/>
        <v>VG</v>
      </c>
      <c r="L262" s="109">
        <v>4.0000000000000002E-4</v>
      </c>
      <c r="M262" s="52" t="str">
        <f t="shared" si="548"/>
        <v>VG</v>
      </c>
      <c r="N262" s="51" t="str">
        <f t="shared" si="549"/>
        <v>G</v>
      </c>
      <c r="O262" s="51" t="str">
        <f t="shared" si="550"/>
        <v>VG</v>
      </c>
      <c r="P262" s="51" t="str">
        <f t="shared" si="551"/>
        <v>G</v>
      </c>
      <c r="Q262" s="51">
        <v>0.42099999999999999</v>
      </c>
      <c r="R262" s="51" t="str">
        <f t="shared" si="552"/>
        <v>VG</v>
      </c>
      <c r="S262" s="51" t="str">
        <f t="shared" si="553"/>
        <v>VG</v>
      </c>
      <c r="T262" s="51" t="str">
        <f t="shared" si="554"/>
        <v>VG</v>
      </c>
      <c r="U262" s="51" t="str">
        <f t="shared" si="555"/>
        <v>VG</v>
      </c>
      <c r="V262" s="51">
        <v>0.82399999999999995</v>
      </c>
      <c r="W262" s="51" t="str">
        <f t="shared" si="556"/>
        <v>G</v>
      </c>
      <c r="X262" s="51" t="str">
        <f t="shared" si="557"/>
        <v>G</v>
      </c>
      <c r="Y262" s="51" t="str">
        <f t="shared" si="558"/>
        <v>VG</v>
      </c>
      <c r="Z262" s="51" t="str">
        <f t="shared" si="559"/>
        <v>G</v>
      </c>
      <c r="AA262" s="53">
        <v>0.8296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60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9" t="s">
        <v>509</v>
      </c>
      <c r="E263" s="69" t="s">
        <v>510</v>
      </c>
      <c r="F263" s="64"/>
      <c r="G263" s="67">
        <v>0.83199999999999996</v>
      </c>
      <c r="H263" s="51" t="str">
        <f t="shared" ref="H263" si="561">IF(G263&gt;0.8,"VG",IF(G263&gt;0.7,"G",IF(G263&gt;0.45,"S","NS")))</f>
        <v>VG</v>
      </c>
      <c r="I263" s="51" t="str">
        <f t="shared" ref="I263" si="562">AJ263</f>
        <v>G</v>
      </c>
      <c r="J263" s="51" t="str">
        <f t="shared" ref="J263" si="563">BB263</f>
        <v>VG</v>
      </c>
      <c r="K263" s="51" t="str">
        <f t="shared" ref="K263" si="564">BT263</f>
        <v>VG</v>
      </c>
      <c r="L263" s="109">
        <v>1.1999999999999999E-3</v>
      </c>
      <c r="M263" s="52" t="str">
        <f t="shared" ref="M263" si="565">IF(ABS(L263)&lt;5%,"VG",IF(ABS(L263)&lt;10%,"G",IF(ABS(L263)&lt;15%,"S","NS")))</f>
        <v>VG</v>
      </c>
      <c r="N263" s="51" t="str">
        <f t="shared" ref="N263" si="566">AO263</f>
        <v>G</v>
      </c>
      <c r="O263" s="51" t="str">
        <f t="shared" ref="O263" si="567">BD263</f>
        <v>VG</v>
      </c>
      <c r="P263" s="51" t="str">
        <f t="shared" ref="P263" si="568">BY263</f>
        <v>G</v>
      </c>
      <c r="Q263" s="51">
        <v>0.40899999999999997</v>
      </c>
      <c r="R263" s="51" t="str">
        <f t="shared" ref="R263" si="569">IF(Q263&lt;=0.5,"VG",IF(Q263&lt;=0.6,"G",IF(Q263&lt;=0.7,"S","NS")))</f>
        <v>VG</v>
      </c>
      <c r="S263" s="51" t="str">
        <f t="shared" ref="S263" si="570">AN263</f>
        <v>VG</v>
      </c>
      <c r="T263" s="51" t="str">
        <f t="shared" ref="T263" si="571">BF263</f>
        <v>VG</v>
      </c>
      <c r="U263" s="51" t="str">
        <f t="shared" ref="U263" si="572">BX263</f>
        <v>VG</v>
      </c>
      <c r="V263" s="51">
        <v>0.83299999999999996</v>
      </c>
      <c r="W263" s="51" t="str">
        <f t="shared" ref="W263" si="573">IF(V263&gt;0.85,"VG",IF(V263&gt;0.75,"G",IF(V263&gt;0.6,"S","NS")))</f>
        <v>G</v>
      </c>
      <c r="X263" s="51" t="str">
        <f t="shared" ref="X263" si="574">AP263</f>
        <v>G</v>
      </c>
      <c r="Y263" s="51" t="str">
        <f t="shared" ref="Y263" si="575">BH263</f>
        <v>VG</v>
      </c>
      <c r="Z263" s="51" t="str">
        <f t="shared" ref="Z263" si="576">BZ263</f>
        <v>G</v>
      </c>
      <c r="AA263" s="53">
        <v>0.8296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ref="BI263" si="577">IF(BJ263=AR263,1,0)</f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9" t="s">
        <v>508</v>
      </c>
      <c r="E264" s="69" t="s">
        <v>510</v>
      </c>
      <c r="F264" s="64"/>
      <c r="G264" s="67">
        <v>0.83199999999999996</v>
      </c>
      <c r="H264" s="51" t="str">
        <f t="shared" ref="H264" si="578">IF(G264&gt;0.8,"VG",IF(G264&gt;0.7,"G",IF(G264&gt;0.45,"S","NS")))</f>
        <v>VG</v>
      </c>
      <c r="I264" s="51" t="str">
        <f t="shared" ref="I264" si="579">AJ264</f>
        <v>G</v>
      </c>
      <c r="J264" s="51" t="str">
        <f t="shared" ref="J264" si="580">BB264</f>
        <v>VG</v>
      </c>
      <c r="K264" s="51" t="str">
        <f t="shared" ref="K264" si="581">BT264</f>
        <v>VG</v>
      </c>
      <c r="L264" s="109">
        <v>1.1999999999999999E-3</v>
      </c>
      <c r="M264" s="52" t="str">
        <f t="shared" ref="M264" si="582">IF(ABS(L264)&lt;5%,"VG",IF(ABS(L264)&lt;10%,"G",IF(ABS(L264)&lt;15%,"S","NS")))</f>
        <v>VG</v>
      </c>
      <c r="N264" s="51" t="str">
        <f t="shared" ref="N264" si="583">AO264</f>
        <v>G</v>
      </c>
      <c r="O264" s="51" t="str">
        <f t="shared" ref="O264" si="584">BD264</f>
        <v>VG</v>
      </c>
      <c r="P264" s="51" t="str">
        <f t="shared" ref="P264" si="585">BY264</f>
        <v>G</v>
      </c>
      <c r="Q264" s="51">
        <v>0.40899999999999997</v>
      </c>
      <c r="R264" s="51" t="str">
        <f t="shared" ref="R264" si="586">IF(Q264&lt;=0.5,"VG",IF(Q264&lt;=0.6,"G",IF(Q264&lt;=0.7,"S","NS")))</f>
        <v>VG</v>
      </c>
      <c r="S264" s="51" t="str">
        <f t="shared" ref="S264" si="587">AN264</f>
        <v>VG</v>
      </c>
      <c r="T264" s="51" t="str">
        <f t="shared" ref="T264" si="588">BF264</f>
        <v>VG</v>
      </c>
      <c r="U264" s="51" t="str">
        <f t="shared" ref="U264" si="589">BX264</f>
        <v>VG</v>
      </c>
      <c r="V264" s="51">
        <v>0.83299999999999996</v>
      </c>
      <c r="W264" s="51" t="str">
        <f t="shared" ref="W264" si="590">IF(V264&gt;0.85,"VG",IF(V264&gt;0.75,"G",IF(V264&gt;0.6,"S","NS")))</f>
        <v>G</v>
      </c>
      <c r="X264" s="51" t="str">
        <f t="shared" ref="X264" si="591">AP264</f>
        <v>G</v>
      </c>
      <c r="Y264" s="51" t="str">
        <f t="shared" ref="Y264" si="592">BH264</f>
        <v>VG</v>
      </c>
      <c r="Z264" s="51" t="str">
        <f t="shared" ref="Z264" si="593">BZ264</f>
        <v>G</v>
      </c>
      <c r="AA264" s="53">
        <v>0.8296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ref="BI264" si="594">IF(BJ264=AR264,1,0)</f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9" t="s">
        <v>531</v>
      </c>
      <c r="E265" s="69" t="s">
        <v>510</v>
      </c>
      <c r="F265" s="64"/>
      <c r="G265" s="67">
        <v>0.83199999999999996</v>
      </c>
      <c r="H265" s="51" t="str">
        <f t="shared" ref="H265" si="595">IF(G265&gt;0.8,"VG",IF(G265&gt;0.7,"G",IF(G265&gt;0.45,"S","NS")))</f>
        <v>VG</v>
      </c>
      <c r="I265" s="51" t="str">
        <f t="shared" ref="I265" si="596">AJ265</f>
        <v>G</v>
      </c>
      <c r="J265" s="51" t="str">
        <f t="shared" ref="J265" si="597">BB265</f>
        <v>VG</v>
      </c>
      <c r="K265" s="51" t="str">
        <f t="shared" ref="K265" si="598">BT265</f>
        <v>VG</v>
      </c>
      <c r="L265" s="109">
        <v>1.1000000000000001E-3</v>
      </c>
      <c r="M265" s="52" t="str">
        <f t="shared" ref="M265" si="599">IF(ABS(L265)&lt;5%,"VG",IF(ABS(L265)&lt;10%,"G",IF(ABS(L265)&lt;15%,"S","NS")))</f>
        <v>VG</v>
      </c>
      <c r="N265" s="51" t="str">
        <f t="shared" ref="N265" si="600">AO265</f>
        <v>G</v>
      </c>
      <c r="O265" s="51" t="str">
        <f t="shared" ref="O265" si="601">BD265</f>
        <v>VG</v>
      </c>
      <c r="P265" s="51" t="str">
        <f t="shared" ref="P265" si="602">BY265</f>
        <v>G</v>
      </c>
      <c r="Q265" s="51">
        <v>0.40899999999999997</v>
      </c>
      <c r="R265" s="51" t="str">
        <f t="shared" ref="R265" si="603">IF(Q265&lt;=0.5,"VG",IF(Q265&lt;=0.6,"G",IF(Q265&lt;=0.7,"S","NS")))</f>
        <v>VG</v>
      </c>
      <c r="S265" s="51" t="str">
        <f t="shared" ref="S265" si="604">AN265</f>
        <v>VG</v>
      </c>
      <c r="T265" s="51" t="str">
        <f t="shared" ref="T265" si="605">BF265</f>
        <v>VG</v>
      </c>
      <c r="U265" s="51" t="str">
        <f t="shared" ref="U265" si="606">BX265</f>
        <v>VG</v>
      </c>
      <c r="V265" s="51">
        <v>0.83299999999999996</v>
      </c>
      <c r="W265" s="51" t="str">
        <f t="shared" ref="W265" si="607">IF(V265&gt;0.85,"VG",IF(V265&gt;0.75,"G",IF(V265&gt;0.6,"S","NS")))</f>
        <v>G</v>
      </c>
      <c r="X265" s="51" t="str">
        <f t="shared" ref="X265" si="608">AP265</f>
        <v>G</v>
      </c>
      <c r="Y265" s="51" t="str">
        <f t="shared" ref="Y265" si="609">BH265</f>
        <v>VG</v>
      </c>
      <c r="Z265" s="51" t="str">
        <f t="shared" ref="Z265" si="610">BZ265</f>
        <v>G</v>
      </c>
      <c r="AA265" s="53">
        <v>0.8296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ref="BI265" si="611">IF(BJ265=AR265,1,0)</f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9" t="s">
        <v>531</v>
      </c>
      <c r="E266" s="69" t="s">
        <v>533</v>
      </c>
      <c r="F266" s="64"/>
      <c r="G266" s="67">
        <v>0.87450000000000006</v>
      </c>
      <c r="H266" s="51" t="str">
        <f t="shared" ref="H266:H267" si="612">IF(G266&gt;0.8,"VG",IF(G266&gt;0.7,"G",IF(G266&gt;0.45,"S","NS")))</f>
        <v>VG</v>
      </c>
      <c r="I266" s="51" t="str">
        <f t="shared" ref="I266:I267" si="613">AJ266</f>
        <v>G</v>
      </c>
      <c r="J266" s="51" t="str">
        <f t="shared" ref="J266:J267" si="614">BB266</f>
        <v>VG</v>
      </c>
      <c r="K266" s="51" t="str">
        <f t="shared" ref="K266:K267" si="615">BT266</f>
        <v>VG</v>
      </c>
      <c r="L266" s="109">
        <v>-2.93E-2</v>
      </c>
      <c r="M266" s="52" t="str">
        <f t="shared" ref="M266:M267" si="616">IF(ABS(L266)&lt;5%,"VG",IF(ABS(L266)&lt;10%,"G",IF(ABS(L266)&lt;15%,"S","NS")))</f>
        <v>VG</v>
      </c>
      <c r="N266" s="51" t="str">
        <f t="shared" ref="N266:N267" si="617">AO266</f>
        <v>G</v>
      </c>
      <c r="O266" s="51" t="str">
        <f t="shared" ref="O266:O267" si="618">BD266</f>
        <v>VG</v>
      </c>
      <c r="P266" s="51" t="str">
        <f t="shared" ref="P266:P267" si="619">BY266</f>
        <v>G</v>
      </c>
      <c r="Q266" s="51">
        <v>0.35399999999999998</v>
      </c>
      <c r="R266" s="51" t="str">
        <f t="shared" ref="R266:R267" si="620">IF(Q266&lt;=0.5,"VG",IF(Q266&lt;=0.6,"G",IF(Q266&lt;=0.7,"S","NS")))</f>
        <v>VG</v>
      </c>
      <c r="S266" s="51" t="str">
        <f t="shared" ref="S266:S267" si="621">AN266</f>
        <v>VG</v>
      </c>
      <c r="T266" s="51" t="str">
        <f t="shared" ref="T266:T267" si="622">BF266</f>
        <v>VG</v>
      </c>
      <c r="U266" s="51" t="str">
        <f t="shared" ref="U266:U267" si="623">BX266</f>
        <v>VG</v>
      </c>
      <c r="V266" s="51">
        <v>0.8841</v>
      </c>
      <c r="W266" s="51" t="str">
        <f t="shared" ref="W266:W267" si="624">IF(V266&gt;0.85,"VG",IF(V266&gt;0.75,"G",IF(V266&gt;0.6,"S","NS")))</f>
        <v>VG</v>
      </c>
      <c r="X266" s="51" t="str">
        <f t="shared" ref="X266:X267" si="625">AP266</f>
        <v>G</v>
      </c>
      <c r="Y266" s="51" t="str">
        <f t="shared" ref="Y266:Y267" si="626">BH266</f>
        <v>VG</v>
      </c>
      <c r="Z266" s="51" t="str">
        <f t="shared" ref="Z266:Z267" si="627">BZ266</f>
        <v>G</v>
      </c>
      <c r="AA266" s="53">
        <v>0.8296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ref="BI266:BI267" si="628">IF(BJ266=AR266,1,0)</f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s="50" customFormat="1" x14ac:dyDescent="0.3">
      <c r="A267" s="49">
        <v>14164900</v>
      </c>
      <c r="B267" s="50">
        <v>23772751</v>
      </c>
      <c r="C267" s="50" t="s">
        <v>9</v>
      </c>
      <c r="D267" s="69" t="s">
        <v>540</v>
      </c>
      <c r="E267" s="69" t="s">
        <v>510</v>
      </c>
      <c r="F267" s="64"/>
      <c r="G267" s="67">
        <v>0.83199999999999996</v>
      </c>
      <c r="H267" s="51" t="str">
        <f t="shared" si="612"/>
        <v>VG</v>
      </c>
      <c r="I267" s="51" t="str">
        <f t="shared" si="613"/>
        <v>G</v>
      </c>
      <c r="J267" s="51" t="str">
        <f t="shared" si="614"/>
        <v>VG</v>
      </c>
      <c r="K267" s="51" t="str">
        <f t="shared" si="615"/>
        <v>VG</v>
      </c>
      <c r="L267" s="109">
        <v>1.1000000000000001E-3</v>
      </c>
      <c r="M267" s="52" t="str">
        <f t="shared" si="616"/>
        <v>VG</v>
      </c>
      <c r="N267" s="51" t="str">
        <f t="shared" si="617"/>
        <v>G</v>
      </c>
      <c r="O267" s="51" t="str">
        <f t="shared" si="618"/>
        <v>VG</v>
      </c>
      <c r="P267" s="51" t="str">
        <f t="shared" si="619"/>
        <v>G</v>
      </c>
      <c r="Q267" s="51">
        <v>0.40699999999999997</v>
      </c>
      <c r="R267" s="51" t="str">
        <f t="shared" si="620"/>
        <v>VG</v>
      </c>
      <c r="S267" s="51" t="str">
        <f t="shared" si="621"/>
        <v>VG</v>
      </c>
      <c r="T267" s="51" t="str">
        <f t="shared" si="622"/>
        <v>VG</v>
      </c>
      <c r="U267" s="51" t="str">
        <f t="shared" si="623"/>
        <v>VG</v>
      </c>
      <c r="V267" s="51">
        <v>0.83289999999999997</v>
      </c>
      <c r="W267" s="51" t="str">
        <f t="shared" si="624"/>
        <v>G</v>
      </c>
      <c r="X267" s="51" t="str">
        <f t="shared" si="625"/>
        <v>G</v>
      </c>
      <c r="Y267" s="51" t="str">
        <f t="shared" si="626"/>
        <v>VG</v>
      </c>
      <c r="Z267" s="51" t="str">
        <f t="shared" si="627"/>
        <v>G</v>
      </c>
      <c r="AA267" s="53">
        <v>0.8296</v>
      </c>
      <c r="AB267" s="53">
        <v>0.770017181523593</v>
      </c>
      <c r="AC267" s="53">
        <v>4.1945904485044201</v>
      </c>
      <c r="AD267" s="53">
        <v>1.60133556975805</v>
      </c>
      <c r="AE267" s="53">
        <v>0.41282517201920899</v>
      </c>
      <c r="AF267" s="53">
        <v>0.47956523902010201</v>
      </c>
      <c r="AG267" s="53">
        <v>0.83981224617125405</v>
      </c>
      <c r="AH267" s="53">
        <v>0.77168278397218004</v>
      </c>
      <c r="AI267" s="54" t="s">
        <v>43</v>
      </c>
      <c r="AJ267" s="54" t="s">
        <v>41</v>
      </c>
      <c r="AK267" s="54" t="s">
        <v>43</v>
      </c>
      <c r="AL267" s="54" t="s">
        <v>43</v>
      </c>
      <c r="AM267" s="54" t="s">
        <v>43</v>
      </c>
      <c r="AN267" s="54" t="s">
        <v>43</v>
      </c>
      <c r="AO267" s="54" t="s">
        <v>41</v>
      </c>
      <c r="AP267" s="54" t="s">
        <v>41</v>
      </c>
      <c r="AR267" s="55" t="s">
        <v>53</v>
      </c>
      <c r="AS267" s="53">
        <v>0.84535320975234196</v>
      </c>
      <c r="AT267" s="53">
        <v>0.852362033202411</v>
      </c>
      <c r="AU267" s="53">
        <v>0.65503642042571297</v>
      </c>
      <c r="AV267" s="53">
        <v>0.70929549035220396</v>
      </c>
      <c r="AW267" s="53">
        <v>0.39325156102380399</v>
      </c>
      <c r="AX267" s="53">
        <v>0.38423686288224501</v>
      </c>
      <c r="AY267" s="53">
        <v>0.84908178687649805</v>
      </c>
      <c r="AZ267" s="53">
        <v>0.85623492331974904</v>
      </c>
      <c r="BA267" s="54" t="s">
        <v>43</v>
      </c>
      <c r="BB267" s="54" t="s">
        <v>43</v>
      </c>
      <c r="BC267" s="54" t="s">
        <v>43</v>
      </c>
      <c r="BD267" s="54" t="s">
        <v>43</v>
      </c>
      <c r="BE267" s="54" t="s">
        <v>43</v>
      </c>
      <c r="BF267" s="54" t="s">
        <v>43</v>
      </c>
      <c r="BG267" s="54" t="s">
        <v>41</v>
      </c>
      <c r="BH267" s="54" t="s">
        <v>43</v>
      </c>
      <c r="BI267" s="50">
        <f t="shared" si="628"/>
        <v>1</v>
      </c>
      <c r="BJ267" s="50" t="s">
        <v>53</v>
      </c>
      <c r="BK267" s="53">
        <v>0.83149852870428698</v>
      </c>
      <c r="BL267" s="53">
        <v>0.840051780765255</v>
      </c>
      <c r="BM267" s="53">
        <v>2.4536945846266698</v>
      </c>
      <c r="BN267" s="53">
        <v>1.8573873082821999</v>
      </c>
      <c r="BO267" s="53">
        <v>0.41048930716367399</v>
      </c>
      <c r="BP267" s="53">
        <v>0.39993526880577102</v>
      </c>
      <c r="BQ267" s="53">
        <v>0.83515826593662201</v>
      </c>
      <c r="BR267" s="53">
        <v>0.84255161739777595</v>
      </c>
      <c r="BS267" s="50" t="s">
        <v>43</v>
      </c>
      <c r="BT267" s="50" t="s">
        <v>43</v>
      </c>
      <c r="BU267" s="50" t="s">
        <v>43</v>
      </c>
      <c r="BV267" s="50" t="s">
        <v>43</v>
      </c>
      <c r="BW267" s="50" t="s">
        <v>43</v>
      </c>
      <c r="BX267" s="50" t="s">
        <v>43</v>
      </c>
      <c r="BY267" s="50" t="s">
        <v>41</v>
      </c>
      <c r="BZ267" s="50" t="s">
        <v>41</v>
      </c>
    </row>
    <row r="268" spans="1:78" s="50" customFormat="1" x14ac:dyDescent="0.3">
      <c r="A268" s="49">
        <v>14164900</v>
      </c>
      <c r="B268" s="50">
        <v>23772751</v>
      </c>
      <c r="C268" s="50" t="s">
        <v>9</v>
      </c>
      <c r="D268" s="69" t="s">
        <v>539</v>
      </c>
      <c r="E268" s="69" t="s">
        <v>510</v>
      </c>
      <c r="F268" s="64"/>
      <c r="G268" s="67">
        <v>0.83499999999999996</v>
      </c>
      <c r="H268" s="51" t="str">
        <f t="shared" ref="H268" si="629">IF(G268&gt;0.8,"VG",IF(G268&gt;0.7,"G",IF(G268&gt;0.45,"S","NS")))</f>
        <v>VG</v>
      </c>
      <c r="I268" s="51" t="str">
        <f t="shared" ref="I268" si="630">AJ268</f>
        <v>G</v>
      </c>
      <c r="J268" s="51" t="str">
        <f t="shared" ref="J268" si="631">BB268</f>
        <v>VG</v>
      </c>
      <c r="K268" s="51" t="str">
        <f t="shared" ref="K268" si="632">BT268</f>
        <v>VG</v>
      </c>
      <c r="L268" s="109">
        <v>4.7999999999999996E-3</v>
      </c>
      <c r="M268" s="52" t="str">
        <f t="shared" ref="M268" si="633">IF(ABS(L268)&lt;5%,"VG",IF(ABS(L268)&lt;10%,"G",IF(ABS(L268)&lt;15%,"S","NS")))</f>
        <v>VG</v>
      </c>
      <c r="N268" s="51" t="str">
        <f t="shared" ref="N268" si="634">AO268</f>
        <v>G</v>
      </c>
      <c r="O268" s="51" t="str">
        <f t="shared" ref="O268" si="635">BD268</f>
        <v>VG</v>
      </c>
      <c r="P268" s="51" t="str">
        <f t="shared" ref="P268" si="636">BY268</f>
        <v>G</v>
      </c>
      <c r="Q268" s="51">
        <v>0.40699999999999997</v>
      </c>
      <c r="R268" s="51" t="str">
        <f t="shared" ref="R268" si="637">IF(Q268&lt;=0.5,"VG",IF(Q268&lt;=0.6,"G",IF(Q268&lt;=0.7,"S","NS")))</f>
        <v>VG</v>
      </c>
      <c r="S268" s="51" t="str">
        <f t="shared" ref="S268" si="638">AN268</f>
        <v>VG</v>
      </c>
      <c r="T268" s="51" t="str">
        <f t="shared" ref="T268" si="639">BF268</f>
        <v>VG</v>
      </c>
      <c r="U268" s="51" t="str">
        <f t="shared" ref="U268" si="640">BX268</f>
        <v>VG</v>
      </c>
      <c r="V268" s="51">
        <v>0.83540000000000003</v>
      </c>
      <c r="W268" s="51" t="str">
        <f t="shared" ref="W268" si="641">IF(V268&gt;0.85,"VG",IF(V268&gt;0.75,"G",IF(V268&gt;0.6,"S","NS")))</f>
        <v>G</v>
      </c>
      <c r="X268" s="51" t="str">
        <f t="shared" ref="X268" si="642">AP268</f>
        <v>G</v>
      </c>
      <c r="Y268" s="51" t="str">
        <f t="shared" ref="Y268" si="643">BH268</f>
        <v>VG</v>
      </c>
      <c r="Z268" s="51" t="str">
        <f t="shared" ref="Z268" si="644">BZ268</f>
        <v>G</v>
      </c>
      <c r="AA268" s="53">
        <v>0.8296</v>
      </c>
      <c r="AB268" s="53">
        <v>0.770017181523593</v>
      </c>
      <c r="AC268" s="53">
        <v>4.1945904485044201</v>
      </c>
      <c r="AD268" s="53">
        <v>1.60133556975805</v>
      </c>
      <c r="AE268" s="53">
        <v>0.41282517201920899</v>
      </c>
      <c r="AF268" s="53">
        <v>0.47956523902010201</v>
      </c>
      <c r="AG268" s="53">
        <v>0.83981224617125405</v>
      </c>
      <c r="AH268" s="53">
        <v>0.77168278397218004</v>
      </c>
      <c r="AI268" s="54" t="s">
        <v>43</v>
      </c>
      <c r="AJ268" s="54" t="s">
        <v>41</v>
      </c>
      <c r="AK268" s="54" t="s">
        <v>43</v>
      </c>
      <c r="AL268" s="54" t="s">
        <v>43</v>
      </c>
      <c r="AM268" s="54" t="s">
        <v>43</v>
      </c>
      <c r="AN268" s="54" t="s">
        <v>43</v>
      </c>
      <c r="AO268" s="54" t="s">
        <v>41</v>
      </c>
      <c r="AP268" s="54" t="s">
        <v>41</v>
      </c>
      <c r="AR268" s="55" t="s">
        <v>53</v>
      </c>
      <c r="AS268" s="53">
        <v>0.84535320975234196</v>
      </c>
      <c r="AT268" s="53">
        <v>0.852362033202411</v>
      </c>
      <c r="AU268" s="53">
        <v>0.65503642042571297</v>
      </c>
      <c r="AV268" s="53">
        <v>0.70929549035220396</v>
      </c>
      <c r="AW268" s="53">
        <v>0.39325156102380399</v>
      </c>
      <c r="AX268" s="53">
        <v>0.38423686288224501</v>
      </c>
      <c r="AY268" s="53">
        <v>0.84908178687649805</v>
      </c>
      <c r="AZ268" s="53">
        <v>0.85623492331974904</v>
      </c>
      <c r="BA268" s="54" t="s">
        <v>43</v>
      </c>
      <c r="BB268" s="54" t="s">
        <v>43</v>
      </c>
      <c r="BC268" s="54" t="s">
        <v>43</v>
      </c>
      <c r="BD268" s="54" t="s">
        <v>43</v>
      </c>
      <c r="BE268" s="54" t="s">
        <v>43</v>
      </c>
      <c r="BF268" s="54" t="s">
        <v>43</v>
      </c>
      <c r="BG268" s="54" t="s">
        <v>41</v>
      </c>
      <c r="BH268" s="54" t="s">
        <v>43</v>
      </c>
      <c r="BI268" s="50">
        <f t="shared" ref="BI268" si="645">IF(BJ268=AR268,1,0)</f>
        <v>1</v>
      </c>
      <c r="BJ268" s="50" t="s">
        <v>53</v>
      </c>
      <c r="BK268" s="53">
        <v>0.83149852870428698</v>
      </c>
      <c r="BL268" s="53">
        <v>0.840051780765255</v>
      </c>
      <c r="BM268" s="53">
        <v>2.4536945846266698</v>
      </c>
      <c r="BN268" s="53">
        <v>1.8573873082821999</v>
      </c>
      <c r="BO268" s="53">
        <v>0.41048930716367399</v>
      </c>
      <c r="BP268" s="53">
        <v>0.39993526880577102</v>
      </c>
      <c r="BQ268" s="53">
        <v>0.83515826593662201</v>
      </c>
      <c r="BR268" s="53">
        <v>0.84255161739777595</v>
      </c>
      <c r="BS268" s="50" t="s">
        <v>43</v>
      </c>
      <c r="BT268" s="50" t="s">
        <v>43</v>
      </c>
      <c r="BU268" s="50" t="s">
        <v>43</v>
      </c>
      <c r="BV268" s="50" t="s">
        <v>43</v>
      </c>
      <c r="BW268" s="50" t="s">
        <v>43</v>
      </c>
      <c r="BX268" s="50" t="s">
        <v>43</v>
      </c>
      <c r="BY268" s="50" t="s">
        <v>41</v>
      </c>
      <c r="BZ268" s="50" t="s">
        <v>41</v>
      </c>
    </row>
    <row r="269" spans="1:78" x14ac:dyDescent="0.3">
      <c r="A269" s="1"/>
      <c r="D269" s="113"/>
      <c r="E269" s="113"/>
      <c r="F269" s="114"/>
      <c r="G269" s="107"/>
      <c r="H269" s="7"/>
      <c r="I269" s="7"/>
      <c r="J269" s="7"/>
      <c r="K269" s="7"/>
      <c r="L269" s="58"/>
      <c r="M269" s="58"/>
      <c r="N269" s="7"/>
      <c r="O269" s="7"/>
      <c r="P269" s="7"/>
      <c r="Q269" s="7"/>
      <c r="R269" s="7"/>
      <c r="S269" s="7"/>
      <c r="T269" s="7"/>
      <c r="U269" s="7"/>
      <c r="AA269" s="24"/>
      <c r="AB269" s="24"/>
      <c r="AC269" s="24"/>
      <c r="AD269" s="24"/>
      <c r="AE269" s="24"/>
      <c r="AF269" s="24"/>
      <c r="AG269" s="24"/>
      <c r="AH269" s="24"/>
      <c r="AI269" s="2"/>
      <c r="AJ269" s="2"/>
      <c r="AK269" s="2"/>
      <c r="AL269" s="2"/>
      <c r="AM269" s="2"/>
      <c r="AN269" s="2"/>
      <c r="AO269" s="2"/>
      <c r="AP269" s="2"/>
      <c r="AR269" s="33"/>
      <c r="AS269" s="24"/>
      <c r="AT269" s="24"/>
      <c r="AU269" s="24"/>
      <c r="AV269" s="24"/>
      <c r="AW269" s="24"/>
      <c r="AX269" s="24"/>
      <c r="AY269" s="24"/>
      <c r="AZ269" s="24"/>
      <c r="BA269" s="2"/>
      <c r="BB269" s="2"/>
      <c r="BC269" s="2"/>
      <c r="BD269" s="2"/>
      <c r="BE269" s="2"/>
      <c r="BF269" s="2"/>
      <c r="BG269" s="2"/>
      <c r="BH269" s="2"/>
      <c r="BK269" s="24"/>
      <c r="BL269" s="24"/>
      <c r="BM269" s="24"/>
      <c r="BN269" s="24"/>
      <c r="BO269" s="24"/>
      <c r="BP269" s="24"/>
      <c r="BQ269" s="24"/>
      <c r="BR269" s="24"/>
    </row>
    <row r="270" spans="1:78" s="50" customFormat="1" x14ac:dyDescent="0.3">
      <c r="A270" s="49">
        <v>14165000</v>
      </c>
      <c r="B270" s="50">
        <v>23773513</v>
      </c>
      <c r="C270" s="50" t="s">
        <v>10</v>
      </c>
      <c r="D270" s="50" t="s">
        <v>75</v>
      </c>
      <c r="F270" s="64"/>
      <c r="G270" s="51">
        <v>0.72699999999999998</v>
      </c>
      <c r="H270" s="51" t="str">
        <f t="shared" ref="H270:H294" si="646">IF(G270&gt;0.8,"VG",IF(G270&gt;0.7,"G",IF(G270&gt;0.45,"S","NS")))</f>
        <v>G</v>
      </c>
      <c r="I270" s="51" t="str">
        <f t="shared" ref="I270:I294" si="647">AJ270</f>
        <v>S</v>
      </c>
      <c r="J270" s="51" t="str">
        <f t="shared" ref="J270:J294" si="648">BB270</f>
        <v>S</v>
      </c>
      <c r="K270" s="51" t="str">
        <f t="shared" ref="K270:K294" si="649">BT270</f>
        <v>S</v>
      </c>
      <c r="L270" s="52">
        <v>8.9999999999999993E-3</v>
      </c>
      <c r="M270" s="52" t="str">
        <f t="shared" ref="M270:M294" si="650">IF(ABS(L270)&lt;5%,"VG",IF(ABS(L270)&lt;10%,"G",IF(ABS(L270)&lt;15%,"S","NS")))</f>
        <v>VG</v>
      </c>
      <c r="N270" s="51" t="str">
        <f t="shared" ref="N270:N294" si="651">AO270</f>
        <v>VG</v>
      </c>
      <c r="O270" s="51" t="str">
        <f t="shared" ref="O270:O294" si="652">BD270</f>
        <v>NS</v>
      </c>
      <c r="P270" s="51" t="str">
        <f t="shared" ref="P270:P294" si="653">BY270</f>
        <v>VG</v>
      </c>
      <c r="Q270" s="51">
        <v>0.51800000000000002</v>
      </c>
      <c r="R270" s="51" t="str">
        <f t="shared" ref="R270:R294" si="654">IF(Q270&lt;=0.5,"VG",IF(Q270&lt;=0.6,"G",IF(Q270&lt;=0.7,"S","NS")))</f>
        <v>G</v>
      </c>
      <c r="S270" s="51" t="str">
        <f t="shared" ref="S270:S294" si="655">AN270</f>
        <v>NS</v>
      </c>
      <c r="T270" s="51" t="str">
        <f t="shared" ref="T270:T294" si="656">BF270</f>
        <v>NS</v>
      </c>
      <c r="U270" s="51" t="str">
        <f t="shared" ref="U270:U294" si="657">BX270</f>
        <v>NS</v>
      </c>
      <c r="V270" s="51">
        <v>0.81499999999999995</v>
      </c>
      <c r="W270" s="51" t="str">
        <f t="shared" ref="W270:W294" si="658">IF(V270&gt;0.85,"VG",IF(V270&gt;0.75,"G",IF(V270&gt;0.6,"S","NS")))</f>
        <v>G</v>
      </c>
      <c r="X270" s="51" t="str">
        <f t="shared" ref="X270:X294" si="659">AP270</f>
        <v>VG</v>
      </c>
      <c r="Y270" s="51" t="str">
        <f t="shared" ref="Y270:Y294" si="660">BH270</f>
        <v>VG</v>
      </c>
      <c r="Z270" s="51" t="str">
        <f t="shared" ref="Z270:Z294" si="661">BZ270</f>
        <v>VG</v>
      </c>
      <c r="AA270" s="53">
        <v>0.46449135700952998</v>
      </c>
      <c r="AB270" s="53">
        <v>0.48582826247624</v>
      </c>
      <c r="AC270" s="53">
        <v>36.925476905016303</v>
      </c>
      <c r="AD270" s="53">
        <v>35.422135499048998</v>
      </c>
      <c r="AE270" s="53">
        <v>0.73178456050293195</v>
      </c>
      <c r="AF270" s="53">
        <v>0.71705769469670899</v>
      </c>
      <c r="AG270" s="53">
        <v>0.86373220117502103</v>
      </c>
      <c r="AH270" s="53">
        <v>0.86641318681162205</v>
      </c>
      <c r="AI270" s="54" t="s">
        <v>42</v>
      </c>
      <c r="AJ270" s="54" t="s">
        <v>42</v>
      </c>
      <c r="AK270" s="54" t="s">
        <v>39</v>
      </c>
      <c r="AL270" s="54" t="s">
        <v>39</v>
      </c>
      <c r="AM270" s="54" t="s">
        <v>39</v>
      </c>
      <c r="AN270" s="54" t="s">
        <v>39</v>
      </c>
      <c r="AO270" s="54" t="s">
        <v>43</v>
      </c>
      <c r="AP270" s="54" t="s">
        <v>43</v>
      </c>
      <c r="AR270" s="55" t="s">
        <v>54</v>
      </c>
      <c r="AS270" s="53">
        <v>0.43843094218020001</v>
      </c>
      <c r="AT270" s="53">
        <v>0.45450937038529099</v>
      </c>
      <c r="AU270" s="53">
        <v>40.067811319636199</v>
      </c>
      <c r="AV270" s="53">
        <v>39.605988650487703</v>
      </c>
      <c r="AW270" s="53">
        <v>0.74937911488097997</v>
      </c>
      <c r="AX270" s="53">
        <v>0.73857337456390104</v>
      </c>
      <c r="AY270" s="53">
        <v>0.87051913419226601</v>
      </c>
      <c r="AZ270" s="53">
        <v>0.88200065354242896</v>
      </c>
      <c r="BA270" s="54" t="s">
        <v>39</v>
      </c>
      <c r="BB270" s="54" t="s">
        <v>42</v>
      </c>
      <c r="BC270" s="54" t="s">
        <v>39</v>
      </c>
      <c r="BD270" s="54" t="s">
        <v>39</v>
      </c>
      <c r="BE270" s="54" t="s">
        <v>39</v>
      </c>
      <c r="BF270" s="54" t="s">
        <v>39</v>
      </c>
      <c r="BG270" s="54" t="s">
        <v>43</v>
      </c>
      <c r="BH270" s="54" t="s">
        <v>43</v>
      </c>
      <c r="BI270" s="50">
        <f t="shared" ref="BI270:BI294" si="662">IF(BJ270=AR270,1,0)</f>
        <v>1</v>
      </c>
      <c r="BJ270" s="50" t="s">
        <v>54</v>
      </c>
      <c r="BK270" s="53">
        <v>0.48875926577338902</v>
      </c>
      <c r="BL270" s="53">
        <v>0.49850744282400899</v>
      </c>
      <c r="BM270" s="53">
        <v>34.750583660210602</v>
      </c>
      <c r="BN270" s="53">
        <v>34.841960954976599</v>
      </c>
      <c r="BO270" s="53">
        <v>0.71501100287101205</v>
      </c>
      <c r="BP270" s="53">
        <v>0.70816139203997197</v>
      </c>
      <c r="BQ270" s="53">
        <v>0.86944312864988105</v>
      </c>
      <c r="BR270" s="53">
        <v>0.88290786392832199</v>
      </c>
      <c r="BS270" s="50" t="s">
        <v>42</v>
      </c>
      <c r="BT270" s="50" t="s">
        <v>42</v>
      </c>
      <c r="BU270" s="50" t="s">
        <v>39</v>
      </c>
      <c r="BV270" s="50" t="s">
        <v>39</v>
      </c>
      <c r="BW270" s="50" t="s">
        <v>39</v>
      </c>
      <c r="BX270" s="50" t="s">
        <v>39</v>
      </c>
      <c r="BY270" s="50" t="s">
        <v>43</v>
      </c>
      <c r="BZ270" s="50" t="s">
        <v>43</v>
      </c>
    </row>
    <row r="271" spans="1:78" s="71" customFormat="1" x14ac:dyDescent="0.3">
      <c r="A271" s="70">
        <v>14165000</v>
      </c>
      <c r="B271" s="71">
        <v>23773513</v>
      </c>
      <c r="C271" s="71" t="s">
        <v>10</v>
      </c>
      <c r="D271" s="72" t="s">
        <v>88</v>
      </c>
      <c r="E271" s="72"/>
      <c r="F271" s="73"/>
      <c r="G271" s="74">
        <v>0.16</v>
      </c>
      <c r="H271" s="74" t="str">
        <f t="shared" si="646"/>
        <v>NS</v>
      </c>
      <c r="I271" s="74" t="str">
        <f t="shared" si="647"/>
        <v>S</v>
      </c>
      <c r="J271" s="74" t="str">
        <f t="shared" si="648"/>
        <v>S</v>
      </c>
      <c r="K271" s="74" t="str">
        <f t="shared" si="649"/>
        <v>S</v>
      </c>
      <c r="L271" s="75">
        <v>1.1970000000000001</v>
      </c>
      <c r="M271" s="75" t="str">
        <f t="shared" si="650"/>
        <v>NS</v>
      </c>
      <c r="N271" s="74" t="str">
        <f t="shared" si="651"/>
        <v>VG</v>
      </c>
      <c r="O271" s="74" t="str">
        <f t="shared" si="652"/>
        <v>NS</v>
      </c>
      <c r="P271" s="74" t="str">
        <f t="shared" si="653"/>
        <v>VG</v>
      </c>
      <c r="Q271" s="74">
        <v>0.8</v>
      </c>
      <c r="R271" s="74" t="str">
        <f t="shared" si="654"/>
        <v>NS</v>
      </c>
      <c r="S271" s="74" t="str">
        <f t="shared" si="655"/>
        <v>NS</v>
      </c>
      <c r="T271" s="74" t="str">
        <f t="shared" si="656"/>
        <v>NS</v>
      </c>
      <c r="U271" s="74" t="str">
        <f t="shared" si="657"/>
        <v>NS</v>
      </c>
      <c r="V271" s="74">
        <v>0.81</v>
      </c>
      <c r="W271" s="74" t="str">
        <f t="shared" si="658"/>
        <v>G</v>
      </c>
      <c r="X271" s="74" t="str">
        <f t="shared" si="659"/>
        <v>VG</v>
      </c>
      <c r="Y271" s="74" t="str">
        <f t="shared" si="660"/>
        <v>VG</v>
      </c>
      <c r="Z271" s="74" t="str">
        <f t="shared" si="661"/>
        <v>VG</v>
      </c>
      <c r="AA271" s="76">
        <v>0.46449135700952998</v>
      </c>
      <c r="AB271" s="76">
        <v>0.48582826247624</v>
      </c>
      <c r="AC271" s="76">
        <v>36.925476905016303</v>
      </c>
      <c r="AD271" s="76">
        <v>35.422135499048998</v>
      </c>
      <c r="AE271" s="76">
        <v>0.73178456050293195</v>
      </c>
      <c r="AF271" s="76">
        <v>0.71705769469670899</v>
      </c>
      <c r="AG271" s="76">
        <v>0.86373220117502103</v>
      </c>
      <c r="AH271" s="76">
        <v>0.86641318681162205</v>
      </c>
      <c r="AI271" s="77" t="s">
        <v>42</v>
      </c>
      <c r="AJ271" s="77" t="s">
        <v>42</v>
      </c>
      <c r="AK271" s="77" t="s">
        <v>39</v>
      </c>
      <c r="AL271" s="77" t="s">
        <v>39</v>
      </c>
      <c r="AM271" s="77" t="s">
        <v>39</v>
      </c>
      <c r="AN271" s="77" t="s">
        <v>39</v>
      </c>
      <c r="AO271" s="77" t="s">
        <v>43</v>
      </c>
      <c r="AP271" s="77" t="s">
        <v>43</v>
      </c>
      <c r="AR271" s="78" t="s">
        <v>54</v>
      </c>
      <c r="AS271" s="76">
        <v>0.43843094218020001</v>
      </c>
      <c r="AT271" s="76">
        <v>0.45450937038529099</v>
      </c>
      <c r="AU271" s="76">
        <v>40.067811319636199</v>
      </c>
      <c r="AV271" s="76">
        <v>39.605988650487703</v>
      </c>
      <c r="AW271" s="76">
        <v>0.74937911488097997</v>
      </c>
      <c r="AX271" s="76">
        <v>0.73857337456390104</v>
      </c>
      <c r="AY271" s="76">
        <v>0.87051913419226601</v>
      </c>
      <c r="AZ271" s="76">
        <v>0.88200065354242896</v>
      </c>
      <c r="BA271" s="77" t="s">
        <v>39</v>
      </c>
      <c r="BB271" s="77" t="s">
        <v>42</v>
      </c>
      <c r="BC271" s="77" t="s">
        <v>39</v>
      </c>
      <c r="BD271" s="77" t="s">
        <v>39</v>
      </c>
      <c r="BE271" s="77" t="s">
        <v>39</v>
      </c>
      <c r="BF271" s="77" t="s">
        <v>39</v>
      </c>
      <c r="BG271" s="77" t="s">
        <v>43</v>
      </c>
      <c r="BH271" s="77" t="s">
        <v>43</v>
      </c>
      <c r="BI271" s="71">
        <f t="shared" si="662"/>
        <v>1</v>
      </c>
      <c r="BJ271" s="71" t="s">
        <v>54</v>
      </c>
      <c r="BK271" s="76">
        <v>0.48875926577338902</v>
      </c>
      <c r="BL271" s="76">
        <v>0.49850744282400899</v>
      </c>
      <c r="BM271" s="76">
        <v>34.750583660210602</v>
      </c>
      <c r="BN271" s="76">
        <v>34.841960954976599</v>
      </c>
      <c r="BO271" s="76">
        <v>0.71501100287101205</v>
      </c>
      <c r="BP271" s="76">
        <v>0.70816139203997197</v>
      </c>
      <c r="BQ271" s="76">
        <v>0.86944312864988105</v>
      </c>
      <c r="BR271" s="76">
        <v>0.88290786392832199</v>
      </c>
      <c r="BS271" s="71" t="s">
        <v>42</v>
      </c>
      <c r="BT271" s="71" t="s">
        <v>42</v>
      </c>
      <c r="BU271" s="71" t="s">
        <v>39</v>
      </c>
      <c r="BV271" s="71" t="s">
        <v>39</v>
      </c>
      <c r="BW271" s="71" t="s">
        <v>39</v>
      </c>
      <c r="BX271" s="71" t="s">
        <v>39</v>
      </c>
      <c r="BY271" s="71" t="s">
        <v>43</v>
      </c>
      <c r="BZ271" s="71" t="s">
        <v>43</v>
      </c>
    </row>
    <row r="272" spans="1:78" s="34" customFormat="1" x14ac:dyDescent="0.3">
      <c r="A272" s="35">
        <v>14165000</v>
      </c>
      <c r="B272" s="34">
        <v>23773513</v>
      </c>
      <c r="C272" s="34" t="s">
        <v>10</v>
      </c>
      <c r="D272" s="79" t="s">
        <v>90</v>
      </c>
      <c r="E272" s="79"/>
      <c r="F272" s="86"/>
      <c r="G272" s="36">
        <v>0.54</v>
      </c>
      <c r="H272" s="36" t="str">
        <f t="shared" si="646"/>
        <v>S</v>
      </c>
      <c r="I272" s="36" t="str">
        <f t="shared" si="647"/>
        <v>S</v>
      </c>
      <c r="J272" s="36" t="str">
        <f t="shared" si="648"/>
        <v>S</v>
      </c>
      <c r="K272" s="36" t="str">
        <f t="shared" si="649"/>
        <v>S</v>
      </c>
      <c r="L272" s="37">
        <v>0.222</v>
      </c>
      <c r="M272" s="37" t="str">
        <f t="shared" si="650"/>
        <v>NS</v>
      </c>
      <c r="N272" s="36" t="str">
        <f t="shared" si="651"/>
        <v>VG</v>
      </c>
      <c r="O272" s="36" t="str">
        <f t="shared" si="652"/>
        <v>NS</v>
      </c>
      <c r="P272" s="36" t="str">
        <f t="shared" si="653"/>
        <v>VG</v>
      </c>
      <c r="Q272" s="36">
        <v>0.67</v>
      </c>
      <c r="R272" s="36" t="str">
        <f t="shared" si="654"/>
        <v>S</v>
      </c>
      <c r="S272" s="36" t="str">
        <f t="shared" si="655"/>
        <v>NS</v>
      </c>
      <c r="T272" s="36" t="str">
        <f t="shared" si="656"/>
        <v>NS</v>
      </c>
      <c r="U272" s="36" t="str">
        <f t="shared" si="657"/>
        <v>NS</v>
      </c>
      <c r="V272" s="36">
        <v>0.71</v>
      </c>
      <c r="W272" s="36" t="str">
        <f t="shared" si="658"/>
        <v>S</v>
      </c>
      <c r="X272" s="36" t="str">
        <f t="shared" si="659"/>
        <v>VG</v>
      </c>
      <c r="Y272" s="36" t="str">
        <f t="shared" si="660"/>
        <v>VG</v>
      </c>
      <c r="Z272" s="36" t="str">
        <f t="shared" si="661"/>
        <v>VG</v>
      </c>
      <c r="AA272" s="38">
        <v>0.46449135700952998</v>
      </c>
      <c r="AB272" s="38">
        <v>0.48582826247624</v>
      </c>
      <c r="AC272" s="38">
        <v>36.925476905016303</v>
      </c>
      <c r="AD272" s="38">
        <v>35.422135499048998</v>
      </c>
      <c r="AE272" s="38">
        <v>0.73178456050293195</v>
      </c>
      <c r="AF272" s="38">
        <v>0.71705769469670899</v>
      </c>
      <c r="AG272" s="38">
        <v>0.86373220117502103</v>
      </c>
      <c r="AH272" s="38">
        <v>0.86641318681162205</v>
      </c>
      <c r="AI272" s="39" t="s">
        <v>42</v>
      </c>
      <c r="AJ272" s="39" t="s">
        <v>42</v>
      </c>
      <c r="AK272" s="39" t="s">
        <v>39</v>
      </c>
      <c r="AL272" s="39" t="s">
        <v>39</v>
      </c>
      <c r="AM272" s="39" t="s">
        <v>39</v>
      </c>
      <c r="AN272" s="39" t="s">
        <v>39</v>
      </c>
      <c r="AO272" s="39" t="s">
        <v>43</v>
      </c>
      <c r="AP272" s="39" t="s">
        <v>43</v>
      </c>
      <c r="AR272" s="40" t="s">
        <v>54</v>
      </c>
      <c r="AS272" s="38">
        <v>0.43843094218020001</v>
      </c>
      <c r="AT272" s="38">
        <v>0.45450937038529099</v>
      </c>
      <c r="AU272" s="38">
        <v>40.067811319636199</v>
      </c>
      <c r="AV272" s="38">
        <v>39.605988650487703</v>
      </c>
      <c r="AW272" s="38">
        <v>0.74937911488097997</v>
      </c>
      <c r="AX272" s="38">
        <v>0.73857337456390104</v>
      </c>
      <c r="AY272" s="38">
        <v>0.87051913419226601</v>
      </c>
      <c r="AZ272" s="38">
        <v>0.88200065354242896</v>
      </c>
      <c r="BA272" s="39" t="s">
        <v>39</v>
      </c>
      <c r="BB272" s="39" t="s">
        <v>42</v>
      </c>
      <c r="BC272" s="39" t="s">
        <v>39</v>
      </c>
      <c r="BD272" s="39" t="s">
        <v>39</v>
      </c>
      <c r="BE272" s="39" t="s">
        <v>39</v>
      </c>
      <c r="BF272" s="39" t="s">
        <v>39</v>
      </c>
      <c r="BG272" s="39" t="s">
        <v>43</v>
      </c>
      <c r="BH272" s="39" t="s">
        <v>43</v>
      </c>
      <c r="BI272" s="34">
        <f t="shared" si="662"/>
        <v>1</v>
      </c>
      <c r="BJ272" s="34" t="s">
        <v>54</v>
      </c>
      <c r="BK272" s="38">
        <v>0.48875926577338902</v>
      </c>
      <c r="BL272" s="38">
        <v>0.49850744282400899</v>
      </c>
      <c r="BM272" s="38">
        <v>34.750583660210602</v>
      </c>
      <c r="BN272" s="38">
        <v>34.841960954976599</v>
      </c>
      <c r="BO272" s="38">
        <v>0.71501100287101205</v>
      </c>
      <c r="BP272" s="38">
        <v>0.70816139203997197</v>
      </c>
      <c r="BQ272" s="38">
        <v>0.86944312864988105</v>
      </c>
      <c r="BR272" s="38">
        <v>0.88290786392832199</v>
      </c>
      <c r="BS272" s="34" t="s">
        <v>42</v>
      </c>
      <c r="BT272" s="34" t="s">
        <v>42</v>
      </c>
      <c r="BU272" s="34" t="s">
        <v>39</v>
      </c>
      <c r="BV272" s="34" t="s">
        <v>39</v>
      </c>
      <c r="BW272" s="34" t="s">
        <v>39</v>
      </c>
      <c r="BX272" s="34" t="s">
        <v>39</v>
      </c>
      <c r="BY272" s="34" t="s">
        <v>43</v>
      </c>
      <c r="BZ272" s="34" t="s">
        <v>43</v>
      </c>
    </row>
    <row r="273" spans="1:78" s="34" customFormat="1" x14ac:dyDescent="0.3">
      <c r="A273" s="35">
        <v>14165000</v>
      </c>
      <c r="B273" s="34">
        <v>23773513</v>
      </c>
      <c r="C273" s="34" t="s">
        <v>10</v>
      </c>
      <c r="D273" s="79" t="s">
        <v>91</v>
      </c>
      <c r="E273" s="79"/>
      <c r="F273" s="86"/>
      <c r="G273" s="36">
        <v>0.49</v>
      </c>
      <c r="H273" s="36" t="str">
        <f t="shared" si="646"/>
        <v>S</v>
      </c>
      <c r="I273" s="36" t="str">
        <f t="shared" si="647"/>
        <v>S</v>
      </c>
      <c r="J273" s="36" t="str">
        <f t="shared" si="648"/>
        <v>S</v>
      </c>
      <c r="K273" s="36" t="str">
        <f t="shared" si="649"/>
        <v>S</v>
      </c>
      <c r="L273" s="37">
        <v>-2.1999999999999999E-2</v>
      </c>
      <c r="M273" s="37" t="str">
        <f t="shared" si="650"/>
        <v>VG</v>
      </c>
      <c r="N273" s="36" t="str">
        <f t="shared" si="651"/>
        <v>VG</v>
      </c>
      <c r="O273" s="36" t="str">
        <f t="shared" si="652"/>
        <v>NS</v>
      </c>
      <c r="P273" s="36" t="str">
        <f t="shared" si="653"/>
        <v>VG</v>
      </c>
      <c r="Q273" s="36">
        <v>0.72</v>
      </c>
      <c r="R273" s="36" t="str">
        <f t="shared" si="654"/>
        <v>NS</v>
      </c>
      <c r="S273" s="36" t="str">
        <f t="shared" si="655"/>
        <v>NS</v>
      </c>
      <c r="T273" s="36" t="str">
        <f t="shared" si="656"/>
        <v>NS</v>
      </c>
      <c r="U273" s="36" t="str">
        <f t="shared" si="657"/>
        <v>NS</v>
      </c>
      <c r="V273" s="36">
        <v>0.52</v>
      </c>
      <c r="W273" s="36" t="str">
        <f t="shared" si="658"/>
        <v>NS</v>
      </c>
      <c r="X273" s="36" t="str">
        <f t="shared" si="659"/>
        <v>VG</v>
      </c>
      <c r="Y273" s="36" t="str">
        <f t="shared" si="660"/>
        <v>VG</v>
      </c>
      <c r="Z273" s="36" t="str">
        <f t="shared" si="661"/>
        <v>VG</v>
      </c>
      <c r="AA273" s="38">
        <v>0.46449135700952998</v>
      </c>
      <c r="AB273" s="38">
        <v>0.48582826247624</v>
      </c>
      <c r="AC273" s="38">
        <v>36.925476905016303</v>
      </c>
      <c r="AD273" s="38">
        <v>35.422135499048998</v>
      </c>
      <c r="AE273" s="38">
        <v>0.73178456050293195</v>
      </c>
      <c r="AF273" s="38">
        <v>0.71705769469670899</v>
      </c>
      <c r="AG273" s="38">
        <v>0.86373220117502103</v>
      </c>
      <c r="AH273" s="38">
        <v>0.86641318681162205</v>
      </c>
      <c r="AI273" s="39" t="s">
        <v>42</v>
      </c>
      <c r="AJ273" s="39" t="s">
        <v>42</v>
      </c>
      <c r="AK273" s="39" t="s">
        <v>39</v>
      </c>
      <c r="AL273" s="39" t="s">
        <v>39</v>
      </c>
      <c r="AM273" s="39" t="s">
        <v>39</v>
      </c>
      <c r="AN273" s="39" t="s">
        <v>39</v>
      </c>
      <c r="AO273" s="39" t="s">
        <v>43</v>
      </c>
      <c r="AP273" s="39" t="s">
        <v>43</v>
      </c>
      <c r="AR273" s="40" t="s">
        <v>54</v>
      </c>
      <c r="AS273" s="38">
        <v>0.43843094218020001</v>
      </c>
      <c r="AT273" s="38">
        <v>0.45450937038529099</v>
      </c>
      <c r="AU273" s="38">
        <v>40.067811319636199</v>
      </c>
      <c r="AV273" s="38">
        <v>39.605988650487703</v>
      </c>
      <c r="AW273" s="38">
        <v>0.74937911488097997</v>
      </c>
      <c r="AX273" s="38">
        <v>0.73857337456390104</v>
      </c>
      <c r="AY273" s="38">
        <v>0.87051913419226601</v>
      </c>
      <c r="AZ273" s="38">
        <v>0.88200065354242896</v>
      </c>
      <c r="BA273" s="39" t="s">
        <v>39</v>
      </c>
      <c r="BB273" s="39" t="s">
        <v>42</v>
      </c>
      <c r="BC273" s="39" t="s">
        <v>39</v>
      </c>
      <c r="BD273" s="39" t="s">
        <v>39</v>
      </c>
      <c r="BE273" s="39" t="s">
        <v>39</v>
      </c>
      <c r="BF273" s="39" t="s">
        <v>39</v>
      </c>
      <c r="BG273" s="39" t="s">
        <v>43</v>
      </c>
      <c r="BH273" s="39" t="s">
        <v>43</v>
      </c>
      <c r="BI273" s="34">
        <f t="shared" si="662"/>
        <v>1</v>
      </c>
      <c r="BJ273" s="34" t="s">
        <v>54</v>
      </c>
      <c r="BK273" s="38">
        <v>0.48875926577338902</v>
      </c>
      <c r="BL273" s="38">
        <v>0.49850744282400899</v>
      </c>
      <c r="BM273" s="38">
        <v>34.750583660210602</v>
      </c>
      <c r="BN273" s="38">
        <v>34.841960954976599</v>
      </c>
      <c r="BO273" s="38">
        <v>0.71501100287101205</v>
      </c>
      <c r="BP273" s="38">
        <v>0.70816139203997197</v>
      </c>
      <c r="BQ273" s="38">
        <v>0.86944312864988105</v>
      </c>
      <c r="BR273" s="38">
        <v>0.88290786392832199</v>
      </c>
      <c r="BS273" s="34" t="s">
        <v>42</v>
      </c>
      <c r="BT273" s="34" t="s">
        <v>42</v>
      </c>
      <c r="BU273" s="34" t="s">
        <v>39</v>
      </c>
      <c r="BV273" s="34" t="s">
        <v>39</v>
      </c>
      <c r="BW273" s="34" t="s">
        <v>39</v>
      </c>
      <c r="BX273" s="34" t="s">
        <v>39</v>
      </c>
      <c r="BY273" s="34" t="s">
        <v>43</v>
      </c>
      <c r="BZ273" s="34" t="s">
        <v>43</v>
      </c>
    </row>
    <row r="274" spans="1:78" s="19" customFormat="1" x14ac:dyDescent="0.3">
      <c r="A274" s="92">
        <v>14165000</v>
      </c>
      <c r="B274" s="19">
        <v>23773513</v>
      </c>
      <c r="C274" s="19" t="s">
        <v>10</v>
      </c>
      <c r="D274" s="93" t="s">
        <v>105</v>
      </c>
      <c r="E274" s="93"/>
      <c r="F274" s="94"/>
      <c r="G274" s="13">
        <v>7.0000000000000007E-2</v>
      </c>
      <c r="H274" s="13" t="str">
        <f t="shared" si="646"/>
        <v>NS</v>
      </c>
      <c r="I274" s="13" t="str">
        <f t="shared" si="647"/>
        <v>S</v>
      </c>
      <c r="J274" s="13" t="str">
        <f t="shared" si="648"/>
        <v>S</v>
      </c>
      <c r="K274" s="13" t="str">
        <f t="shared" si="649"/>
        <v>S</v>
      </c>
      <c r="L274" s="14">
        <v>-0.41</v>
      </c>
      <c r="M274" s="14" t="str">
        <f t="shared" si="650"/>
        <v>NS</v>
      </c>
      <c r="N274" s="13" t="str">
        <f t="shared" si="651"/>
        <v>VG</v>
      </c>
      <c r="O274" s="13" t="str">
        <f t="shared" si="652"/>
        <v>NS</v>
      </c>
      <c r="P274" s="13" t="str">
        <f t="shared" si="653"/>
        <v>VG</v>
      </c>
      <c r="Q274" s="13">
        <v>0.78</v>
      </c>
      <c r="R274" s="13" t="str">
        <f t="shared" si="654"/>
        <v>NS</v>
      </c>
      <c r="S274" s="13" t="str">
        <f t="shared" si="655"/>
        <v>NS</v>
      </c>
      <c r="T274" s="13" t="str">
        <f t="shared" si="656"/>
        <v>NS</v>
      </c>
      <c r="U274" s="13" t="str">
        <f t="shared" si="657"/>
        <v>NS</v>
      </c>
      <c r="V274" s="13">
        <v>0.57999999999999996</v>
      </c>
      <c r="W274" s="13" t="str">
        <f t="shared" si="658"/>
        <v>NS</v>
      </c>
      <c r="X274" s="13" t="str">
        <f t="shared" si="659"/>
        <v>VG</v>
      </c>
      <c r="Y274" s="13" t="str">
        <f t="shared" si="660"/>
        <v>VG</v>
      </c>
      <c r="Z274" s="13" t="str">
        <f t="shared" si="661"/>
        <v>VG</v>
      </c>
      <c r="AA274" s="22">
        <v>0.46449135700952998</v>
      </c>
      <c r="AB274" s="22">
        <v>0.48582826247624</v>
      </c>
      <c r="AC274" s="22">
        <v>36.925476905016303</v>
      </c>
      <c r="AD274" s="22">
        <v>35.422135499048998</v>
      </c>
      <c r="AE274" s="22">
        <v>0.73178456050293195</v>
      </c>
      <c r="AF274" s="22">
        <v>0.71705769469670899</v>
      </c>
      <c r="AG274" s="22">
        <v>0.86373220117502103</v>
      </c>
      <c r="AH274" s="22">
        <v>0.86641318681162205</v>
      </c>
      <c r="AI274" s="25" t="s">
        <v>42</v>
      </c>
      <c r="AJ274" s="25" t="s">
        <v>42</v>
      </c>
      <c r="AK274" s="25" t="s">
        <v>39</v>
      </c>
      <c r="AL274" s="25" t="s">
        <v>39</v>
      </c>
      <c r="AM274" s="25" t="s">
        <v>39</v>
      </c>
      <c r="AN274" s="25" t="s">
        <v>39</v>
      </c>
      <c r="AO274" s="25" t="s">
        <v>43</v>
      </c>
      <c r="AP274" s="25" t="s">
        <v>43</v>
      </c>
      <c r="AR274" s="95" t="s">
        <v>54</v>
      </c>
      <c r="AS274" s="22">
        <v>0.43843094218020001</v>
      </c>
      <c r="AT274" s="22">
        <v>0.45450937038529099</v>
      </c>
      <c r="AU274" s="22">
        <v>40.067811319636199</v>
      </c>
      <c r="AV274" s="22">
        <v>39.605988650487703</v>
      </c>
      <c r="AW274" s="22">
        <v>0.74937911488097997</v>
      </c>
      <c r="AX274" s="22">
        <v>0.73857337456390104</v>
      </c>
      <c r="AY274" s="22">
        <v>0.87051913419226601</v>
      </c>
      <c r="AZ274" s="22">
        <v>0.88200065354242896</v>
      </c>
      <c r="BA274" s="25" t="s">
        <v>39</v>
      </c>
      <c r="BB274" s="25" t="s">
        <v>42</v>
      </c>
      <c r="BC274" s="25" t="s">
        <v>39</v>
      </c>
      <c r="BD274" s="25" t="s">
        <v>39</v>
      </c>
      <c r="BE274" s="25" t="s">
        <v>39</v>
      </c>
      <c r="BF274" s="25" t="s">
        <v>39</v>
      </c>
      <c r="BG274" s="25" t="s">
        <v>43</v>
      </c>
      <c r="BH274" s="25" t="s">
        <v>43</v>
      </c>
      <c r="BI274" s="19">
        <f t="shared" si="662"/>
        <v>1</v>
      </c>
      <c r="BJ274" s="19" t="s">
        <v>54</v>
      </c>
      <c r="BK274" s="22">
        <v>0.48875926577338902</v>
      </c>
      <c r="BL274" s="22">
        <v>0.49850744282400899</v>
      </c>
      <c r="BM274" s="22">
        <v>34.750583660210602</v>
      </c>
      <c r="BN274" s="22">
        <v>34.841960954976599</v>
      </c>
      <c r="BO274" s="22">
        <v>0.71501100287101205</v>
      </c>
      <c r="BP274" s="22">
        <v>0.70816139203997197</v>
      </c>
      <c r="BQ274" s="22">
        <v>0.86944312864988105</v>
      </c>
      <c r="BR274" s="22">
        <v>0.88290786392832199</v>
      </c>
      <c r="BS274" s="19" t="s">
        <v>42</v>
      </c>
      <c r="BT274" s="19" t="s">
        <v>42</v>
      </c>
      <c r="BU274" s="19" t="s">
        <v>39</v>
      </c>
      <c r="BV274" s="19" t="s">
        <v>39</v>
      </c>
      <c r="BW274" s="19" t="s">
        <v>39</v>
      </c>
      <c r="BX274" s="19" t="s">
        <v>39</v>
      </c>
      <c r="BY274" s="19" t="s">
        <v>43</v>
      </c>
      <c r="BZ274" s="19" t="s">
        <v>43</v>
      </c>
    </row>
    <row r="275" spans="1:78" s="34" customFormat="1" x14ac:dyDescent="0.3">
      <c r="A275" s="35">
        <v>14165000</v>
      </c>
      <c r="B275" s="34">
        <v>23773513</v>
      </c>
      <c r="C275" s="34" t="s">
        <v>10</v>
      </c>
      <c r="D275" s="79" t="s">
        <v>107</v>
      </c>
      <c r="E275" s="79"/>
      <c r="F275" s="86"/>
      <c r="G275" s="36">
        <v>0.71</v>
      </c>
      <c r="H275" s="36" t="str">
        <f t="shared" si="646"/>
        <v>G</v>
      </c>
      <c r="I275" s="36" t="str">
        <f t="shared" si="647"/>
        <v>S</v>
      </c>
      <c r="J275" s="36" t="str">
        <f t="shared" si="648"/>
        <v>S</v>
      </c>
      <c r="K275" s="36" t="str">
        <f t="shared" si="649"/>
        <v>S</v>
      </c>
      <c r="L275" s="37">
        <v>-0.16</v>
      </c>
      <c r="M275" s="37" t="str">
        <f t="shared" si="650"/>
        <v>NS</v>
      </c>
      <c r="N275" s="36" t="str">
        <f t="shared" si="651"/>
        <v>VG</v>
      </c>
      <c r="O275" s="36" t="str">
        <f t="shared" si="652"/>
        <v>NS</v>
      </c>
      <c r="P275" s="36" t="str">
        <f t="shared" si="653"/>
        <v>VG</v>
      </c>
      <c r="Q275" s="36">
        <v>0.53</v>
      </c>
      <c r="R275" s="36" t="str">
        <f t="shared" si="654"/>
        <v>G</v>
      </c>
      <c r="S275" s="36" t="str">
        <f t="shared" si="655"/>
        <v>NS</v>
      </c>
      <c r="T275" s="36" t="str">
        <f t="shared" si="656"/>
        <v>NS</v>
      </c>
      <c r="U275" s="36" t="str">
        <f t="shared" si="657"/>
        <v>NS</v>
      </c>
      <c r="V275" s="36">
        <v>0.84399999999999997</v>
      </c>
      <c r="W275" s="36" t="str">
        <f t="shared" si="658"/>
        <v>G</v>
      </c>
      <c r="X275" s="36" t="str">
        <f t="shared" si="659"/>
        <v>VG</v>
      </c>
      <c r="Y275" s="36" t="str">
        <f t="shared" si="660"/>
        <v>VG</v>
      </c>
      <c r="Z275" s="36" t="str">
        <f t="shared" si="661"/>
        <v>VG</v>
      </c>
      <c r="AA275" s="38">
        <v>0.46449135700952998</v>
      </c>
      <c r="AB275" s="38">
        <v>0.48582826247624</v>
      </c>
      <c r="AC275" s="38">
        <v>36.925476905016303</v>
      </c>
      <c r="AD275" s="38">
        <v>35.422135499048998</v>
      </c>
      <c r="AE275" s="38">
        <v>0.73178456050293195</v>
      </c>
      <c r="AF275" s="38">
        <v>0.71705769469670899</v>
      </c>
      <c r="AG275" s="38">
        <v>0.86373220117502103</v>
      </c>
      <c r="AH275" s="38">
        <v>0.86641318681162205</v>
      </c>
      <c r="AI275" s="39" t="s">
        <v>42</v>
      </c>
      <c r="AJ275" s="39" t="s">
        <v>42</v>
      </c>
      <c r="AK275" s="39" t="s">
        <v>39</v>
      </c>
      <c r="AL275" s="39" t="s">
        <v>39</v>
      </c>
      <c r="AM275" s="39" t="s">
        <v>39</v>
      </c>
      <c r="AN275" s="39" t="s">
        <v>39</v>
      </c>
      <c r="AO275" s="39" t="s">
        <v>43</v>
      </c>
      <c r="AP275" s="39" t="s">
        <v>43</v>
      </c>
      <c r="AR275" s="40" t="s">
        <v>54</v>
      </c>
      <c r="AS275" s="38">
        <v>0.43843094218020001</v>
      </c>
      <c r="AT275" s="38">
        <v>0.45450937038529099</v>
      </c>
      <c r="AU275" s="38">
        <v>40.067811319636199</v>
      </c>
      <c r="AV275" s="38">
        <v>39.605988650487703</v>
      </c>
      <c r="AW275" s="38">
        <v>0.74937911488097997</v>
      </c>
      <c r="AX275" s="38">
        <v>0.73857337456390104</v>
      </c>
      <c r="AY275" s="38">
        <v>0.87051913419226601</v>
      </c>
      <c r="AZ275" s="38">
        <v>0.88200065354242896</v>
      </c>
      <c r="BA275" s="39" t="s">
        <v>39</v>
      </c>
      <c r="BB275" s="39" t="s">
        <v>42</v>
      </c>
      <c r="BC275" s="39" t="s">
        <v>39</v>
      </c>
      <c r="BD275" s="39" t="s">
        <v>39</v>
      </c>
      <c r="BE275" s="39" t="s">
        <v>39</v>
      </c>
      <c r="BF275" s="39" t="s">
        <v>39</v>
      </c>
      <c r="BG275" s="39" t="s">
        <v>43</v>
      </c>
      <c r="BH275" s="39" t="s">
        <v>43</v>
      </c>
      <c r="BI275" s="34">
        <f t="shared" si="662"/>
        <v>1</v>
      </c>
      <c r="BJ275" s="34" t="s">
        <v>54</v>
      </c>
      <c r="BK275" s="38">
        <v>0.48875926577338902</v>
      </c>
      <c r="BL275" s="38">
        <v>0.49850744282400899</v>
      </c>
      <c r="BM275" s="38">
        <v>34.750583660210602</v>
      </c>
      <c r="BN275" s="38">
        <v>34.841960954976599</v>
      </c>
      <c r="BO275" s="38">
        <v>0.71501100287101205</v>
      </c>
      <c r="BP275" s="38">
        <v>0.70816139203997197</v>
      </c>
      <c r="BQ275" s="38">
        <v>0.86944312864988105</v>
      </c>
      <c r="BR275" s="38">
        <v>0.88290786392832199</v>
      </c>
      <c r="BS275" s="34" t="s">
        <v>42</v>
      </c>
      <c r="BT275" s="34" t="s">
        <v>42</v>
      </c>
      <c r="BU275" s="34" t="s">
        <v>39</v>
      </c>
      <c r="BV275" s="34" t="s">
        <v>39</v>
      </c>
      <c r="BW275" s="34" t="s">
        <v>39</v>
      </c>
      <c r="BX275" s="34" t="s">
        <v>39</v>
      </c>
      <c r="BY275" s="34" t="s">
        <v>43</v>
      </c>
      <c r="BZ275" s="34" t="s">
        <v>43</v>
      </c>
    </row>
    <row r="276" spans="1:78" s="50" customFormat="1" x14ac:dyDescent="0.3">
      <c r="A276" s="49">
        <v>14165000</v>
      </c>
      <c r="B276" s="50">
        <v>23773513</v>
      </c>
      <c r="C276" s="50" t="s">
        <v>10</v>
      </c>
      <c r="D276" s="69" t="s">
        <v>108</v>
      </c>
      <c r="E276" s="69"/>
      <c r="F276" s="65"/>
      <c r="G276" s="51">
        <v>0.73</v>
      </c>
      <c r="H276" s="51" t="str">
        <f t="shared" si="646"/>
        <v>G</v>
      </c>
      <c r="I276" s="51" t="str">
        <f t="shared" si="647"/>
        <v>S</v>
      </c>
      <c r="J276" s="51" t="str">
        <f t="shared" si="648"/>
        <v>S</v>
      </c>
      <c r="K276" s="51" t="str">
        <f t="shared" si="649"/>
        <v>S</v>
      </c>
      <c r="L276" s="52">
        <v>-8.5000000000000006E-2</v>
      </c>
      <c r="M276" s="52" t="str">
        <f t="shared" si="650"/>
        <v>G</v>
      </c>
      <c r="N276" s="51" t="str">
        <f t="shared" si="651"/>
        <v>VG</v>
      </c>
      <c r="O276" s="51" t="str">
        <f t="shared" si="652"/>
        <v>NS</v>
      </c>
      <c r="P276" s="51" t="str">
        <f t="shared" si="653"/>
        <v>VG</v>
      </c>
      <c r="Q276" s="51">
        <v>0.52</v>
      </c>
      <c r="R276" s="51" t="str">
        <f t="shared" si="654"/>
        <v>G</v>
      </c>
      <c r="S276" s="51" t="str">
        <f t="shared" si="655"/>
        <v>NS</v>
      </c>
      <c r="T276" s="51" t="str">
        <f t="shared" si="656"/>
        <v>NS</v>
      </c>
      <c r="U276" s="51" t="str">
        <f t="shared" si="657"/>
        <v>NS</v>
      </c>
      <c r="V276" s="51">
        <v>0.85399999999999998</v>
      </c>
      <c r="W276" s="51" t="str">
        <f t="shared" si="658"/>
        <v>VG</v>
      </c>
      <c r="X276" s="51" t="str">
        <f t="shared" si="659"/>
        <v>VG</v>
      </c>
      <c r="Y276" s="51" t="str">
        <f t="shared" si="660"/>
        <v>VG</v>
      </c>
      <c r="Z276" s="51" t="str">
        <f t="shared" si="661"/>
        <v>VG</v>
      </c>
      <c r="AA276" s="53">
        <v>0.46449135700952998</v>
      </c>
      <c r="AB276" s="53">
        <v>0.48582826247624</v>
      </c>
      <c r="AC276" s="53">
        <v>36.925476905016303</v>
      </c>
      <c r="AD276" s="53">
        <v>35.422135499048998</v>
      </c>
      <c r="AE276" s="53">
        <v>0.73178456050293195</v>
      </c>
      <c r="AF276" s="53">
        <v>0.71705769469670899</v>
      </c>
      <c r="AG276" s="53">
        <v>0.86373220117502103</v>
      </c>
      <c r="AH276" s="53">
        <v>0.86641318681162205</v>
      </c>
      <c r="AI276" s="54" t="s">
        <v>42</v>
      </c>
      <c r="AJ276" s="54" t="s">
        <v>42</v>
      </c>
      <c r="AK276" s="54" t="s">
        <v>39</v>
      </c>
      <c r="AL276" s="54" t="s">
        <v>39</v>
      </c>
      <c r="AM276" s="54" t="s">
        <v>39</v>
      </c>
      <c r="AN276" s="54" t="s">
        <v>39</v>
      </c>
      <c r="AO276" s="54" t="s">
        <v>43</v>
      </c>
      <c r="AP276" s="54" t="s">
        <v>43</v>
      </c>
      <c r="AR276" s="55" t="s">
        <v>54</v>
      </c>
      <c r="AS276" s="53">
        <v>0.43843094218020001</v>
      </c>
      <c r="AT276" s="53">
        <v>0.45450937038529099</v>
      </c>
      <c r="AU276" s="53">
        <v>40.067811319636199</v>
      </c>
      <c r="AV276" s="53">
        <v>39.605988650487703</v>
      </c>
      <c r="AW276" s="53">
        <v>0.74937911488097997</v>
      </c>
      <c r="AX276" s="53">
        <v>0.73857337456390104</v>
      </c>
      <c r="AY276" s="53">
        <v>0.87051913419226601</v>
      </c>
      <c r="AZ276" s="53">
        <v>0.88200065354242896</v>
      </c>
      <c r="BA276" s="54" t="s">
        <v>39</v>
      </c>
      <c r="BB276" s="54" t="s">
        <v>42</v>
      </c>
      <c r="BC276" s="54" t="s">
        <v>39</v>
      </c>
      <c r="BD276" s="54" t="s">
        <v>39</v>
      </c>
      <c r="BE276" s="54" t="s">
        <v>39</v>
      </c>
      <c r="BF276" s="54" t="s">
        <v>39</v>
      </c>
      <c r="BG276" s="54" t="s">
        <v>43</v>
      </c>
      <c r="BH276" s="54" t="s">
        <v>43</v>
      </c>
      <c r="BI276" s="50">
        <f t="shared" si="662"/>
        <v>1</v>
      </c>
      <c r="BJ276" s="50" t="s">
        <v>54</v>
      </c>
      <c r="BK276" s="53">
        <v>0.48875926577338902</v>
      </c>
      <c r="BL276" s="53">
        <v>0.49850744282400899</v>
      </c>
      <c r="BM276" s="53">
        <v>34.750583660210602</v>
      </c>
      <c r="BN276" s="53">
        <v>34.841960954976599</v>
      </c>
      <c r="BO276" s="53">
        <v>0.71501100287101205</v>
      </c>
      <c r="BP276" s="53">
        <v>0.70816139203997197</v>
      </c>
      <c r="BQ276" s="53">
        <v>0.86944312864988105</v>
      </c>
      <c r="BR276" s="53">
        <v>0.88290786392832199</v>
      </c>
      <c r="BS276" s="50" t="s">
        <v>42</v>
      </c>
      <c r="BT276" s="50" t="s">
        <v>42</v>
      </c>
      <c r="BU276" s="50" t="s">
        <v>39</v>
      </c>
      <c r="BV276" s="50" t="s">
        <v>39</v>
      </c>
      <c r="BW276" s="50" t="s">
        <v>39</v>
      </c>
      <c r="BX276" s="50" t="s">
        <v>39</v>
      </c>
      <c r="BY276" s="50" t="s">
        <v>43</v>
      </c>
      <c r="BZ276" s="50" t="s">
        <v>43</v>
      </c>
    </row>
    <row r="277" spans="1:78" s="50" customFormat="1" x14ac:dyDescent="0.3">
      <c r="A277" s="49">
        <v>14165000</v>
      </c>
      <c r="B277" s="50">
        <v>23773513</v>
      </c>
      <c r="C277" s="50" t="s">
        <v>10</v>
      </c>
      <c r="D277" s="69" t="s">
        <v>110</v>
      </c>
      <c r="E277" s="69"/>
      <c r="F277" s="65"/>
      <c r="G277" s="51">
        <v>0.71</v>
      </c>
      <c r="H277" s="51" t="str">
        <f t="shared" si="646"/>
        <v>G</v>
      </c>
      <c r="I277" s="51" t="str">
        <f t="shared" si="647"/>
        <v>S</v>
      </c>
      <c r="J277" s="51" t="str">
        <f t="shared" si="648"/>
        <v>S</v>
      </c>
      <c r="K277" s="51" t="str">
        <f t="shared" si="649"/>
        <v>S</v>
      </c>
      <c r="L277" s="52">
        <v>-0.01</v>
      </c>
      <c r="M277" s="52" t="str">
        <f t="shared" si="650"/>
        <v>VG</v>
      </c>
      <c r="N277" s="51" t="str">
        <f t="shared" si="651"/>
        <v>VG</v>
      </c>
      <c r="O277" s="51" t="str">
        <f t="shared" si="652"/>
        <v>NS</v>
      </c>
      <c r="P277" s="51" t="str">
        <f t="shared" si="653"/>
        <v>VG</v>
      </c>
      <c r="Q277" s="51">
        <v>0.54</v>
      </c>
      <c r="R277" s="51" t="str">
        <f t="shared" si="654"/>
        <v>G</v>
      </c>
      <c r="S277" s="51" t="str">
        <f t="shared" si="655"/>
        <v>NS</v>
      </c>
      <c r="T277" s="51" t="str">
        <f t="shared" si="656"/>
        <v>NS</v>
      </c>
      <c r="U277" s="51" t="str">
        <f t="shared" si="657"/>
        <v>NS</v>
      </c>
      <c r="V277" s="51">
        <v>0.85399999999999998</v>
      </c>
      <c r="W277" s="51" t="str">
        <f t="shared" si="658"/>
        <v>VG</v>
      </c>
      <c r="X277" s="51" t="str">
        <f t="shared" si="659"/>
        <v>VG</v>
      </c>
      <c r="Y277" s="51" t="str">
        <f t="shared" si="660"/>
        <v>VG</v>
      </c>
      <c r="Z277" s="51" t="str">
        <f t="shared" si="661"/>
        <v>VG</v>
      </c>
      <c r="AA277" s="53">
        <v>0.46449135700952998</v>
      </c>
      <c r="AB277" s="53">
        <v>0.48582826247624</v>
      </c>
      <c r="AC277" s="53">
        <v>36.925476905016303</v>
      </c>
      <c r="AD277" s="53">
        <v>35.422135499048998</v>
      </c>
      <c r="AE277" s="53">
        <v>0.73178456050293195</v>
      </c>
      <c r="AF277" s="53">
        <v>0.71705769469670899</v>
      </c>
      <c r="AG277" s="53">
        <v>0.86373220117502103</v>
      </c>
      <c r="AH277" s="53">
        <v>0.86641318681162205</v>
      </c>
      <c r="AI277" s="54" t="s">
        <v>42</v>
      </c>
      <c r="AJ277" s="54" t="s">
        <v>42</v>
      </c>
      <c r="AK277" s="54" t="s">
        <v>39</v>
      </c>
      <c r="AL277" s="54" t="s">
        <v>39</v>
      </c>
      <c r="AM277" s="54" t="s">
        <v>39</v>
      </c>
      <c r="AN277" s="54" t="s">
        <v>39</v>
      </c>
      <c r="AO277" s="54" t="s">
        <v>43</v>
      </c>
      <c r="AP277" s="54" t="s">
        <v>43</v>
      </c>
      <c r="AR277" s="55" t="s">
        <v>54</v>
      </c>
      <c r="AS277" s="53">
        <v>0.43843094218020001</v>
      </c>
      <c r="AT277" s="53">
        <v>0.45450937038529099</v>
      </c>
      <c r="AU277" s="53">
        <v>40.067811319636199</v>
      </c>
      <c r="AV277" s="53">
        <v>39.605988650487703</v>
      </c>
      <c r="AW277" s="53">
        <v>0.74937911488097997</v>
      </c>
      <c r="AX277" s="53">
        <v>0.73857337456390104</v>
      </c>
      <c r="AY277" s="53">
        <v>0.87051913419226601</v>
      </c>
      <c r="AZ277" s="53">
        <v>0.88200065354242896</v>
      </c>
      <c r="BA277" s="54" t="s">
        <v>39</v>
      </c>
      <c r="BB277" s="54" t="s">
        <v>42</v>
      </c>
      <c r="BC277" s="54" t="s">
        <v>39</v>
      </c>
      <c r="BD277" s="54" t="s">
        <v>39</v>
      </c>
      <c r="BE277" s="54" t="s">
        <v>39</v>
      </c>
      <c r="BF277" s="54" t="s">
        <v>39</v>
      </c>
      <c r="BG277" s="54" t="s">
        <v>43</v>
      </c>
      <c r="BH277" s="54" t="s">
        <v>43</v>
      </c>
      <c r="BI277" s="50">
        <f t="shared" si="662"/>
        <v>1</v>
      </c>
      <c r="BJ277" s="50" t="s">
        <v>54</v>
      </c>
      <c r="BK277" s="53">
        <v>0.48875926577338902</v>
      </c>
      <c r="BL277" s="53">
        <v>0.49850744282400899</v>
      </c>
      <c r="BM277" s="53">
        <v>34.750583660210602</v>
      </c>
      <c r="BN277" s="53">
        <v>34.841960954976599</v>
      </c>
      <c r="BO277" s="53">
        <v>0.71501100287101205</v>
      </c>
      <c r="BP277" s="53">
        <v>0.70816139203997197</v>
      </c>
      <c r="BQ277" s="53">
        <v>0.86944312864988105</v>
      </c>
      <c r="BR277" s="53">
        <v>0.88290786392832199</v>
      </c>
      <c r="BS277" s="50" t="s">
        <v>42</v>
      </c>
      <c r="BT277" s="50" t="s">
        <v>42</v>
      </c>
      <c r="BU277" s="50" t="s">
        <v>39</v>
      </c>
      <c r="BV277" s="50" t="s">
        <v>39</v>
      </c>
      <c r="BW277" s="50" t="s">
        <v>39</v>
      </c>
      <c r="BX277" s="50" t="s">
        <v>39</v>
      </c>
      <c r="BY277" s="50" t="s">
        <v>43</v>
      </c>
      <c r="BZ277" s="50" t="s">
        <v>43</v>
      </c>
    </row>
    <row r="278" spans="1:78" s="50" customFormat="1" x14ac:dyDescent="0.3">
      <c r="A278" s="49">
        <v>14165000</v>
      </c>
      <c r="B278" s="50">
        <v>23773513</v>
      </c>
      <c r="C278" s="50" t="s">
        <v>10</v>
      </c>
      <c r="D278" s="69" t="s">
        <v>121</v>
      </c>
      <c r="E278" s="69"/>
      <c r="F278" s="65"/>
      <c r="G278" s="51">
        <v>0.71</v>
      </c>
      <c r="H278" s="51" t="str">
        <f t="shared" si="646"/>
        <v>G</v>
      </c>
      <c r="I278" s="51" t="str">
        <f t="shared" si="647"/>
        <v>S</v>
      </c>
      <c r="J278" s="51" t="str">
        <f t="shared" si="648"/>
        <v>S</v>
      </c>
      <c r="K278" s="51" t="str">
        <f t="shared" si="649"/>
        <v>S</v>
      </c>
      <c r="L278" s="52">
        <v>-1E-3</v>
      </c>
      <c r="M278" s="52" t="str">
        <f t="shared" si="650"/>
        <v>VG</v>
      </c>
      <c r="N278" s="51" t="str">
        <f t="shared" si="651"/>
        <v>VG</v>
      </c>
      <c r="O278" s="51" t="str">
        <f t="shared" si="652"/>
        <v>NS</v>
      </c>
      <c r="P278" s="51" t="str">
        <f t="shared" si="653"/>
        <v>VG</v>
      </c>
      <c r="Q278" s="51">
        <v>0.54</v>
      </c>
      <c r="R278" s="51" t="str">
        <f t="shared" si="654"/>
        <v>G</v>
      </c>
      <c r="S278" s="51" t="str">
        <f t="shared" si="655"/>
        <v>NS</v>
      </c>
      <c r="T278" s="51" t="str">
        <f t="shared" si="656"/>
        <v>NS</v>
      </c>
      <c r="U278" s="51" t="str">
        <f t="shared" si="657"/>
        <v>NS</v>
      </c>
      <c r="V278" s="51">
        <v>0.85399999999999998</v>
      </c>
      <c r="W278" s="51" t="str">
        <f t="shared" si="658"/>
        <v>VG</v>
      </c>
      <c r="X278" s="51" t="str">
        <f t="shared" si="659"/>
        <v>VG</v>
      </c>
      <c r="Y278" s="51" t="str">
        <f t="shared" si="660"/>
        <v>VG</v>
      </c>
      <c r="Z278" s="51" t="str">
        <f t="shared" si="661"/>
        <v>VG</v>
      </c>
      <c r="AA278" s="53">
        <v>0.46449135700952998</v>
      </c>
      <c r="AB278" s="53">
        <v>0.48582826247624</v>
      </c>
      <c r="AC278" s="53">
        <v>36.925476905016303</v>
      </c>
      <c r="AD278" s="53">
        <v>35.422135499048998</v>
      </c>
      <c r="AE278" s="53">
        <v>0.73178456050293195</v>
      </c>
      <c r="AF278" s="53">
        <v>0.71705769469670899</v>
      </c>
      <c r="AG278" s="53">
        <v>0.86373220117502103</v>
      </c>
      <c r="AH278" s="53">
        <v>0.86641318681162205</v>
      </c>
      <c r="AI278" s="54" t="s">
        <v>42</v>
      </c>
      <c r="AJ278" s="54" t="s">
        <v>42</v>
      </c>
      <c r="AK278" s="54" t="s">
        <v>39</v>
      </c>
      <c r="AL278" s="54" t="s">
        <v>39</v>
      </c>
      <c r="AM278" s="54" t="s">
        <v>39</v>
      </c>
      <c r="AN278" s="54" t="s">
        <v>39</v>
      </c>
      <c r="AO278" s="54" t="s">
        <v>43</v>
      </c>
      <c r="AP278" s="54" t="s">
        <v>43</v>
      </c>
      <c r="AR278" s="55" t="s">
        <v>54</v>
      </c>
      <c r="AS278" s="53">
        <v>0.43843094218020001</v>
      </c>
      <c r="AT278" s="53">
        <v>0.45450937038529099</v>
      </c>
      <c r="AU278" s="53">
        <v>40.067811319636199</v>
      </c>
      <c r="AV278" s="53">
        <v>39.605988650487703</v>
      </c>
      <c r="AW278" s="53">
        <v>0.74937911488097997</v>
      </c>
      <c r="AX278" s="53">
        <v>0.73857337456390104</v>
      </c>
      <c r="AY278" s="53">
        <v>0.87051913419226601</v>
      </c>
      <c r="AZ278" s="53">
        <v>0.88200065354242896</v>
      </c>
      <c r="BA278" s="54" t="s">
        <v>39</v>
      </c>
      <c r="BB278" s="54" t="s">
        <v>42</v>
      </c>
      <c r="BC278" s="54" t="s">
        <v>39</v>
      </c>
      <c r="BD278" s="54" t="s">
        <v>39</v>
      </c>
      <c r="BE278" s="54" t="s">
        <v>39</v>
      </c>
      <c r="BF278" s="54" t="s">
        <v>39</v>
      </c>
      <c r="BG278" s="54" t="s">
        <v>43</v>
      </c>
      <c r="BH278" s="54" t="s">
        <v>43</v>
      </c>
      <c r="BI278" s="50">
        <f t="shared" si="662"/>
        <v>1</v>
      </c>
      <c r="BJ278" s="50" t="s">
        <v>54</v>
      </c>
      <c r="BK278" s="53">
        <v>0.48875926577338902</v>
      </c>
      <c r="BL278" s="53">
        <v>0.49850744282400899</v>
      </c>
      <c r="BM278" s="53">
        <v>34.750583660210602</v>
      </c>
      <c r="BN278" s="53">
        <v>34.841960954976599</v>
      </c>
      <c r="BO278" s="53">
        <v>0.71501100287101205</v>
      </c>
      <c r="BP278" s="53">
        <v>0.70816139203997197</v>
      </c>
      <c r="BQ278" s="53">
        <v>0.86944312864988105</v>
      </c>
      <c r="BR278" s="53">
        <v>0.88290786392832199</v>
      </c>
      <c r="BS278" s="50" t="s">
        <v>42</v>
      </c>
      <c r="BT278" s="50" t="s">
        <v>42</v>
      </c>
      <c r="BU278" s="50" t="s">
        <v>39</v>
      </c>
      <c r="BV278" s="50" t="s">
        <v>39</v>
      </c>
      <c r="BW278" s="50" t="s">
        <v>39</v>
      </c>
      <c r="BX278" s="50" t="s">
        <v>39</v>
      </c>
      <c r="BY278" s="50" t="s">
        <v>43</v>
      </c>
      <c r="BZ278" s="50" t="s">
        <v>43</v>
      </c>
    </row>
    <row r="279" spans="1:78" s="50" customFormat="1" x14ac:dyDescent="0.3">
      <c r="A279" s="49">
        <v>14165000</v>
      </c>
      <c r="B279" s="50">
        <v>23773513</v>
      </c>
      <c r="C279" s="50" t="s">
        <v>10</v>
      </c>
      <c r="D279" s="69" t="s">
        <v>147</v>
      </c>
      <c r="E279" s="69"/>
      <c r="F279" s="65"/>
      <c r="G279" s="51">
        <v>0.71</v>
      </c>
      <c r="H279" s="51" t="str">
        <f t="shared" si="646"/>
        <v>G</v>
      </c>
      <c r="I279" s="51" t="str">
        <f t="shared" si="647"/>
        <v>S</v>
      </c>
      <c r="J279" s="51" t="str">
        <f t="shared" si="648"/>
        <v>S</v>
      </c>
      <c r="K279" s="51" t="str">
        <f t="shared" si="649"/>
        <v>S</v>
      </c>
      <c r="L279" s="52">
        <v>5.9999999999999995E-4</v>
      </c>
      <c r="M279" s="52" t="str">
        <f t="shared" si="650"/>
        <v>VG</v>
      </c>
      <c r="N279" s="51" t="str">
        <f t="shared" si="651"/>
        <v>VG</v>
      </c>
      <c r="O279" s="51" t="str">
        <f t="shared" si="652"/>
        <v>NS</v>
      </c>
      <c r="P279" s="51" t="str">
        <f t="shared" si="653"/>
        <v>VG</v>
      </c>
      <c r="Q279" s="51">
        <v>0.54</v>
      </c>
      <c r="R279" s="51" t="str">
        <f t="shared" si="654"/>
        <v>G</v>
      </c>
      <c r="S279" s="51" t="str">
        <f t="shared" si="655"/>
        <v>NS</v>
      </c>
      <c r="T279" s="51" t="str">
        <f t="shared" si="656"/>
        <v>NS</v>
      </c>
      <c r="U279" s="51" t="str">
        <f t="shared" si="657"/>
        <v>NS</v>
      </c>
      <c r="V279" s="51">
        <v>0.85399999999999998</v>
      </c>
      <c r="W279" s="51" t="str">
        <f t="shared" si="658"/>
        <v>VG</v>
      </c>
      <c r="X279" s="51" t="str">
        <f t="shared" si="659"/>
        <v>VG</v>
      </c>
      <c r="Y279" s="51" t="str">
        <f t="shared" si="660"/>
        <v>VG</v>
      </c>
      <c r="Z279" s="51" t="str">
        <f t="shared" si="661"/>
        <v>VG</v>
      </c>
      <c r="AA279" s="53">
        <v>0.46449135700952998</v>
      </c>
      <c r="AB279" s="53">
        <v>0.48582826247624</v>
      </c>
      <c r="AC279" s="53">
        <v>36.925476905016303</v>
      </c>
      <c r="AD279" s="53">
        <v>35.422135499048998</v>
      </c>
      <c r="AE279" s="53">
        <v>0.73178456050293195</v>
      </c>
      <c r="AF279" s="53">
        <v>0.71705769469670899</v>
      </c>
      <c r="AG279" s="53">
        <v>0.86373220117502103</v>
      </c>
      <c r="AH279" s="53">
        <v>0.86641318681162205</v>
      </c>
      <c r="AI279" s="54" t="s">
        <v>42</v>
      </c>
      <c r="AJ279" s="54" t="s">
        <v>42</v>
      </c>
      <c r="AK279" s="54" t="s">
        <v>39</v>
      </c>
      <c r="AL279" s="54" t="s">
        <v>39</v>
      </c>
      <c r="AM279" s="54" t="s">
        <v>39</v>
      </c>
      <c r="AN279" s="54" t="s">
        <v>39</v>
      </c>
      <c r="AO279" s="54" t="s">
        <v>43</v>
      </c>
      <c r="AP279" s="54" t="s">
        <v>43</v>
      </c>
      <c r="AR279" s="55" t="s">
        <v>54</v>
      </c>
      <c r="AS279" s="53">
        <v>0.43843094218020001</v>
      </c>
      <c r="AT279" s="53">
        <v>0.45450937038529099</v>
      </c>
      <c r="AU279" s="53">
        <v>40.067811319636199</v>
      </c>
      <c r="AV279" s="53">
        <v>39.605988650487703</v>
      </c>
      <c r="AW279" s="53">
        <v>0.74937911488097997</v>
      </c>
      <c r="AX279" s="53">
        <v>0.73857337456390104</v>
      </c>
      <c r="AY279" s="53">
        <v>0.87051913419226601</v>
      </c>
      <c r="AZ279" s="53">
        <v>0.88200065354242896</v>
      </c>
      <c r="BA279" s="54" t="s">
        <v>39</v>
      </c>
      <c r="BB279" s="54" t="s">
        <v>42</v>
      </c>
      <c r="BC279" s="54" t="s">
        <v>39</v>
      </c>
      <c r="BD279" s="54" t="s">
        <v>39</v>
      </c>
      <c r="BE279" s="54" t="s">
        <v>39</v>
      </c>
      <c r="BF279" s="54" t="s">
        <v>39</v>
      </c>
      <c r="BG279" s="54" t="s">
        <v>43</v>
      </c>
      <c r="BH279" s="54" t="s">
        <v>43</v>
      </c>
      <c r="BI279" s="50">
        <f t="shared" si="662"/>
        <v>1</v>
      </c>
      <c r="BJ279" s="50" t="s">
        <v>54</v>
      </c>
      <c r="BK279" s="53">
        <v>0.48875926577338902</v>
      </c>
      <c r="BL279" s="53">
        <v>0.49850744282400899</v>
      </c>
      <c r="BM279" s="53">
        <v>34.750583660210602</v>
      </c>
      <c r="BN279" s="53">
        <v>34.841960954976599</v>
      </c>
      <c r="BO279" s="53">
        <v>0.71501100287101205</v>
      </c>
      <c r="BP279" s="53">
        <v>0.70816139203997197</v>
      </c>
      <c r="BQ279" s="53">
        <v>0.86944312864988105</v>
      </c>
      <c r="BR279" s="53">
        <v>0.88290786392832199</v>
      </c>
      <c r="BS279" s="50" t="s">
        <v>42</v>
      </c>
      <c r="BT279" s="50" t="s">
        <v>42</v>
      </c>
      <c r="BU279" s="50" t="s">
        <v>39</v>
      </c>
      <c r="BV279" s="50" t="s">
        <v>39</v>
      </c>
      <c r="BW279" s="50" t="s">
        <v>39</v>
      </c>
      <c r="BX279" s="50" t="s">
        <v>39</v>
      </c>
      <c r="BY279" s="50" t="s">
        <v>43</v>
      </c>
      <c r="BZ279" s="50" t="s">
        <v>43</v>
      </c>
    </row>
    <row r="280" spans="1:78" s="50" customFormat="1" x14ac:dyDescent="0.3">
      <c r="A280" s="49">
        <v>14165000</v>
      </c>
      <c r="B280" s="50">
        <v>23773513</v>
      </c>
      <c r="C280" s="50" t="s">
        <v>10</v>
      </c>
      <c r="D280" s="69" t="s">
        <v>155</v>
      </c>
      <c r="E280" s="69"/>
      <c r="F280" s="65"/>
      <c r="G280" s="51">
        <v>0.69</v>
      </c>
      <c r="H280" s="51" t="str">
        <f t="shared" si="646"/>
        <v>S</v>
      </c>
      <c r="I280" s="51" t="str">
        <f t="shared" si="647"/>
        <v>S</v>
      </c>
      <c r="J280" s="51" t="str">
        <f t="shared" si="648"/>
        <v>S</v>
      </c>
      <c r="K280" s="51" t="str">
        <f t="shared" si="649"/>
        <v>S</v>
      </c>
      <c r="L280" s="52">
        <v>-4.2900000000000001E-2</v>
      </c>
      <c r="M280" s="52" t="str">
        <f t="shared" si="650"/>
        <v>VG</v>
      </c>
      <c r="N280" s="51" t="str">
        <f t="shared" si="651"/>
        <v>VG</v>
      </c>
      <c r="O280" s="51" t="str">
        <f t="shared" si="652"/>
        <v>NS</v>
      </c>
      <c r="P280" s="51" t="str">
        <f t="shared" si="653"/>
        <v>VG</v>
      </c>
      <c r="Q280" s="51">
        <v>0.55000000000000004</v>
      </c>
      <c r="R280" s="51" t="str">
        <f t="shared" si="654"/>
        <v>G</v>
      </c>
      <c r="S280" s="51" t="str">
        <f t="shared" si="655"/>
        <v>NS</v>
      </c>
      <c r="T280" s="51" t="str">
        <f t="shared" si="656"/>
        <v>NS</v>
      </c>
      <c r="U280" s="51" t="str">
        <f t="shared" si="657"/>
        <v>NS</v>
      </c>
      <c r="V280" s="51">
        <v>0.77500000000000002</v>
      </c>
      <c r="W280" s="51" t="str">
        <f t="shared" si="658"/>
        <v>G</v>
      </c>
      <c r="X280" s="51" t="str">
        <f t="shared" si="659"/>
        <v>VG</v>
      </c>
      <c r="Y280" s="51" t="str">
        <f t="shared" si="660"/>
        <v>VG</v>
      </c>
      <c r="Z280" s="51" t="str">
        <f t="shared" si="661"/>
        <v>VG</v>
      </c>
      <c r="AA280" s="53">
        <v>0.46449135700952998</v>
      </c>
      <c r="AB280" s="53">
        <v>0.48582826247624</v>
      </c>
      <c r="AC280" s="53">
        <v>36.925476905016303</v>
      </c>
      <c r="AD280" s="53">
        <v>35.422135499048998</v>
      </c>
      <c r="AE280" s="53">
        <v>0.73178456050293195</v>
      </c>
      <c r="AF280" s="53">
        <v>0.71705769469670899</v>
      </c>
      <c r="AG280" s="53">
        <v>0.86373220117502103</v>
      </c>
      <c r="AH280" s="53">
        <v>0.86641318681162205</v>
      </c>
      <c r="AI280" s="54" t="s">
        <v>42</v>
      </c>
      <c r="AJ280" s="54" t="s">
        <v>42</v>
      </c>
      <c r="AK280" s="54" t="s">
        <v>39</v>
      </c>
      <c r="AL280" s="54" t="s">
        <v>39</v>
      </c>
      <c r="AM280" s="54" t="s">
        <v>39</v>
      </c>
      <c r="AN280" s="54" t="s">
        <v>39</v>
      </c>
      <c r="AO280" s="54" t="s">
        <v>43</v>
      </c>
      <c r="AP280" s="54" t="s">
        <v>43</v>
      </c>
      <c r="AR280" s="55" t="s">
        <v>54</v>
      </c>
      <c r="AS280" s="53">
        <v>0.43843094218020001</v>
      </c>
      <c r="AT280" s="53">
        <v>0.45450937038529099</v>
      </c>
      <c r="AU280" s="53">
        <v>40.067811319636199</v>
      </c>
      <c r="AV280" s="53">
        <v>39.605988650487703</v>
      </c>
      <c r="AW280" s="53">
        <v>0.74937911488097997</v>
      </c>
      <c r="AX280" s="53">
        <v>0.73857337456390104</v>
      </c>
      <c r="AY280" s="53">
        <v>0.87051913419226601</v>
      </c>
      <c r="AZ280" s="53">
        <v>0.88200065354242896</v>
      </c>
      <c r="BA280" s="54" t="s">
        <v>39</v>
      </c>
      <c r="BB280" s="54" t="s">
        <v>42</v>
      </c>
      <c r="BC280" s="54" t="s">
        <v>39</v>
      </c>
      <c r="BD280" s="54" t="s">
        <v>39</v>
      </c>
      <c r="BE280" s="54" t="s">
        <v>39</v>
      </c>
      <c r="BF280" s="54" t="s">
        <v>39</v>
      </c>
      <c r="BG280" s="54" t="s">
        <v>43</v>
      </c>
      <c r="BH280" s="54" t="s">
        <v>43</v>
      </c>
      <c r="BI280" s="50">
        <f t="shared" si="662"/>
        <v>1</v>
      </c>
      <c r="BJ280" s="50" t="s">
        <v>54</v>
      </c>
      <c r="BK280" s="53">
        <v>0.48875926577338902</v>
      </c>
      <c r="BL280" s="53">
        <v>0.49850744282400899</v>
      </c>
      <c r="BM280" s="53">
        <v>34.750583660210602</v>
      </c>
      <c r="BN280" s="53">
        <v>34.841960954976599</v>
      </c>
      <c r="BO280" s="53">
        <v>0.71501100287101205</v>
      </c>
      <c r="BP280" s="53">
        <v>0.70816139203997197</v>
      </c>
      <c r="BQ280" s="53">
        <v>0.86944312864988105</v>
      </c>
      <c r="BR280" s="53">
        <v>0.88290786392832199</v>
      </c>
      <c r="BS280" s="50" t="s">
        <v>42</v>
      </c>
      <c r="BT280" s="50" t="s">
        <v>42</v>
      </c>
      <c r="BU280" s="50" t="s">
        <v>39</v>
      </c>
      <c r="BV280" s="50" t="s">
        <v>39</v>
      </c>
      <c r="BW280" s="50" t="s">
        <v>39</v>
      </c>
      <c r="BX280" s="50" t="s">
        <v>39</v>
      </c>
      <c r="BY280" s="50" t="s">
        <v>43</v>
      </c>
      <c r="BZ280" s="50" t="s">
        <v>43</v>
      </c>
    </row>
    <row r="281" spans="1:78" s="50" customFormat="1" x14ac:dyDescent="0.3">
      <c r="A281" s="49">
        <v>14165000</v>
      </c>
      <c r="B281" s="50">
        <v>23773513</v>
      </c>
      <c r="C281" s="50" t="s">
        <v>10</v>
      </c>
      <c r="D281" s="69" t="s">
        <v>170</v>
      </c>
      <c r="E281" s="69"/>
      <c r="F281" s="65"/>
      <c r="G281" s="51">
        <v>0.69</v>
      </c>
      <c r="H281" s="51" t="str">
        <f t="shared" si="646"/>
        <v>S</v>
      </c>
      <c r="I281" s="51" t="str">
        <f t="shared" si="647"/>
        <v>S</v>
      </c>
      <c r="J281" s="51" t="str">
        <f t="shared" si="648"/>
        <v>S</v>
      </c>
      <c r="K281" s="51" t="str">
        <f t="shared" si="649"/>
        <v>S</v>
      </c>
      <c r="L281" s="52">
        <v>-4.2900000000000001E-2</v>
      </c>
      <c r="M281" s="52" t="str">
        <f t="shared" si="650"/>
        <v>VG</v>
      </c>
      <c r="N281" s="51" t="str">
        <f t="shared" si="651"/>
        <v>VG</v>
      </c>
      <c r="O281" s="51" t="str">
        <f t="shared" si="652"/>
        <v>NS</v>
      </c>
      <c r="P281" s="51" t="str">
        <f t="shared" si="653"/>
        <v>VG</v>
      </c>
      <c r="Q281" s="51">
        <v>0.55000000000000004</v>
      </c>
      <c r="R281" s="51" t="str">
        <f t="shared" si="654"/>
        <v>G</v>
      </c>
      <c r="S281" s="51" t="str">
        <f t="shared" si="655"/>
        <v>NS</v>
      </c>
      <c r="T281" s="51" t="str">
        <f t="shared" si="656"/>
        <v>NS</v>
      </c>
      <c r="U281" s="51" t="str">
        <f t="shared" si="657"/>
        <v>NS</v>
      </c>
      <c r="V281" s="51">
        <v>0.77500000000000002</v>
      </c>
      <c r="W281" s="51" t="str">
        <f t="shared" si="658"/>
        <v>G</v>
      </c>
      <c r="X281" s="51" t="str">
        <f t="shared" si="659"/>
        <v>VG</v>
      </c>
      <c r="Y281" s="51" t="str">
        <f t="shared" si="660"/>
        <v>VG</v>
      </c>
      <c r="Z281" s="51" t="str">
        <f t="shared" si="661"/>
        <v>VG</v>
      </c>
      <c r="AA281" s="53">
        <v>0.46449135700952998</v>
      </c>
      <c r="AB281" s="53">
        <v>0.48582826247624</v>
      </c>
      <c r="AC281" s="53">
        <v>36.925476905016303</v>
      </c>
      <c r="AD281" s="53">
        <v>35.422135499048998</v>
      </c>
      <c r="AE281" s="53">
        <v>0.73178456050293195</v>
      </c>
      <c r="AF281" s="53">
        <v>0.71705769469670899</v>
      </c>
      <c r="AG281" s="53">
        <v>0.86373220117502103</v>
      </c>
      <c r="AH281" s="53">
        <v>0.86641318681162205</v>
      </c>
      <c r="AI281" s="54" t="s">
        <v>42</v>
      </c>
      <c r="AJ281" s="54" t="s">
        <v>42</v>
      </c>
      <c r="AK281" s="54" t="s">
        <v>39</v>
      </c>
      <c r="AL281" s="54" t="s">
        <v>39</v>
      </c>
      <c r="AM281" s="54" t="s">
        <v>39</v>
      </c>
      <c r="AN281" s="54" t="s">
        <v>39</v>
      </c>
      <c r="AO281" s="54" t="s">
        <v>43</v>
      </c>
      <c r="AP281" s="54" t="s">
        <v>43</v>
      </c>
      <c r="AR281" s="55" t="s">
        <v>54</v>
      </c>
      <c r="AS281" s="53">
        <v>0.43843094218020001</v>
      </c>
      <c r="AT281" s="53">
        <v>0.45450937038529099</v>
      </c>
      <c r="AU281" s="53">
        <v>40.067811319636199</v>
      </c>
      <c r="AV281" s="53">
        <v>39.605988650487703</v>
      </c>
      <c r="AW281" s="53">
        <v>0.74937911488097997</v>
      </c>
      <c r="AX281" s="53">
        <v>0.73857337456390104</v>
      </c>
      <c r="AY281" s="53">
        <v>0.87051913419226601</v>
      </c>
      <c r="AZ281" s="53">
        <v>0.88200065354242896</v>
      </c>
      <c r="BA281" s="54" t="s">
        <v>39</v>
      </c>
      <c r="BB281" s="54" t="s">
        <v>42</v>
      </c>
      <c r="BC281" s="54" t="s">
        <v>39</v>
      </c>
      <c r="BD281" s="54" t="s">
        <v>39</v>
      </c>
      <c r="BE281" s="54" t="s">
        <v>39</v>
      </c>
      <c r="BF281" s="54" t="s">
        <v>39</v>
      </c>
      <c r="BG281" s="54" t="s">
        <v>43</v>
      </c>
      <c r="BH281" s="54" t="s">
        <v>43</v>
      </c>
      <c r="BI281" s="50">
        <f t="shared" si="662"/>
        <v>1</v>
      </c>
      <c r="BJ281" s="50" t="s">
        <v>54</v>
      </c>
      <c r="BK281" s="53">
        <v>0.48875926577338902</v>
      </c>
      <c r="BL281" s="53">
        <v>0.49850744282400899</v>
      </c>
      <c r="BM281" s="53">
        <v>34.750583660210602</v>
      </c>
      <c r="BN281" s="53">
        <v>34.841960954976599</v>
      </c>
      <c r="BO281" s="53">
        <v>0.71501100287101205</v>
      </c>
      <c r="BP281" s="53">
        <v>0.70816139203997197</v>
      </c>
      <c r="BQ281" s="53">
        <v>0.86944312864988105</v>
      </c>
      <c r="BR281" s="53">
        <v>0.88290786392832199</v>
      </c>
      <c r="BS281" s="50" t="s">
        <v>42</v>
      </c>
      <c r="BT281" s="50" t="s">
        <v>42</v>
      </c>
      <c r="BU281" s="50" t="s">
        <v>39</v>
      </c>
      <c r="BV281" s="50" t="s">
        <v>39</v>
      </c>
      <c r="BW281" s="50" t="s">
        <v>39</v>
      </c>
      <c r="BX281" s="50" t="s">
        <v>39</v>
      </c>
      <c r="BY281" s="50" t="s">
        <v>43</v>
      </c>
      <c r="BZ281" s="50" t="s">
        <v>43</v>
      </c>
    </row>
    <row r="282" spans="1:78" s="50" customFormat="1" x14ac:dyDescent="0.3">
      <c r="A282" s="49">
        <v>14165000</v>
      </c>
      <c r="B282" s="50">
        <v>23773513</v>
      </c>
      <c r="C282" s="50" t="s">
        <v>10</v>
      </c>
      <c r="D282" s="69" t="s">
        <v>171</v>
      </c>
      <c r="E282" s="69" t="s">
        <v>172</v>
      </c>
      <c r="F282" s="65"/>
      <c r="G282" s="51">
        <v>0.69</v>
      </c>
      <c r="H282" s="51" t="str">
        <f t="shared" si="646"/>
        <v>S</v>
      </c>
      <c r="I282" s="51" t="str">
        <f t="shared" si="647"/>
        <v>S</v>
      </c>
      <c r="J282" s="51" t="str">
        <f t="shared" si="648"/>
        <v>S</v>
      </c>
      <c r="K282" s="51" t="str">
        <f t="shared" si="649"/>
        <v>S</v>
      </c>
      <c r="L282" s="52">
        <v>-0.05</v>
      </c>
      <c r="M282" s="52" t="str">
        <f t="shared" si="650"/>
        <v>G</v>
      </c>
      <c r="N282" s="51" t="str">
        <f t="shared" si="651"/>
        <v>VG</v>
      </c>
      <c r="O282" s="51" t="str">
        <f t="shared" si="652"/>
        <v>NS</v>
      </c>
      <c r="P282" s="51" t="str">
        <f t="shared" si="653"/>
        <v>VG</v>
      </c>
      <c r="Q282" s="51">
        <v>0.55000000000000004</v>
      </c>
      <c r="R282" s="51" t="str">
        <f t="shared" si="654"/>
        <v>G</v>
      </c>
      <c r="S282" s="51" t="str">
        <f t="shared" si="655"/>
        <v>NS</v>
      </c>
      <c r="T282" s="51" t="str">
        <f t="shared" si="656"/>
        <v>NS</v>
      </c>
      <c r="U282" s="51" t="str">
        <f t="shared" si="657"/>
        <v>NS</v>
      </c>
      <c r="V282" s="51">
        <v>0.77</v>
      </c>
      <c r="W282" s="51" t="str">
        <f t="shared" si="658"/>
        <v>G</v>
      </c>
      <c r="X282" s="51" t="str">
        <f t="shared" si="659"/>
        <v>VG</v>
      </c>
      <c r="Y282" s="51" t="str">
        <f t="shared" si="660"/>
        <v>VG</v>
      </c>
      <c r="Z282" s="51" t="str">
        <f t="shared" si="661"/>
        <v>VG</v>
      </c>
      <c r="AA282" s="53">
        <v>0.46449135700952998</v>
      </c>
      <c r="AB282" s="53">
        <v>0.48582826247624</v>
      </c>
      <c r="AC282" s="53">
        <v>36.925476905016303</v>
      </c>
      <c r="AD282" s="53">
        <v>35.422135499048998</v>
      </c>
      <c r="AE282" s="53">
        <v>0.73178456050293195</v>
      </c>
      <c r="AF282" s="53">
        <v>0.71705769469670899</v>
      </c>
      <c r="AG282" s="53">
        <v>0.86373220117502103</v>
      </c>
      <c r="AH282" s="53">
        <v>0.86641318681162205</v>
      </c>
      <c r="AI282" s="54" t="s">
        <v>42</v>
      </c>
      <c r="AJ282" s="54" t="s">
        <v>42</v>
      </c>
      <c r="AK282" s="54" t="s">
        <v>39</v>
      </c>
      <c r="AL282" s="54" t="s">
        <v>39</v>
      </c>
      <c r="AM282" s="54" t="s">
        <v>39</v>
      </c>
      <c r="AN282" s="54" t="s">
        <v>39</v>
      </c>
      <c r="AO282" s="54" t="s">
        <v>43</v>
      </c>
      <c r="AP282" s="54" t="s">
        <v>43</v>
      </c>
      <c r="AR282" s="55" t="s">
        <v>54</v>
      </c>
      <c r="AS282" s="53">
        <v>0.43843094218020001</v>
      </c>
      <c r="AT282" s="53">
        <v>0.45450937038529099</v>
      </c>
      <c r="AU282" s="53">
        <v>40.067811319636199</v>
      </c>
      <c r="AV282" s="53">
        <v>39.605988650487703</v>
      </c>
      <c r="AW282" s="53">
        <v>0.74937911488097997</v>
      </c>
      <c r="AX282" s="53">
        <v>0.73857337456390104</v>
      </c>
      <c r="AY282" s="53">
        <v>0.87051913419226601</v>
      </c>
      <c r="AZ282" s="53">
        <v>0.88200065354242896</v>
      </c>
      <c r="BA282" s="54" t="s">
        <v>39</v>
      </c>
      <c r="BB282" s="54" t="s">
        <v>42</v>
      </c>
      <c r="BC282" s="54" t="s">
        <v>39</v>
      </c>
      <c r="BD282" s="54" t="s">
        <v>39</v>
      </c>
      <c r="BE282" s="54" t="s">
        <v>39</v>
      </c>
      <c r="BF282" s="54" t="s">
        <v>39</v>
      </c>
      <c r="BG282" s="54" t="s">
        <v>43</v>
      </c>
      <c r="BH282" s="54" t="s">
        <v>43</v>
      </c>
      <c r="BI282" s="50">
        <f t="shared" si="662"/>
        <v>1</v>
      </c>
      <c r="BJ282" s="50" t="s">
        <v>54</v>
      </c>
      <c r="BK282" s="53">
        <v>0.48875926577338902</v>
      </c>
      <c r="BL282" s="53">
        <v>0.49850744282400899</v>
      </c>
      <c r="BM282" s="53">
        <v>34.750583660210602</v>
      </c>
      <c r="BN282" s="53">
        <v>34.841960954976599</v>
      </c>
      <c r="BO282" s="53">
        <v>0.71501100287101205</v>
      </c>
      <c r="BP282" s="53">
        <v>0.70816139203997197</v>
      </c>
      <c r="BQ282" s="53">
        <v>0.86944312864988105</v>
      </c>
      <c r="BR282" s="53">
        <v>0.88290786392832199</v>
      </c>
      <c r="BS282" s="50" t="s">
        <v>42</v>
      </c>
      <c r="BT282" s="50" t="s">
        <v>42</v>
      </c>
      <c r="BU282" s="50" t="s">
        <v>39</v>
      </c>
      <c r="BV282" s="50" t="s">
        <v>39</v>
      </c>
      <c r="BW282" s="50" t="s">
        <v>39</v>
      </c>
      <c r="BX282" s="50" t="s">
        <v>39</v>
      </c>
      <c r="BY282" s="50" t="s">
        <v>43</v>
      </c>
      <c r="BZ282" s="50" t="s">
        <v>43</v>
      </c>
    </row>
    <row r="283" spans="1:78" s="50" customFormat="1" x14ac:dyDescent="0.3">
      <c r="A283" s="49">
        <v>14165000</v>
      </c>
      <c r="B283" s="50">
        <v>23773513</v>
      </c>
      <c r="C283" s="50" t="s">
        <v>10</v>
      </c>
      <c r="D283" s="69" t="s">
        <v>175</v>
      </c>
      <c r="E283" s="69"/>
      <c r="F283" s="65"/>
      <c r="G283" s="51">
        <v>0.82</v>
      </c>
      <c r="H283" s="51" t="str">
        <f t="shared" si="646"/>
        <v>VG</v>
      </c>
      <c r="I283" s="51" t="str">
        <f t="shared" si="647"/>
        <v>S</v>
      </c>
      <c r="J283" s="51" t="str">
        <f t="shared" si="648"/>
        <v>S</v>
      </c>
      <c r="K283" s="51" t="str">
        <f t="shared" si="649"/>
        <v>S</v>
      </c>
      <c r="L283" s="52">
        <v>-1.18E-2</v>
      </c>
      <c r="M283" s="52" t="str">
        <f t="shared" si="650"/>
        <v>VG</v>
      </c>
      <c r="N283" s="51" t="str">
        <f t="shared" si="651"/>
        <v>VG</v>
      </c>
      <c r="O283" s="51" t="str">
        <f t="shared" si="652"/>
        <v>NS</v>
      </c>
      <c r="P283" s="51" t="str">
        <f t="shared" si="653"/>
        <v>VG</v>
      </c>
      <c r="Q283" s="51">
        <v>0.43</v>
      </c>
      <c r="R283" s="51" t="str">
        <f t="shared" si="654"/>
        <v>VG</v>
      </c>
      <c r="S283" s="51" t="str">
        <f t="shared" si="655"/>
        <v>NS</v>
      </c>
      <c r="T283" s="51" t="str">
        <f t="shared" si="656"/>
        <v>NS</v>
      </c>
      <c r="U283" s="51" t="str">
        <f t="shared" si="657"/>
        <v>NS</v>
      </c>
      <c r="V283" s="51">
        <v>0.82</v>
      </c>
      <c r="W283" s="51" t="str">
        <f t="shared" si="658"/>
        <v>G</v>
      </c>
      <c r="X283" s="51" t="str">
        <f t="shared" si="659"/>
        <v>VG</v>
      </c>
      <c r="Y283" s="51" t="str">
        <f t="shared" si="660"/>
        <v>VG</v>
      </c>
      <c r="Z283" s="51" t="str">
        <f t="shared" si="661"/>
        <v>VG</v>
      </c>
      <c r="AA283" s="53">
        <v>0.46449135700952998</v>
      </c>
      <c r="AB283" s="53">
        <v>0.48582826247624</v>
      </c>
      <c r="AC283" s="53">
        <v>36.925476905016303</v>
      </c>
      <c r="AD283" s="53">
        <v>35.422135499048998</v>
      </c>
      <c r="AE283" s="53">
        <v>0.73178456050293195</v>
      </c>
      <c r="AF283" s="53">
        <v>0.71705769469670899</v>
      </c>
      <c r="AG283" s="53">
        <v>0.86373220117502103</v>
      </c>
      <c r="AH283" s="53">
        <v>0.86641318681162205</v>
      </c>
      <c r="AI283" s="54" t="s">
        <v>42</v>
      </c>
      <c r="AJ283" s="54" t="s">
        <v>42</v>
      </c>
      <c r="AK283" s="54" t="s">
        <v>39</v>
      </c>
      <c r="AL283" s="54" t="s">
        <v>39</v>
      </c>
      <c r="AM283" s="54" t="s">
        <v>39</v>
      </c>
      <c r="AN283" s="54" t="s">
        <v>39</v>
      </c>
      <c r="AO283" s="54" t="s">
        <v>43</v>
      </c>
      <c r="AP283" s="54" t="s">
        <v>43</v>
      </c>
      <c r="AR283" s="55" t="s">
        <v>54</v>
      </c>
      <c r="AS283" s="53">
        <v>0.43843094218020001</v>
      </c>
      <c r="AT283" s="53">
        <v>0.45450937038529099</v>
      </c>
      <c r="AU283" s="53">
        <v>40.067811319636199</v>
      </c>
      <c r="AV283" s="53">
        <v>39.605988650487703</v>
      </c>
      <c r="AW283" s="53">
        <v>0.74937911488097997</v>
      </c>
      <c r="AX283" s="53">
        <v>0.73857337456390104</v>
      </c>
      <c r="AY283" s="53">
        <v>0.87051913419226601</v>
      </c>
      <c r="AZ283" s="53">
        <v>0.88200065354242896</v>
      </c>
      <c r="BA283" s="54" t="s">
        <v>39</v>
      </c>
      <c r="BB283" s="54" t="s">
        <v>42</v>
      </c>
      <c r="BC283" s="54" t="s">
        <v>39</v>
      </c>
      <c r="BD283" s="54" t="s">
        <v>39</v>
      </c>
      <c r="BE283" s="54" t="s">
        <v>39</v>
      </c>
      <c r="BF283" s="54" t="s">
        <v>39</v>
      </c>
      <c r="BG283" s="54" t="s">
        <v>43</v>
      </c>
      <c r="BH283" s="54" t="s">
        <v>43</v>
      </c>
      <c r="BI283" s="50">
        <f t="shared" si="662"/>
        <v>1</v>
      </c>
      <c r="BJ283" s="50" t="s">
        <v>54</v>
      </c>
      <c r="BK283" s="53">
        <v>0.48875926577338902</v>
      </c>
      <c r="BL283" s="53">
        <v>0.49850744282400899</v>
      </c>
      <c r="BM283" s="53">
        <v>34.750583660210602</v>
      </c>
      <c r="BN283" s="53">
        <v>34.841960954976599</v>
      </c>
      <c r="BO283" s="53">
        <v>0.71501100287101205</v>
      </c>
      <c r="BP283" s="53">
        <v>0.70816139203997197</v>
      </c>
      <c r="BQ283" s="53">
        <v>0.86944312864988105</v>
      </c>
      <c r="BR283" s="53">
        <v>0.88290786392832199</v>
      </c>
      <c r="BS283" s="50" t="s">
        <v>42</v>
      </c>
      <c r="BT283" s="50" t="s">
        <v>42</v>
      </c>
      <c r="BU283" s="50" t="s">
        <v>39</v>
      </c>
      <c r="BV283" s="50" t="s">
        <v>39</v>
      </c>
      <c r="BW283" s="50" t="s">
        <v>39</v>
      </c>
      <c r="BX283" s="50" t="s">
        <v>39</v>
      </c>
      <c r="BY283" s="50" t="s">
        <v>43</v>
      </c>
      <c r="BZ283" s="50" t="s">
        <v>43</v>
      </c>
    </row>
    <row r="284" spans="1:78" s="50" customFormat="1" x14ac:dyDescent="0.3">
      <c r="A284" s="49">
        <v>14165000</v>
      </c>
      <c r="B284" s="50">
        <v>23773513</v>
      </c>
      <c r="C284" s="50" t="s">
        <v>10</v>
      </c>
      <c r="D284" s="69" t="s">
        <v>185</v>
      </c>
      <c r="E284" s="69" t="s">
        <v>186</v>
      </c>
      <c r="F284" s="65"/>
      <c r="G284" s="51">
        <v>0.69</v>
      </c>
      <c r="H284" s="51" t="str">
        <f t="shared" si="646"/>
        <v>S</v>
      </c>
      <c r="I284" s="51" t="str">
        <f t="shared" si="647"/>
        <v>S</v>
      </c>
      <c r="J284" s="51" t="str">
        <f t="shared" si="648"/>
        <v>S</v>
      </c>
      <c r="K284" s="51" t="str">
        <f t="shared" si="649"/>
        <v>S</v>
      </c>
      <c r="L284" s="52">
        <v>0.11550000000000001</v>
      </c>
      <c r="M284" s="52" t="str">
        <f t="shared" si="650"/>
        <v>S</v>
      </c>
      <c r="N284" s="51" t="str">
        <f t="shared" si="651"/>
        <v>VG</v>
      </c>
      <c r="O284" s="51" t="str">
        <f t="shared" si="652"/>
        <v>NS</v>
      </c>
      <c r="P284" s="51" t="str">
        <f t="shared" si="653"/>
        <v>VG</v>
      </c>
      <c r="Q284" s="51">
        <v>0.55000000000000004</v>
      </c>
      <c r="R284" s="51" t="str">
        <f t="shared" si="654"/>
        <v>G</v>
      </c>
      <c r="S284" s="51" t="str">
        <f t="shared" si="655"/>
        <v>NS</v>
      </c>
      <c r="T284" s="51" t="str">
        <f t="shared" si="656"/>
        <v>NS</v>
      </c>
      <c r="U284" s="51" t="str">
        <f t="shared" si="657"/>
        <v>NS</v>
      </c>
      <c r="V284" s="51">
        <v>0.85</v>
      </c>
      <c r="W284" s="51" t="str">
        <f t="shared" si="658"/>
        <v>G</v>
      </c>
      <c r="X284" s="51" t="str">
        <f t="shared" si="659"/>
        <v>VG</v>
      </c>
      <c r="Y284" s="51" t="str">
        <f t="shared" si="660"/>
        <v>VG</v>
      </c>
      <c r="Z284" s="51" t="str">
        <f t="shared" si="661"/>
        <v>VG</v>
      </c>
      <c r="AA284" s="53">
        <v>0.46449135700952998</v>
      </c>
      <c r="AB284" s="53">
        <v>0.48582826247624</v>
      </c>
      <c r="AC284" s="53">
        <v>36.925476905016303</v>
      </c>
      <c r="AD284" s="53">
        <v>35.422135499048998</v>
      </c>
      <c r="AE284" s="53">
        <v>0.73178456050293195</v>
      </c>
      <c r="AF284" s="53">
        <v>0.71705769469670899</v>
      </c>
      <c r="AG284" s="53">
        <v>0.86373220117502103</v>
      </c>
      <c r="AH284" s="53">
        <v>0.86641318681162205</v>
      </c>
      <c r="AI284" s="54" t="s">
        <v>42</v>
      </c>
      <c r="AJ284" s="54" t="s">
        <v>42</v>
      </c>
      <c r="AK284" s="54" t="s">
        <v>39</v>
      </c>
      <c r="AL284" s="54" t="s">
        <v>39</v>
      </c>
      <c r="AM284" s="54" t="s">
        <v>39</v>
      </c>
      <c r="AN284" s="54" t="s">
        <v>39</v>
      </c>
      <c r="AO284" s="54" t="s">
        <v>43</v>
      </c>
      <c r="AP284" s="54" t="s">
        <v>43</v>
      </c>
      <c r="AR284" s="55" t="s">
        <v>54</v>
      </c>
      <c r="AS284" s="53">
        <v>0.43843094218020001</v>
      </c>
      <c r="AT284" s="53">
        <v>0.45450937038529099</v>
      </c>
      <c r="AU284" s="53">
        <v>40.067811319636199</v>
      </c>
      <c r="AV284" s="53">
        <v>39.605988650487703</v>
      </c>
      <c r="AW284" s="53">
        <v>0.74937911488097997</v>
      </c>
      <c r="AX284" s="53">
        <v>0.73857337456390104</v>
      </c>
      <c r="AY284" s="53">
        <v>0.87051913419226601</v>
      </c>
      <c r="AZ284" s="53">
        <v>0.88200065354242896</v>
      </c>
      <c r="BA284" s="54" t="s">
        <v>39</v>
      </c>
      <c r="BB284" s="54" t="s">
        <v>42</v>
      </c>
      <c r="BC284" s="54" t="s">
        <v>39</v>
      </c>
      <c r="BD284" s="54" t="s">
        <v>39</v>
      </c>
      <c r="BE284" s="54" t="s">
        <v>39</v>
      </c>
      <c r="BF284" s="54" t="s">
        <v>39</v>
      </c>
      <c r="BG284" s="54" t="s">
        <v>43</v>
      </c>
      <c r="BH284" s="54" t="s">
        <v>43</v>
      </c>
      <c r="BI284" s="50">
        <f t="shared" si="662"/>
        <v>1</v>
      </c>
      <c r="BJ284" s="50" t="s">
        <v>54</v>
      </c>
      <c r="BK284" s="53">
        <v>0.48875926577338902</v>
      </c>
      <c r="BL284" s="53">
        <v>0.49850744282400899</v>
      </c>
      <c r="BM284" s="53">
        <v>34.750583660210602</v>
      </c>
      <c r="BN284" s="53">
        <v>34.841960954976599</v>
      </c>
      <c r="BO284" s="53">
        <v>0.71501100287101205</v>
      </c>
      <c r="BP284" s="53">
        <v>0.70816139203997197</v>
      </c>
      <c r="BQ284" s="53">
        <v>0.86944312864988105</v>
      </c>
      <c r="BR284" s="53">
        <v>0.88290786392832199</v>
      </c>
      <c r="BS284" s="50" t="s">
        <v>42</v>
      </c>
      <c r="BT284" s="50" t="s">
        <v>42</v>
      </c>
      <c r="BU284" s="50" t="s">
        <v>39</v>
      </c>
      <c r="BV284" s="50" t="s">
        <v>39</v>
      </c>
      <c r="BW284" s="50" t="s">
        <v>39</v>
      </c>
      <c r="BX284" s="50" t="s">
        <v>39</v>
      </c>
      <c r="BY284" s="50" t="s">
        <v>43</v>
      </c>
      <c r="BZ284" s="50" t="s">
        <v>43</v>
      </c>
    </row>
    <row r="285" spans="1:78" s="50" customFormat="1" x14ac:dyDescent="0.3">
      <c r="A285" s="49">
        <v>14165000</v>
      </c>
      <c r="B285" s="50">
        <v>23773513</v>
      </c>
      <c r="C285" s="50" t="s">
        <v>10</v>
      </c>
      <c r="D285" s="69" t="s">
        <v>185</v>
      </c>
      <c r="E285" s="69" t="s">
        <v>168</v>
      </c>
      <c r="F285" s="65"/>
      <c r="G285" s="51">
        <v>0.71099999999999997</v>
      </c>
      <c r="H285" s="51" t="str">
        <f t="shared" si="646"/>
        <v>G</v>
      </c>
      <c r="I285" s="51" t="str">
        <f t="shared" si="647"/>
        <v>S</v>
      </c>
      <c r="J285" s="51" t="str">
        <f t="shared" si="648"/>
        <v>S</v>
      </c>
      <c r="K285" s="51" t="str">
        <f t="shared" si="649"/>
        <v>S</v>
      </c>
      <c r="L285" s="52">
        <v>5.9999999999999995E-4</v>
      </c>
      <c r="M285" s="52" t="str">
        <f t="shared" si="650"/>
        <v>VG</v>
      </c>
      <c r="N285" s="51" t="str">
        <f t="shared" si="651"/>
        <v>VG</v>
      </c>
      <c r="O285" s="51" t="str">
        <f t="shared" si="652"/>
        <v>NS</v>
      </c>
      <c r="P285" s="51" t="str">
        <f t="shared" si="653"/>
        <v>VG</v>
      </c>
      <c r="Q285" s="51">
        <v>0.54</v>
      </c>
      <c r="R285" s="51" t="str">
        <f t="shared" si="654"/>
        <v>G</v>
      </c>
      <c r="S285" s="51" t="str">
        <f t="shared" si="655"/>
        <v>NS</v>
      </c>
      <c r="T285" s="51" t="str">
        <f t="shared" si="656"/>
        <v>NS</v>
      </c>
      <c r="U285" s="51" t="str">
        <f t="shared" si="657"/>
        <v>NS</v>
      </c>
      <c r="V285" s="51">
        <v>0.85299999999999998</v>
      </c>
      <c r="W285" s="51" t="str">
        <f t="shared" si="658"/>
        <v>VG</v>
      </c>
      <c r="X285" s="51" t="str">
        <f t="shared" si="659"/>
        <v>VG</v>
      </c>
      <c r="Y285" s="51" t="str">
        <f t="shared" si="660"/>
        <v>VG</v>
      </c>
      <c r="Z285" s="51" t="str">
        <f t="shared" si="661"/>
        <v>VG</v>
      </c>
      <c r="AA285" s="53">
        <v>0.46449135700952998</v>
      </c>
      <c r="AB285" s="53">
        <v>0.48582826247624</v>
      </c>
      <c r="AC285" s="53">
        <v>36.925476905016303</v>
      </c>
      <c r="AD285" s="53">
        <v>35.422135499048998</v>
      </c>
      <c r="AE285" s="53">
        <v>0.73178456050293195</v>
      </c>
      <c r="AF285" s="53">
        <v>0.71705769469670899</v>
      </c>
      <c r="AG285" s="53">
        <v>0.86373220117502103</v>
      </c>
      <c r="AH285" s="53">
        <v>0.86641318681162205</v>
      </c>
      <c r="AI285" s="54" t="s">
        <v>42</v>
      </c>
      <c r="AJ285" s="54" t="s">
        <v>42</v>
      </c>
      <c r="AK285" s="54" t="s">
        <v>39</v>
      </c>
      <c r="AL285" s="54" t="s">
        <v>39</v>
      </c>
      <c r="AM285" s="54" t="s">
        <v>39</v>
      </c>
      <c r="AN285" s="54" t="s">
        <v>39</v>
      </c>
      <c r="AO285" s="54" t="s">
        <v>43</v>
      </c>
      <c r="AP285" s="54" t="s">
        <v>43</v>
      </c>
      <c r="AR285" s="55" t="s">
        <v>54</v>
      </c>
      <c r="AS285" s="53">
        <v>0.43843094218020001</v>
      </c>
      <c r="AT285" s="53">
        <v>0.45450937038529099</v>
      </c>
      <c r="AU285" s="53">
        <v>40.067811319636199</v>
      </c>
      <c r="AV285" s="53">
        <v>39.605988650487703</v>
      </c>
      <c r="AW285" s="53">
        <v>0.74937911488097997</v>
      </c>
      <c r="AX285" s="53">
        <v>0.73857337456390104</v>
      </c>
      <c r="AY285" s="53">
        <v>0.87051913419226601</v>
      </c>
      <c r="AZ285" s="53">
        <v>0.88200065354242896</v>
      </c>
      <c r="BA285" s="54" t="s">
        <v>39</v>
      </c>
      <c r="BB285" s="54" t="s">
        <v>42</v>
      </c>
      <c r="BC285" s="54" t="s">
        <v>39</v>
      </c>
      <c r="BD285" s="54" t="s">
        <v>39</v>
      </c>
      <c r="BE285" s="54" t="s">
        <v>39</v>
      </c>
      <c r="BF285" s="54" t="s">
        <v>39</v>
      </c>
      <c r="BG285" s="54" t="s">
        <v>43</v>
      </c>
      <c r="BH285" s="54" t="s">
        <v>43</v>
      </c>
      <c r="BI285" s="50">
        <f t="shared" si="662"/>
        <v>1</v>
      </c>
      <c r="BJ285" s="50" t="s">
        <v>54</v>
      </c>
      <c r="BK285" s="53">
        <v>0.48875926577338902</v>
      </c>
      <c r="BL285" s="53">
        <v>0.49850744282400899</v>
      </c>
      <c r="BM285" s="53">
        <v>34.750583660210602</v>
      </c>
      <c r="BN285" s="53">
        <v>34.841960954976599</v>
      </c>
      <c r="BO285" s="53">
        <v>0.71501100287101205</v>
      </c>
      <c r="BP285" s="53">
        <v>0.70816139203997197</v>
      </c>
      <c r="BQ285" s="53">
        <v>0.86944312864988105</v>
      </c>
      <c r="BR285" s="53">
        <v>0.88290786392832199</v>
      </c>
      <c r="BS285" s="50" t="s">
        <v>42</v>
      </c>
      <c r="BT285" s="50" t="s">
        <v>42</v>
      </c>
      <c r="BU285" s="50" t="s">
        <v>39</v>
      </c>
      <c r="BV285" s="50" t="s">
        <v>39</v>
      </c>
      <c r="BW285" s="50" t="s">
        <v>39</v>
      </c>
      <c r="BX285" s="50" t="s">
        <v>39</v>
      </c>
      <c r="BY285" s="50" t="s">
        <v>43</v>
      </c>
      <c r="BZ285" s="50" t="s">
        <v>43</v>
      </c>
    </row>
    <row r="286" spans="1:78" s="50" customFormat="1" x14ac:dyDescent="0.3">
      <c r="A286" s="49">
        <v>14165000</v>
      </c>
      <c r="B286" s="50">
        <v>23773513</v>
      </c>
      <c r="C286" s="50" t="s">
        <v>10</v>
      </c>
      <c r="D286" s="69" t="s">
        <v>194</v>
      </c>
      <c r="E286" s="69" t="s">
        <v>193</v>
      </c>
      <c r="F286" s="65"/>
      <c r="G286" s="67">
        <v>0.72599999999999998</v>
      </c>
      <c r="H286" s="51" t="str">
        <f t="shared" si="646"/>
        <v>G</v>
      </c>
      <c r="I286" s="51" t="str">
        <f t="shared" si="647"/>
        <v>S</v>
      </c>
      <c r="J286" s="51" t="str">
        <f t="shared" si="648"/>
        <v>S</v>
      </c>
      <c r="K286" s="51" t="str">
        <f t="shared" si="649"/>
        <v>S</v>
      </c>
      <c r="L286" s="52">
        <v>-2.8E-3</v>
      </c>
      <c r="M286" s="52" t="str">
        <f t="shared" si="650"/>
        <v>VG</v>
      </c>
      <c r="N286" s="51" t="str">
        <f t="shared" si="651"/>
        <v>VG</v>
      </c>
      <c r="O286" s="51" t="str">
        <f t="shared" si="652"/>
        <v>NS</v>
      </c>
      <c r="P286" s="51" t="str">
        <f t="shared" si="653"/>
        <v>VG</v>
      </c>
      <c r="Q286" s="51">
        <v>0.52400000000000002</v>
      </c>
      <c r="R286" s="51" t="str">
        <f t="shared" si="654"/>
        <v>G</v>
      </c>
      <c r="S286" s="51" t="str">
        <f t="shared" si="655"/>
        <v>NS</v>
      </c>
      <c r="T286" s="51" t="str">
        <f t="shared" si="656"/>
        <v>NS</v>
      </c>
      <c r="U286" s="51" t="str">
        <f t="shared" si="657"/>
        <v>NS</v>
      </c>
      <c r="V286" s="51">
        <v>0.84399999999999997</v>
      </c>
      <c r="W286" s="51" t="str">
        <f t="shared" si="658"/>
        <v>G</v>
      </c>
      <c r="X286" s="51" t="str">
        <f t="shared" si="659"/>
        <v>VG</v>
      </c>
      <c r="Y286" s="51" t="str">
        <f t="shared" si="660"/>
        <v>VG</v>
      </c>
      <c r="Z286" s="51" t="str">
        <f t="shared" si="661"/>
        <v>VG</v>
      </c>
      <c r="AA286" s="53">
        <v>0.46449135700952998</v>
      </c>
      <c r="AB286" s="53">
        <v>0.48582826247624</v>
      </c>
      <c r="AC286" s="53">
        <v>36.925476905016303</v>
      </c>
      <c r="AD286" s="53">
        <v>35.422135499048998</v>
      </c>
      <c r="AE286" s="53">
        <v>0.73178456050293195</v>
      </c>
      <c r="AF286" s="53">
        <v>0.71705769469670899</v>
      </c>
      <c r="AG286" s="53">
        <v>0.86373220117502103</v>
      </c>
      <c r="AH286" s="53">
        <v>0.86641318681162205</v>
      </c>
      <c r="AI286" s="54" t="s">
        <v>42</v>
      </c>
      <c r="AJ286" s="54" t="s">
        <v>42</v>
      </c>
      <c r="AK286" s="54" t="s">
        <v>39</v>
      </c>
      <c r="AL286" s="54" t="s">
        <v>39</v>
      </c>
      <c r="AM286" s="54" t="s">
        <v>39</v>
      </c>
      <c r="AN286" s="54" t="s">
        <v>39</v>
      </c>
      <c r="AO286" s="54" t="s">
        <v>43</v>
      </c>
      <c r="AP286" s="54" t="s">
        <v>43</v>
      </c>
      <c r="AR286" s="55" t="s">
        <v>54</v>
      </c>
      <c r="AS286" s="53">
        <v>0.43843094218020001</v>
      </c>
      <c r="AT286" s="53">
        <v>0.45450937038529099</v>
      </c>
      <c r="AU286" s="53">
        <v>40.067811319636199</v>
      </c>
      <c r="AV286" s="53">
        <v>39.605988650487703</v>
      </c>
      <c r="AW286" s="53">
        <v>0.74937911488097997</v>
      </c>
      <c r="AX286" s="53">
        <v>0.73857337456390104</v>
      </c>
      <c r="AY286" s="53">
        <v>0.87051913419226601</v>
      </c>
      <c r="AZ286" s="53">
        <v>0.88200065354242896</v>
      </c>
      <c r="BA286" s="54" t="s">
        <v>39</v>
      </c>
      <c r="BB286" s="54" t="s">
        <v>42</v>
      </c>
      <c r="BC286" s="54" t="s">
        <v>39</v>
      </c>
      <c r="BD286" s="54" t="s">
        <v>39</v>
      </c>
      <c r="BE286" s="54" t="s">
        <v>39</v>
      </c>
      <c r="BF286" s="54" t="s">
        <v>39</v>
      </c>
      <c r="BG286" s="54" t="s">
        <v>43</v>
      </c>
      <c r="BH286" s="54" t="s">
        <v>43</v>
      </c>
      <c r="BI286" s="50">
        <f t="shared" si="662"/>
        <v>1</v>
      </c>
      <c r="BJ286" s="50" t="s">
        <v>54</v>
      </c>
      <c r="BK286" s="53">
        <v>0.48875926577338902</v>
      </c>
      <c r="BL286" s="53">
        <v>0.49850744282400899</v>
      </c>
      <c r="BM286" s="53">
        <v>34.750583660210602</v>
      </c>
      <c r="BN286" s="53">
        <v>34.841960954976599</v>
      </c>
      <c r="BO286" s="53">
        <v>0.71501100287101205</v>
      </c>
      <c r="BP286" s="53">
        <v>0.70816139203997197</v>
      </c>
      <c r="BQ286" s="53">
        <v>0.86944312864988105</v>
      </c>
      <c r="BR286" s="53">
        <v>0.88290786392832199</v>
      </c>
      <c r="BS286" s="50" t="s">
        <v>42</v>
      </c>
      <c r="BT286" s="50" t="s">
        <v>42</v>
      </c>
      <c r="BU286" s="50" t="s">
        <v>39</v>
      </c>
      <c r="BV286" s="50" t="s">
        <v>39</v>
      </c>
      <c r="BW286" s="50" t="s">
        <v>39</v>
      </c>
      <c r="BX286" s="50" t="s">
        <v>39</v>
      </c>
      <c r="BY286" s="50" t="s">
        <v>43</v>
      </c>
      <c r="BZ286" s="50" t="s">
        <v>43</v>
      </c>
    </row>
    <row r="287" spans="1:78" s="50" customFormat="1" x14ac:dyDescent="0.3">
      <c r="A287" s="49">
        <v>14165000</v>
      </c>
      <c r="B287" s="50">
        <v>23773513</v>
      </c>
      <c r="C287" s="50" t="s">
        <v>10</v>
      </c>
      <c r="D287" s="69" t="s">
        <v>195</v>
      </c>
      <c r="E287" s="69" t="s">
        <v>201</v>
      </c>
      <c r="F287" s="65"/>
      <c r="G287" s="67">
        <v>0.86199999999999999</v>
      </c>
      <c r="H287" s="51" t="str">
        <f t="shared" si="646"/>
        <v>VG</v>
      </c>
      <c r="I287" s="51" t="str">
        <f t="shared" si="647"/>
        <v>S</v>
      </c>
      <c r="J287" s="51" t="str">
        <f t="shared" si="648"/>
        <v>S</v>
      </c>
      <c r="K287" s="51" t="str">
        <f t="shared" si="649"/>
        <v>S</v>
      </c>
      <c r="L287" s="52">
        <v>4.6699999999999997E-3</v>
      </c>
      <c r="M287" s="52" t="str">
        <f t="shared" si="650"/>
        <v>VG</v>
      </c>
      <c r="N287" s="51" t="str">
        <f t="shared" si="651"/>
        <v>VG</v>
      </c>
      <c r="O287" s="51" t="str">
        <f t="shared" si="652"/>
        <v>NS</v>
      </c>
      <c r="P287" s="51" t="str">
        <f t="shared" si="653"/>
        <v>VG</v>
      </c>
      <c r="Q287" s="51">
        <v>0.372</v>
      </c>
      <c r="R287" s="51" t="str">
        <f t="shared" si="654"/>
        <v>VG</v>
      </c>
      <c r="S287" s="51" t="str">
        <f t="shared" si="655"/>
        <v>NS</v>
      </c>
      <c r="T287" s="51" t="str">
        <f t="shared" si="656"/>
        <v>NS</v>
      </c>
      <c r="U287" s="51" t="str">
        <f t="shared" si="657"/>
        <v>NS</v>
      </c>
      <c r="V287" s="51">
        <v>0.86599999999999999</v>
      </c>
      <c r="W287" s="51" t="str">
        <f t="shared" si="658"/>
        <v>VG</v>
      </c>
      <c r="X287" s="51" t="str">
        <f t="shared" si="659"/>
        <v>VG</v>
      </c>
      <c r="Y287" s="51" t="str">
        <f t="shared" si="660"/>
        <v>VG</v>
      </c>
      <c r="Z287" s="51" t="str">
        <f t="shared" si="661"/>
        <v>VG</v>
      </c>
      <c r="AA287" s="53">
        <v>0.46449135700952998</v>
      </c>
      <c r="AB287" s="53">
        <v>0.48582826247624</v>
      </c>
      <c r="AC287" s="53">
        <v>36.925476905016303</v>
      </c>
      <c r="AD287" s="53">
        <v>35.422135499048998</v>
      </c>
      <c r="AE287" s="53">
        <v>0.73178456050293195</v>
      </c>
      <c r="AF287" s="53">
        <v>0.71705769469670899</v>
      </c>
      <c r="AG287" s="53">
        <v>0.86373220117502103</v>
      </c>
      <c r="AH287" s="53">
        <v>0.86641318681162205</v>
      </c>
      <c r="AI287" s="54" t="s">
        <v>42</v>
      </c>
      <c r="AJ287" s="54" t="s">
        <v>42</v>
      </c>
      <c r="AK287" s="54" t="s">
        <v>39</v>
      </c>
      <c r="AL287" s="54" t="s">
        <v>39</v>
      </c>
      <c r="AM287" s="54" t="s">
        <v>39</v>
      </c>
      <c r="AN287" s="54" t="s">
        <v>39</v>
      </c>
      <c r="AO287" s="54" t="s">
        <v>43</v>
      </c>
      <c r="AP287" s="54" t="s">
        <v>43</v>
      </c>
      <c r="AR287" s="55" t="s">
        <v>54</v>
      </c>
      <c r="AS287" s="53">
        <v>0.43843094218020001</v>
      </c>
      <c r="AT287" s="53">
        <v>0.45450937038529099</v>
      </c>
      <c r="AU287" s="53">
        <v>40.067811319636199</v>
      </c>
      <c r="AV287" s="53">
        <v>39.605988650487703</v>
      </c>
      <c r="AW287" s="53">
        <v>0.74937911488097997</v>
      </c>
      <c r="AX287" s="53">
        <v>0.73857337456390104</v>
      </c>
      <c r="AY287" s="53">
        <v>0.87051913419226601</v>
      </c>
      <c r="AZ287" s="53">
        <v>0.88200065354242896</v>
      </c>
      <c r="BA287" s="54" t="s">
        <v>39</v>
      </c>
      <c r="BB287" s="54" t="s">
        <v>42</v>
      </c>
      <c r="BC287" s="54" t="s">
        <v>39</v>
      </c>
      <c r="BD287" s="54" t="s">
        <v>39</v>
      </c>
      <c r="BE287" s="54" t="s">
        <v>39</v>
      </c>
      <c r="BF287" s="54" t="s">
        <v>39</v>
      </c>
      <c r="BG287" s="54" t="s">
        <v>43</v>
      </c>
      <c r="BH287" s="54" t="s">
        <v>43</v>
      </c>
      <c r="BI287" s="50">
        <f t="shared" si="662"/>
        <v>1</v>
      </c>
      <c r="BJ287" s="50" t="s">
        <v>54</v>
      </c>
      <c r="BK287" s="53">
        <v>0.48875926577338902</v>
      </c>
      <c r="BL287" s="53">
        <v>0.49850744282400899</v>
      </c>
      <c r="BM287" s="53">
        <v>34.750583660210602</v>
      </c>
      <c r="BN287" s="53">
        <v>34.841960954976599</v>
      </c>
      <c r="BO287" s="53">
        <v>0.71501100287101205</v>
      </c>
      <c r="BP287" s="53">
        <v>0.70816139203997197</v>
      </c>
      <c r="BQ287" s="53">
        <v>0.86944312864988105</v>
      </c>
      <c r="BR287" s="53">
        <v>0.88290786392832199</v>
      </c>
      <c r="BS287" s="50" t="s">
        <v>42</v>
      </c>
      <c r="BT287" s="50" t="s">
        <v>42</v>
      </c>
      <c r="BU287" s="50" t="s">
        <v>39</v>
      </c>
      <c r="BV287" s="50" t="s">
        <v>39</v>
      </c>
      <c r="BW287" s="50" t="s">
        <v>39</v>
      </c>
      <c r="BX287" s="50" t="s">
        <v>39</v>
      </c>
      <c r="BY287" s="50" t="s">
        <v>43</v>
      </c>
      <c r="BZ287" s="50" t="s">
        <v>43</v>
      </c>
    </row>
    <row r="288" spans="1:78" s="50" customFormat="1" x14ac:dyDescent="0.3">
      <c r="A288" s="49">
        <v>14165000</v>
      </c>
      <c r="B288" s="50">
        <v>23773513</v>
      </c>
      <c r="C288" s="50" t="s">
        <v>10</v>
      </c>
      <c r="D288" s="69" t="s">
        <v>194</v>
      </c>
      <c r="E288" s="69" t="s">
        <v>191</v>
      </c>
      <c r="F288" s="65"/>
      <c r="G288" s="67">
        <v>0.72499999999999998</v>
      </c>
      <c r="H288" s="51" t="str">
        <f t="shared" si="646"/>
        <v>G</v>
      </c>
      <c r="I288" s="51" t="str">
        <f t="shared" si="647"/>
        <v>S</v>
      </c>
      <c r="J288" s="51" t="str">
        <f t="shared" si="648"/>
        <v>S</v>
      </c>
      <c r="K288" s="51" t="str">
        <f t="shared" si="649"/>
        <v>S</v>
      </c>
      <c r="L288" s="52">
        <v>-8.2000000000000003E-2</v>
      </c>
      <c r="M288" s="52" t="str">
        <f t="shared" si="650"/>
        <v>G</v>
      </c>
      <c r="N288" s="51" t="str">
        <f t="shared" si="651"/>
        <v>VG</v>
      </c>
      <c r="O288" s="51" t="str">
        <f t="shared" si="652"/>
        <v>NS</v>
      </c>
      <c r="P288" s="51" t="str">
        <f t="shared" si="653"/>
        <v>VG</v>
      </c>
      <c r="Q288" s="51">
        <v>0.52200000000000002</v>
      </c>
      <c r="R288" s="51" t="str">
        <f t="shared" si="654"/>
        <v>G</v>
      </c>
      <c r="S288" s="51" t="str">
        <f t="shared" si="655"/>
        <v>NS</v>
      </c>
      <c r="T288" s="51" t="str">
        <f t="shared" si="656"/>
        <v>NS</v>
      </c>
      <c r="U288" s="51" t="str">
        <f t="shared" si="657"/>
        <v>NS</v>
      </c>
      <c r="V288" s="51">
        <v>0.85399999999999998</v>
      </c>
      <c r="W288" s="51" t="str">
        <f t="shared" si="658"/>
        <v>VG</v>
      </c>
      <c r="X288" s="51" t="str">
        <f t="shared" si="659"/>
        <v>VG</v>
      </c>
      <c r="Y288" s="51" t="str">
        <f t="shared" si="660"/>
        <v>VG</v>
      </c>
      <c r="Z288" s="51" t="str">
        <f t="shared" si="661"/>
        <v>VG</v>
      </c>
      <c r="AA288" s="53">
        <v>0.46449135700952998</v>
      </c>
      <c r="AB288" s="53">
        <v>0.48582826247624</v>
      </c>
      <c r="AC288" s="53">
        <v>36.925476905016303</v>
      </c>
      <c r="AD288" s="53">
        <v>35.422135499048998</v>
      </c>
      <c r="AE288" s="53">
        <v>0.73178456050293195</v>
      </c>
      <c r="AF288" s="53">
        <v>0.71705769469670899</v>
      </c>
      <c r="AG288" s="53">
        <v>0.86373220117502103</v>
      </c>
      <c r="AH288" s="53">
        <v>0.86641318681162205</v>
      </c>
      <c r="AI288" s="54" t="s">
        <v>42</v>
      </c>
      <c r="AJ288" s="54" t="s">
        <v>42</v>
      </c>
      <c r="AK288" s="54" t="s">
        <v>39</v>
      </c>
      <c r="AL288" s="54" t="s">
        <v>39</v>
      </c>
      <c r="AM288" s="54" t="s">
        <v>39</v>
      </c>
      <c r="AN288" s="54" t="s">
        <v>39</v>
      </c>
      <c r="AO288" s="54" t="s">
        <v>43</v>
      </c>
      <c r="AP288" s="54" t="s">
        <v>43</v>
      </c>
      <c r="AR288" s="55" t="s">
        <v>54</v>
      </c>
      <c r="AS288" s="53">
        <v>0.43843094218020001</v>
      </c>
      <c r="AT288" s="53">
        <v>0.45450937038529099</v>
      </c>
      <c r="AU288" s="53">
        <v>40.067811319636199</v>
      </c>
      <c r="AV288" s="53">
        <v>39.605988650487703</v>
      </c>
      <c r="AW288" s="53">
        <v>0.74937911488097997</v>
      </c>
      <c r="AX288" s="53">
        <v>0.73857337456390104</v>
      </c>
      <c r="AY288" s="53">
        <v>0.87051913419226601</v>
      </c>
      <c r="AZ288" s="53">
        <v>0.88200065354242896</v>
      </c>
      <c r="BA288" s="54" t="s">
        <v>39</v>
      </c>
      <c r="BB288" s="54" t="s">
        <v>42</v>
      </c>
      <c r="BC288" s="54" t="s">
        <v>39</v>
      </c>
      <c r="BD288" s="54" t="s">
        <v>39</v>
      </c>
      <c r="BE288" s="54" t="s">
        <v>39</v>
      </c>
      <c r="BF288" s="54" t="s">
        <v>39</v>
      </c>
      <c r="BG288" s="54" t="s">
        <v>43</v>
      </c>
      <c r="BH288" s="54" t="s">
        <v>43</v>
      </c>
      <c r="BI288" s="50">
        <f t="shared" si="662"/>
        <v>1</v>
      </c>
      <c r="BJ288" s="50" t="s">
        <v>54</v>
      </c>
      <c r="BK288" s="53">
        <v>0.48875926577338902</v>
      </c>
      <c r="BL288" s="53">
        <v>0.49850744282400899</v>
      </c>
      <c r="BM288" s="53">
        <v>34.750583660210602</v>
      </c>
      <c r="BN288" s="53">
        <v>34.841960954976599</v>
      </c>
      <c r="BO288" s="53">
        <v>0.71501100287101205</v>
      </c>
      <c r="BP288" s="53">
        <v>0.70816139203997197</v>
      </c>
      <c r="BQ288" s="53">
        <v>0.86944312864988105</v>
      </c>
      <c r="BR288" s="53">
        <v>0.88290786392832199</v>
      </c>
      <c r="BS288" s="50" t="s">
        <v>42</v>
      </c>
      <c r="BT288" s="50" t="s">
        <v>42</v>
      </c>
      <c r="BU288" s="50" t="s">
        <v>39</v>
      </c>
      <c r="BV288" s="50" t="s">
        <v>39</v>
      </c>
      <c r="BW288" s="50" t="s">
        <v>39</v>
      </c>
      <c r="BX288" s="50" t="s">
        <v>39</v>
      </c>
      <c r="BY288" s="50" t="s">
        <v>43</v>
      </c>
      <c r="BZ288" s="50" t="s">
        <v>43</v>
      </c>
    </row>
    <row r="289" spans="1:78" s="50" customFormat="1" x14ac:dyDescent="0.3">
      <c r="A289" s="49">
        <v>14165000</v>
      </c>
      <c r="B289" s="50">
        <v>23773513</v>
      </c>
      <c r="C289" s="50" t="s">
        <v>10</v>
      </c>
      <c r="D289" s="69" t="s">
        <v>195</v>
      </c>
      <c r="E289" s="69" t="s">
        <v>200</v>
      </c>
      <c r="F289" s="65"/>
      <c r="G289" s="67">
        <v>0.86499999999999999</v>
      </c>
      <c r="H289" s="51" t="str">
        <f t="shared" si="646"/>
        <v>VG</v>
      </c>
      <c r="I289" s="51" t="str">
        <f t="shared" si="647"/>
        <v>S</v>
      </c>
      <c r="J289" s="51" t="str">
        <f t="shared" si="648"/>
        <v>S</v>
      </c>
      <c r="K289" s="51" t="str">
        <f t="shared" si="649"/>
        <v>S</v>
      </c>
      <c r="L289" s="52">
        <v>-5.4949999999999999E-2</v>
      </c>
      <c r="M289" s="52" t="str">
        <f t="shared" si="650"/>
        <v>G</v>
      </c>
      <c r="N289" s="51" t="str">
        <f t="shared" si="651"/>
        <v>VG</v>
      </c>
      <c r="O289" s="51" t="str">
        <f t="shared" si="652"/>
        <v>NS</v>
      </c>
      <c r="P289" s="51" t="str">
        <f t="shared" si="653"/>
        <v>VG</v>
      </c>
      <c r="Q289" s="51">
        <v>0.36699999999999999</v>
      </c>
      <c r="R289" s="51" t="str">
        <f t="shared" si="654"/>
        <v>VG</v>
      </c>
      <c r="S289" s="51" t="str">
        <f t="shared" si="655"/>
        <v>NS</v>
      </c>
      <c r="T289" s="51" t="str">
        <f t="shared" si="656"/>
        <v>NS</v>
      </c>
      <c r="U289" s="51" t="str">
        <f t="shared" si="657"/>
        <v>NS</v>
      </c>
      <c r="V289" s="51">
        <v>0.87280000000000002</v>
      </c>
      <c r="W289" s="51" t="str">
        <f t="shared" si="658"/>
        <v>VG</v>
      </c>
      <c r="X289" s="51" t="str">
        <f t="shared" si="659"/>
        <v>VG</v>
      </c>
      <c r="Y289" s="51" t="str">
        <f t="shared" si="660"/>
        <v>VG</v>
      </c>
      <c r="Z289" s="51" t="str">
        <f t="shared" si="661"/>
        <v>VG</v>
      </c>
      <c r="AA289" s="53">
        <v>0.46449135700952998</v>
      </c>
      <c r="AB289" s="53">
        <v>0.48582826247624</v>
      </c>
      <c r="AC289" s="53">
        <v>36.925476905016303</v>
      </c>
      <c r="AD289" s="53">
        <v>35.422135499048998</v>
      </c>
      <c r="AE289" s="53">
        <v>0.73178456050293195</v>
      </c>
      <c r="AF289" s="53">
        <v>0.71705769469670899</v>
      </c>
      <c r="AG289" s="53">
        <v>0.86373220117502103</v>
      </c>
      <c r="AH289" s="53">
        <v>0.86641318681162205</v>
      </c>
      <c r="AI289" s="54" t="s">
        <v>42</v>
      </c>
      <c r="AJ289" s="54" t="s">
        <v>42</v>
      </c>
      <c r="AK289" s="54" t="s">
        <v>39</v>
      </c>
      <c r="AL289" s="54" t="s">
        <v>39</v>
      </c>
      <c r="AM289" s="54" t="s">
        <v>39</v>
      </c>
      <c r="AN289" s="54" t="s">
        <v>39</v>
      </c>
      <c r="AO289" s="54" t="s">
        <v>43</v>
      </c>
      <c r="AP289" s="54" t="s">
        <v>43</v>
      </c>
      <c r="AR289" s="55" t="s">
        <v>54</v>
      </c>
      <c r="AS289" s="53">
        <v>0.43843094218020001</v>
      </c>
      <c r="AT289" s="53">
        <v>0.45450937038529099</v>
      </c>
      <c r="AU289" s="53">
        <v>40.067811319636199</v>
      </c>
      <c r="AV289" s="53">
        <v>39.605988650487703</v>
      </c>
      <c r="AW289" s="53">
        <v>0.74937911488097997</v>
      </c>
      <c r="AX289" s="53">
        <v>0.73857337456390104</v>
      </c>
      <c r="AY289" s="53">
        <v>0.87051913419226601</v>
      </c>
      <c r="AZ289" s="53">
        <v>0.88200065354242896</v>
      </c>
      <c r="BA289" s="54" t="s">
        <v>39</v>
      </c>
      <c r="BB289" s="54" t="s">
        <v>42</v>
      </c>
      <c r="BC289" s="54" t="s">
        <v>39</v>
      </c>
      <c r="BD289" s="54" t="s">
        <v>39</v>
      </c>
      <c r="BE289" s="54" t="s">
        <v>39</v>
      </c>
      <c r="BF289" s="54" t="s">
        <v>39</v>
      </c>
      <c r="BG289" s="54" t="s">
        <v>43</v>
      </c>
      <c r="BH289" s="54" t="s">
        <v>43</v>
      </c>
      <c r="BI289" s="50">
        <f t="shared" si="662"/>
        <v>1</v>
      </c>
      <c r="BJ289" s="50" t="s">
        <v>54</v>
      </c>
      <c r="BK289" s="53">
        <v>0.48875926577338902</v>
      </c>
      <c r="BL289" s="53">
        <v>0.49850744282400899</v>
      </c>
      <c r="BM289" s="53">
        <v>34.750583660210602</v>
      </c>
      <c r="BN289" s="53">
        <v>34.841960954976599</v>
      </c>
      <c r="BO289" s="53">
        <v>0.71501100287101205</v>
      </c>
      <c r="BP289" s="53">
        <v>0.70816139203997197</v>
      </c>
      <c r="BQ289" s="53">
        <v>0.86944312864988105</v>
      </c>
      <c r="BR289" s="53">
        <v>0.88290786392832199</v>
      </c>
      <c r="BS289" s="50" t="s">
        <v>42</v>
      </c>
      <c r="BT289" s="50" t="s">
        <v>42</v>
      </c>
      <c r="BU289" s="50" t="s">
        <v>39</v>
      </c>
      <c r="BV289" s="50" t="s">
        <v>39</v>
      </c>
      <c r="BW289" s="50" t="s">
        <v>39</v>
      </c>
      <c r="BX289" s="50" t="s">
        <v>39</v>
      </c>
      <c r="BY289" s="50" t="s">
        <v>43</v>
      </c>
      <c r="BZ289" s="50" t="s">
        <v>43</v>
      </c>
    </row>
    <row r="290" spans="1:78" s="50" customFormat="1" x14ac:dyDescent="0.3">
      <c r="A290" s="49">
        <v>14165000</v>
      </c>
      <c r="B290" s="50">
        <v>23773513</v>
      </c>
      <c r="C290" s="50" t="s">
        <v>10</v>
      </c>
      <c r="D290" s="69" t="s">
        <v>203</v>
      </c>
      <c r="E290" s="69" t="s">
        <v>206</v>
      </c>
      <c r="F290" s="65"/>
      <c r="G290" s="67">
        <v>0.86499999999999999</v>
      </c>
      <c r="H290" s="51" t="str">
        <f t="shared" si="646"/>
        <v>VG</v>
      </c>
      <c r="I290" s="51" t="str">
        <f t="shared" si="647"/>
        <v>S</v>
      </c>
      <c r="J290" s="51" t="str">
        <f t="shared" si="648"/>
        <v>S</v>
      </c>
      <c r="K290" s="51" t="str">
        <f t="shared" si="649"/>
        <v>S</v>
      </c>
      <c r="L290" s="52">
        <v>-5.4949999999999999E-2</v>
      </c>
      <c r="M290" s="52" t="str">
        <f t="shared" si="650"/>
        <v>G</v>
      </c>
      <c r="N290" s="51" t="str">
        <f t="shared" si="651"/>
        <v>VG</v>
      </c>
      <c r="O290" s="51" t="str">
        <f t="shared" si="652"/>
        <v>NS</v>
      </c>
      <c r="P290" s="51" t="str">
        <f t="shared" si="653"/>
        <v>VG</v>
      </c>
      <c r="Q290" s="51">
        <v>0.36699999999999999</v>
      </c>
      <c r="R290" s="51" t="str">
        <f t="shared" si="654"/>
        <v>VG</v>
      </c>
      <c r="S290" s="51" t="str">
        <f t="shared" si="655"/>
        <v>NS</v>
      </c>
      <c r="T290" s="51" t="str">
        <f t="shared" si="656"/>
        <v>NS</v>
      </c>
      <c r="U290" s="51" t="str">
        <f t="shared" si="657"/>
        <v>NS</v>
      </c>
      <c r="V290" s="51">
        <v>0.87280000000000002</v>
      </c>
      <c r="W290" s="51" t="str">
        <f t="shared" si="658"/>
        <v>VG</v>
      </c>
      <c r="X290" s="51" t="str">
        <f t="shared" si="659"/>
        <v>VG</v>
      </c>
      <c r="Y290" s="51" t="str">
        <f t="shared" si="660"/>
        <v>VG</v>
      </c>
      <c r="Z290" s="51" t="str">
        <f t="shared" si="661"/>
        <v>VG</v>
      </c>
      <c r="AA290" s="53">
        <v>0.46449135700952998</v>
      </c>
      <c r="AB290" s="53">
        <v>0.48582826247624</v>
      </c>
      <c r="AC290" s="53">
        <v>36.925476905016303</v>
      </c>
      <c r="AD290" s="53">
        <v>35.422135499048998</v>
      </c>
      <c r="AE290" s="53">
        <v>0.73178456050293195</v>
      </c>
      <c r="AF290" s="53">
        <v>0.71705769469670899</v>
      </c>
      <c r="AG290" s="53">
        <v>0.86373220117502103</v>
      </c>
      <c r="AH290" s="53">
        <v>0.86641318681162205</v>
      </c>
      <c r="AI290" s="54" t="s">
        <v>42</v>
      </c>
      <c r="AJ290" s="54" t="s">
        <v>42</v>
      </c>
      <c r="AK290" s="54" t="s">
        <v>39</v>
      </c>
      <c r="AL290" s="54" t="s">
        <v>39</v>
      </c>
      <c r="AM290" s="54" t="s">
        <v>39</v>
      </c>
      <c r="AN290" s="54" t="s">
        <v>39</v>
      </c>
      <c r="AO290" s="54" t="s">
        <v>43</v>
      </c>
      <c r="AP290" s="54" t="s">
        <v>43</v>
      </c>
      <c r="AR290" s="55" t="s">
        <v>54</v>
      </c>
      <c r="AS290" s="53">
        <v>0.43843094218020001</v>
      </c>
      <c r="AT290" s="53">
        <v>0.45450937038529099</v>
      </c>
      <c r="AU290" s="53">
        <v>40.067811319636199</v>
      </c>
      <c r="AV290" s="53">
        <v>39.605988650487703</v>
      </c>
      <c r="AW290" s="53">
        <v>0.74937911488097997</v>
      </c>
      <c r="AX290" s="53">
        <v>0.73857337456390104</v>
      </c>
      <c r="AY290" s="53">
        <v>0.87051913419226601</v>
      </c>
      <c r="AZ290" s="53">
        <v>0.88200065354242896</v>
      </c>
      <c r="BA290" s="54" t="s">
        <v>39</v>
      </c>
      <c r="BB290" s="54" t="s">
        <v>42</v>
      </c>
      <c r="BC290" s="54" t="s">
        <v>39</v>
      </c>
      <c r="BD290" s="54" t="s">
        <v>39</v>
      </c>
      <c r="BE290" s="54" t="s">
        <v>39</v>
      </c>
      <c r="BF290" s="54" t="s">
        <v>39</v>
      </c>
      <c r="BG290" s="54" t="s">
        <v>43</v>
      </c>
      <c r="BH290" s="54" t="s">
        <v>43</v>
      </c>
      <c r="BI290" s="50">
        <f t="shared" si="662"/>
        <v>1</v>
      </c>
      <c r="BJ290" s="50" t="s">
        <v>54</v>
      </c>
      <c r="BK290" s="53">
        <v>0.48875926577338902</v>
      </c>
      <c r="BL290" s="53">
        <v>0.49850744282400899</v>
      </c>
      <c r="BM290" s="53">
        <v>34.750583660210602</v>
      </c>
      <c r="BN290" s="53">
        <v>34.841960954976599</v>
      </c>
      <c r="BO290" s="53">
        <v>0.71501100287101205</v>
      </c>
      <c r="BP290" s="53">
        <v>0.70816139203997197</v>
      </c>
      <c r="BQ290" s="53">
        <v>0.86944312864988105</v>
      </c>
      <c r="BR290" s="53">
        <v>0.88290786392832199</v>
      </c>
      <c r="BS290" s="50" t="s">
        <v>42</v>
      </c>
      <c r="BT290" s="50" t="s">
        <v>42</v>
      </c>
      <c r="BU290" s="50" t="s">
        <v>39</v>
      </c>
      <c r="BV290" s="50" t="s">
        <v>39</v>
      </c>
      <c r="BW290" s="50" t="s">
        <v>39</v>
      </c>
      <c r="BX290" s="50" t="s">
        <v>39</v>
      </c>
      <c r="BY290" s="50" t="s">
        <v>43</v>
      </c>
      <c r="BZ290" s="50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9" t="s">
        <v>207</v>
      </c>
      <c r="E291" s="69" t="s">
        <v>205</v>
      </c>
      <c r="F291" s="65"/>
      <c r="G291" s="67">
        <v>0.86499999999999999</v>
      </c>
      <c r="H291" s="51" t="str">
        <f t="shared" si="646"/>
        <v>VG</v>
      </c>
      <c r="I291" s="51" t="str">
        <f t="shared" si="647"/>
        <v>S</v>
      </c>
      <c r="J291" s="51" t="str">
        <f t="shared" si="648"/>
        <v>S</v>
      </c>
      <c r="K291" s="51" t="str">
        <f t="shared" si="649"/>
        <v>S</v>
      </c>
      <c r="L291" s="52">
        <v>-5.4629999999999998E-2</v>
      </c>
      <c r="M291" s="52" t="str">
        <f t="shared" si="650"/>
        <v>G</v>
      </c>
      <c r="N291" s="51" t="str">
        <f t="shared" si="651"/>
        <v>VG</v>
      </c>
      <c r="O291" s="51" t="str">
        <f t="shared" si="652"/>
        <v>NS</v>
      </c>
      <c r="P291" s="51" t="str">
        <f t="shared" si="653"/>
        <v>VG</v>
      </c>
      <c r="Q291" s="51">
        <v>0.36699999999999999</v>
      </c>
      <c r="R291" s="51" t="str">
        <f t="shared" si="654"/>
        <v>VG</v>
      </c>
      <c r="S291" s="51" t="str">
        <f t="shared" si="655"/>
        <v>NS</v>
      </c>
      <c r="T291" s="51" t="str">
        <f t="shared" si="656"/>
        <v>NS</v>
      </c>
      <c r="U291" s="51" t="str">
        <f t="shared" si="657"/>
        <v>NS</v>
      </c>
      <c r="V291" s="51">
        <v>0.872</v>
      </c>
      <c r="W291" s="51" t="str">
        <f t="shared" si="658"/>
        <v>VG</v>
      </c>
      <c r="X291" s="51" t="str">
        <f t="shared" si="659"/>
        <v>VG</v>
      </c>
      <c r="Y291" s="51" t="str">
        <f t="shared" si="660"/>
        <v>VG</v>
      </c>
      <c r="Z291" s="51" t="str">
        <f t="shared" si="661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662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9" t="s">
        <v>212</v>
      </c>
      <c r="E292" s="69" t="s">
        <v>205</v>
      </c>
      <c r="F292" s="65"/>
      <c r="G292" s="67">
        <v>0.86499999999999999</v>
      </c>
      <c r="H292" s="51" t="str">
        <f t="shared" si="646"/>
        <v>VG</v>
      </c>
      <c r="I292" s="51" t="str">
        <f t="shared" si="647"/>
        <v>S</v>
      </c>
      <c r="J292" s="51" t="str">
        <f t="shared" si="648"/>
        <v>S</v>
      </c>
      <c r="K292" s="51" t="str">
        <f t="shared" si="649"/>
        <v>S</v>
      </c>
      <c r="L292" s="52">
        <v>-5.4629999999999998E-2</v>
      </c>
      <c r="M292" s="52" t="str">
        <f t="shared" si="650"/>
        <v>G</v>
      </c>
      <c r="N292" s="51" t="str">
        <f t="shared" si="651"/>
        <v>VG</v>
      </c>
      <c r="O292" s="51" t="str">
        <f t="shared" si="652"/>
        <v>NS</v>
      </c>
      <c r="P292" s="51" t="str">
        <f t="shared" si="653"/>
        <v>VG</v>
      </c>
      <c r="Q292" s="51">
        <v>0.36699999999999999</v>
      </c>
      <c r="R292" s="51" t="str">
        <f t="shared" si="654"/>
        <v>VG</v>
      </c>
      <c r="S292" s="51" t="str">
        <f t="shared" si="655"/>
        <v>NS</v>
      </c>
      <c r="T292" s="51" t="str">
        <f t="shared" si="656"/>
        <v>NS</v>
      </c>
      <c r="U292" s="51" t="str">
        <f t="shared" si="657"/>
        <v>NS</v>
      </c>
      <c r="V292" s="51">
        <v>0.872</v>
      </c>
      <c r="W292" s="51" t="str">
        <f t="shared" si="658"/>
        <v>VG</v>
      </c>
      <c r="X292" s="51" t="str">
        <f t="shared" si="659"/>
        <v>VG</v>
      </c>
      <c r="Y292" s="51" t="str">
        <f t="shared" si="660"/>
        <v>VG</v>
      </c>
      <c r="Z292" s="51" t="str">
        <f t="shared" si="661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662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9" t="s">
        <v>318</v>
      </c>
      <c r="E293" s="69" t="s">
        <v>220</v>
      </c>
      <c r="F293" s="65"/>
      <c r="G293" s="67">
        <v>0.84599999999999997</v>
      </c>
      <c r="H293" s="51" t="str">
        <f t="shared" si="646"/>
        <v>VG</v>
      </c>
      <c r="I293" s="51" t="str">
        <f t="shared" si="647"/>
        <v>S</v>
      </c>
      <c r="J293" s="51" t="str">
        <f t="shared" si="648"/>
        <v>S</v>
      </c>
      <c r="K293" s="51" t="str">
        <f t="shared" si="649"/>
        <v>S</v>
      </c>
      <c r="L293" s="52">
        <v>0.1484</v>
      </c>
      <c r="M293" s="52" t="str">
        <f t="shared" si="650"/>
        <v>S</v>
      </c>
      <c r="N293" s="51" t="str">
        <f t="shared" si="651"/>
        <v>VG</v>
      </c>
      <c r="O293" s="51" t="str">
        <f t="shared" si="652"/>
        <v>NS</v>
      </c>
      <c r="P293" s="51" t="str">
        <f t="shared" si="653"/>
        <v>VG</v>
      </c>
      <c r="Q293" s="51">
        <v>0.39</v>
      </c>
      <c r="R293" s="51" t="str">
        <f t="shared" si="654"/>
        <v>VG</v>
      </c>
      <c r="S293" s="51" t="str">
        <f t="shared" si="655"/>
        <v>NS</v>
      </c>
      <c r="T293" s="51" t="str">
        <f t="shared" si="656"/>
        <v>NS</v>
      </c>
      <c r="U293" s="51" t="str">
        <f t="shared" si="657"/>
        <v>NS</v>
      </c>
      <c r="V293" s="51">
        <v>0.90600000000000003</v>
      </c>
      <c r="W293" s="51" t="str">
        <f t="shared" si="658"/>
        <v>VG</v>
      </c>
      <c r="X293" s="51" t="str">
        <f t="shared" si="659"/>
        <v>VG</v>
      </c>
      <c r="Y293" s="51" t="str">
        <f t="shared" si="660"/>
        <v>VG</v>
      </c>
      <c r="Z293" s="51" t="str">
        <f t="shared" si="661"/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si="662"/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9" t="s">
        <v>322</v>
      </c>
      <c r="E294" s="69" t="s">
        <v>337</v>
      </c>
      <c r="F294" s="65"/>
      <c r="G294" s="67">
        <v>0.86399999999999999</v>
      </c>
      <c r="H294" s="51" t="str">
        <f t="shared" si="646"/>
        <v>VG</v>
      </c>
      <c r="I294" s="51" t="str">
        <f t="shared" si="647"/>
        <v>S</v>
      </c>
      <c r="J294" s="51" t="str">
        <f t="shared" si="648"/>
        <v>S</v>
      </c>
      <c r="K294" s="51" t="str">
        <f t="shared" si="649"/>
        <v>S</v>
      </c>
      <c r="L294" s="52">
        <v>4.9599999999999998E-2</v>
      </c>
      <c r="M294" s="52" t="str">
        <f t="shared" si="650"/>
        <v>VG</v>
      </c>
      <c r="N294" s="51" t="str">
        <f t="shared" si="651"/>
        <v>VG</v>
      </c>
      <c r="O294" s="51" t="str">
        <f t="shared" si="652"/>
        <v>NS</v>
      </c>
      <c r="P294" s="51" t="str">
        <f t="shared" si="653"/>
        <v>VG</v>
      </c>
      <c r="Q294" s="51">
        <v>0.36799999999999999</v>
      </c>
      <c r="R294" s="51" t="str">
        <f t="shared" si="654"/>
        <v>VG</v>
      </c>
      <c r="S294" s="51" t="str">
        <f t="shared" si="655"/>
        <v>NS</v>
      </c>
      <c r="T294" s="51" t="str">
        <f t="shared" si="656"/>
        <v>NS</v>
      </c>
      <c r="U294" s="51" t="str">
        <f t="shared" si="657"/>
        <v>NS</v>
      </c>
      <c r="V294" s="51">
        <v>0.86699999999999999</v>
      </c>
      <c r="W294" s="51" t="str">
        <f t="shared" si="658"/>
        <v>VG</v>
      </c>
      <c r="X294" s="51" t="str">
        <f t="shared" si="659"/>
        <v>VG</v>
      </c>
      <c r="Y294" s="51" t="str">
        <f t="shared" si="660"/>
        <v>VG</v>
      </c>
      <c r="Z294" s="51" t="str">
        <f t="shared" si="661"/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si="662"/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9" t="s">
        <v>508</v>
      </c>
      <c r="E295" s="69" t="s">
        <v>337</v>
      </c>
      <c r="F295" s="65"/>
      <c r="G295" s="67">
        <v>0.86599999999999999</v>
      </c>
      <c r="H295" s="51" t="str">
        <f t="shared" ref="H295" si="663">IF(G295&gt;0.8,"VG",IF(G295&gt;0.7,"G",IF(G295&gt;0.45,"S","NS")))</f>
        <v>VG</v>
      </c>
      <c r="I295" s="51" t="str">
        <f t="shared" ref="I295" si="664">AJ295</f>
        <v>S</v>
      </c>
      <c r="J295" s="51" t="str">
        <f t="shared" ref="J295" si="665">BB295</f>
        <v>S</v>
      </c>
      <c r="K295" s="51" t="str">
        <f t="shared" ref="K295" si="666">BT295</f>
        <v>S</v>
      </c>
      <c r="L295" s="52">
        <v>5.8700000000000002E-2</v>
      </c>
      <c r="M295" s="52" t="str">
        <f t="shared" ref="M295" si="667">IF(ABS(L295)&lt;5%,"VG",IF(ABS(L295)&lt;10%,"G",IF(ABS(L295)&lt;15%,"S","NS")))</f>
        <v>G</v>
      </c>
      <c r="N295" s="51" t="str">
        <f t="shared" ref="N295" si="668">AO295</f>
        <v>VG</v>
      </c>
      <c r="O295" s="51" t="str">
        <f t="shared" ref="O295" si="669">BD295</f>
        <v>NS</v>
      </c>
      <c r="P295" s="51" t="str">
        <f t="shared" ref="P295" si="670">BY295</f>
        <v>VG</v>
      </c>
      <c r="Q295" s="51">
        <v>0.36499999999999999</v>
      </c>
      <c r="R295" s="51" t="str">
        <f t="shared" ref="R295" si="671">IF(Q295&lt;=0.5,"VG",IF(Q295&lt;=0.6,"G",IF(Q295&lt;=0.7,"S","NS")))</f>
        <v>VG</v>
      </c>
      <c r="S295" s="51" t="str">
        <f t="shared" ref="S295" si="672">AN295</f>
        <v>NS</v>
      </c>
      <c r="T295" s="51" t="str">
        <f t="shared" ref="T295" si="673">BF295</f>
        <v>NS</v>
      </c>
      <c r="U295" s="51" t="str">
        <f t="shared" ref="U295" si="674">BX295</f>
        <v>NS</v>
      </c>
      <c r="V295" s="51">
        <v>0.86699999999999999</v>
      </c>
      <c r="W295" s="51" t="str">
        <f t="shared" ref="W295" si="675">IF(V295&gt;0.85,"VG",IF(V295&gt;0.75,"G",IF(V295&gt;0.6,"S","NS")))</f>
        <v>VG</v>
      </c>
      <c r="X295" s="51" t="str">
        <f t="shared" ref="X295" si="676">AP295</f>
        <v>VG</v>
      </c>
      <c r="Y295" s="51" t="str">
        <f t="shared" ref="Y295" si="677">BH295</f>
        <v>VG</v>
      </c>
      <c r="Z295" s="51" t="str">
        <f t="shared" ref="Z295" si="678">BZ295</f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ref="BI295" si="679">IF(BJ295=AR295,1,0)</f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0" customFormat="1" x14ac:dyDescent="0.3">
      <c r="A296" s="49">
        <v>14165000</v>
      </c>
      <c r="B296" s="50">
        <v>23773513</v>
      </c>
      <c r="C296" s="50" t="s">
        <v>10</v>
      </c>
      <c r="D296" s="69" t="s">
        <v>531</v>
      </c>
      <c r="E296" s="69" t="s">
        <v>337</v>
      </c>
      <c r="F296" s="65"/>
      <c r="G296" s="67">
        <v>0.86599999999999999</v>
      </c>
      <c r="H296" s="51" t="str">
        <f t="shared" ref="H296" si="680">IF(G296&gt;0.8,"VG",IF(G296&gt;0.7,"G",IF(G296&gt;0.45,"S","NS")))</f>
        <v>VG</v>
      </c>
      <c r="I296" s="51" t="str">
        <f t="shared" ref="I296" si="681">AJ296</f>
        <v>S</v>
      </c>
      <c r="J296" s="51" t="str">
        <f t="shared" ref="J296" si="682">BB296</f>
        <v>S</v>
      </c>
      <c r="K296" s="51" t="str">
        <f t="shared" ref="K296" si="683">BT296</f>
        <v>S</v>
      </c>
      <c r="L296" s="52">
        <v>5.8700000000000002E-2</v>
      </c>
      <c r="M296" s="52" t="str">
        <f t="shared" ref="M296" si="684">IF(ABS(L296)&lt;5%,"VG",IF(ABS(L296)&lt;10%,"G",IF(ABS(L296)&lt;15%,"S","NS")))</f>
        <v>G</v>
      </c>
      <c r="N296" s="51" t="str">
        <f t="shared" ref="N296" si="685">AO296</f>
        <v>VG</v>
      </c>
      <c r="O296" s="51" t="str">
        <f t="shared" ref="O296" si="686">BD296</f>
        <v>NS</v>
      </c>
      <c r="P296" s="51" t="str">
        <f t="shared" ref="P296" si="687">BY296</f>
        <v>VG</v>
      </c>
      <c r="Q296" s="51">
        <v>0.36499999999999999</v>
      </c>
      <c r="R296" s="51" t="str">
        <f t="shared" ref="R296" si="688">IF(Q296&lt;=0.5,"VG",IF(Q296&lt;=0.6,"G",IF(Q296&lt;=0.7,"S","NS")))</f>
        <v>VG</v>
      </c>
      <c r="S296" s="51" t="str">
        <f t="shared" ref="S296" si="689">AN296</f>
        <v>NS</v>
      </c>
      <c r="T296" s="51" t="str">
        <f t="shared" ref="T296" si="690">BF296</f>
        <v>NS</v>
      </c>
      <c r="U296" s="51" t="str">
        <f t="shared" ref="U296" si="691">BX296</f>
        <v>NS</v>
      </c>
      <c r="V296" s="51">
        <v>0.86699999999999999</v>
      </c>
      <c r="W296" s="51" t="str">
        <f t="shared" ref="W296" si="692">IF(V296&gt;0.85,"VG",IF(V296&gt;0.75,"G",IF(V296&gt;0.6,"S","NS")))</f>
        <v>VG</v>
      </c>
      <c r="X296" s="51" t="str">
        <f t="shared" ref="X296" si="693">AP296</f>
        <v>VG</v>
      </c>
      <c r="Y296" s="51" t="str">
        <f t="shared" ref="Y296" si="694">BH296</f>
        <v>VG</v>
      </c>
      <c r="Z296" s="51" t="str">
        <f t="shared" ref="Z296" si="695">BZ296</f>
        <v>VG</v>
      </c>
      <c r="AA296" s="53">
        <v>0.46449135700952998</v>
      </c>
      <c r="AB296" s="53">
        <v>0.48582826247624</v>
      </c>
      <c r="AC296" s="53">
        <v>36.925476905016303</v>
      </c>
      <c r="AD296" s="53">
        <v>35.422135499048998</v>
      </c>
      <c r="AE296" s="53">
        <v>0.73178456050293195</v>
      </c>
      <c r="AF296" s="53">
        <v>0.71705769469670899</v>
      </c>
      <c r="AG296" s="53">
        <v>0.86373220117502103</v>
      </c>
      <c r="AH296" s="53">
        <v>0.86641318681162205</v>
      </c>
      <c r="AI296" s="54" t="s">
        <v>42</v>
      </c>
      <c r="AJ296" s="54" t="s">
        <v>42</v>
      </c>
      <c r="AK296" s="54" t="s">
        <v>39</v>
      </c>
      <c r="AL296" s="54" t="s">
        <v>39</v>
      </c>
      <c r="AM296" s="54" t="s">
        <v>39</v>
      </c>
      <c r="AN296" s="54" t="s">
        <v>39</v>
      </c>
      <c r="AO296" s="54" t="s">
        <v>43</v>
      </c>
      <c r="AP296" s="54" t="s">
        <v>43</v>
      </c>
      <c r="AR296" s="55" t="s">
        <v>54</v>
      </c>
      <c r="AS296" s="53">
        <v>0.43843094218020001</v>
      </c>
      <c r="AT296" s="53">
        <v>0.45450937038529099</v>
      </c>
      <c r="AU296" s="53">
        <v>40.067811319636199</v>
      </c>
      <c r="AV296" s="53">
        <v>39.605988650487703</v>
      </c>
      <c r="AW296" s="53">
        <v>0.74937911488097997</v>
      </c>
      <c r="AX296" s="53">
        <v>0.73857337456390104</v>
      </c>
      <c r="AY296" s="53">
        <v>0.87051913419226601</v>
      </c>
      <c r="AZ296" s="53">
        <v>0.88200065354242896</v>
      </c>
      <c r="BA296" s="54" t="s">
        <v>39</v>
      </c>
      <c r="BB296" s="54" t="s">
        <v>42</v>
      </c>
      <c r="BC296" s="54" t="s">
        <v>39</v>
      </c>
      <c r="BD296" s="54" t="s">
        <v>39</v>
      </c>
      <c r="BE296" s="54" t="s">
        <v>39</v>
      </c>
      <c r="BF296" s="54" t="s">
        <v>39</v>
      </c>
      <c r="BG296" s="54" t="s">
        <v>43</v>
      </c>
      <c r="BH296" s="54" t="s">
        <v>43</v>
      </c>
      <c r="BI296" s="50">
        <f t="shared" ref="BI296" si="696">IF(BJ296=AR296,1,0)</f>
        <v>1</v>
      </c>
      <c r="BJ296" s="50" t="s">
        <v>54</v>
      </c>
      <c r="BK296" s="53">
        <v>0.48875926577338902</v>
      </c>
      <c r="BL296" s="53">
        <v>0.49850744282400899</v>
      </c>
      <c r="BM296" s="53">
        <v>34.750583660210602</v>
      </c>
      <c r="BN296" s="53">
        <v>34.841960954976599</v>
      </c>
      <c r="BO296" s="53">
        <v>0.71501100287101205</v>
      </c>
      <c r="BP296" s="53">
        <v>0.70816139203997197</v>
      </c>
      <c r="BQ296" s="53">
        <v>0.86944312864988105</v>
      </c>
      <c r="BR296" s="53">
        <v>0.88290786392832199</v>
      </c>
      <c r="BS296" s="50" t="s">
        <v>42</v>
      </c>
      <c r="BT296" s="50" t="s">
        <v>42</v>
      </c>
      <c r="BU296" s="50" t="s">
        <v>39</v>
      </c>
      <c r="BV296" s="50" t="s">
        <v>39</v>
      </c>
      <c r="BW296" s="50" t="s">
        <v>39</v>
      </c>
      <c r="BX296" s="50" t="s">
        <v>39</v>
      </c>
      <c r="BY296" s="50" t="s">
        <v>43</v>
      </c>
      <c r="BZ296" s="50" t="s">
        <v>43</v>
      </c>
    </row>
    <row r="297" spans="1:78" s="50" customFormat="1" x14ac:dyDescent="0.3">
      <c r="A297" s="49">
        <v>14165000</v>
      </c>
      <c r="B297" s="50">
        <v>23773513</v>
      </c>
      <c r="C297" s="50" t="s">
        <v>10</v>
      </c>
      <c r="D297" s="69" t="s">
        <v>531</v>
      </c>
      <c r="E297" s="69" t="s">
        <v>535</v>
      </c>
      <c r="F297" s="65"/>
      <c r="G297" s="67">
        <v>0.89770000000000005</v>
      </c>
      <c r="H297" s="51" t="str">
        <f t="shared" ref="H297" si="697">IF(G297&gt;0.8,"VG",IF(G297&gt;0.7,"G",IF(G297&gt;0.45,"S","NS")))</f>
        <v>VG</v>
      </c>
      <c r="I297" s="51" t="str">
        <f t="shared" ref="I297" si="698">AJ297</f>
        <v>S</v>
      </c>
      <c r="J297" s="51" t="str">
        <f t="shared" ref="J297" si="699">BB297</f>
        <v>S</v>
      </c>
      <c r="K297" s="51" t="str">
        <f t="shared" ref="K297" si="700">BT297</f>
        <v>S</v>
      </c>
      <c r="L297" s="52">
        <v>0.15629999999999999</v>
      </c>
      <c r="M297" s="52" t="str">
        <f t="shared" ref="M297" si="701">IF(ABS(L297)&lt;5%,"VG",IF(ABS(L297)&lt;10%,"G",IF(ABS(L297)&lt;15%,"S","NS")))</f>
        <v>NS</v>
      </c>
      <c r="N297" s="51" t="str">
        <f t="shared" ref="N297" si="702">AO297</f>
        <v>VG</v>
      </c>
      <c r="O297" s="51" t="str">
        <f t="shared" ref="O297" si="703">BD297</f>
        <v>NS</v>
      </c>
      <c r="P297" s="51" t="str">
        <f t="shared" ref="P297" si="704">BY297</f>
        <v>VG</v>
      </c>
      <c r="Q297" s="51">
        <v>0.317</v>
      </c>
      <c r="R297" s="51" t="str">
        <f t="shared" ref="R297" si="705">IF(Q297&lt;=0.5,"VG",IF(Q297&lt;=0.6,"G",IF(Q297&lt;=0.7,"S","NS")))</f>
        <v>VG</v>
      </c>
      <c r="S297" s="51" t="str">
        <f t="shared" ref="S297" si="706">AN297</f>
        <v>NS</v>
      </c>
      <c r="T297" s="51" t="str">
        <f t="shared" ref="T297" si="707">BF297</f>
        <v>NS</v>
      </c>
      <c r="U297" s="51" t="str">
        <f t="shared" ref="U297" si="708">BX297</f>
        <v>NS</v>
      </c>
      <c r="V297" s="51">
        <v>0.94269999999999998</v>
      </c>
      <c r="W297" s="51" t="str">
        <f t="shared" ref="W297" si="709">IF(V297&gt;0.85,"VG",IF(V297&gt;0.75,"G",IF(V297&gt;0.6,"S","NS")))</f>
        <v>VG</v>
      </c>
      <c r="X297" s="51" t="str">
        <f t="shared" ref="X297" si="710">AP297</f>
        <v>VG</v>
      </c>
      <c r="Y297" s="51" t="str">
        <f t="shared" ref="Y297" si="711">BH297</f>
        <v>VG</v>
      </c>
      <c r="Z297" s="51" t="str">
        <f t="shared" ref="Z297" si="712">BZ297</f>
        <v>VG</v>
      </c>
      <c r="AA297" s="53">
        <v>0.46449135700952998</v>
      </c>
      <c r="AB297" s="53">
        <v>0.48582826247624</v>
      </c>
      <c r="AC297" s="53">
        <v>36.925476905016303</v>
      </c>
      <c r="AD297" s="53">
        <v>35.422135499048998</v>
      </c>
      <c r="AE297" s="53">
        <v>0.73178456050293195</v>
      </c>
      <c r="AF297" s="53">
        <v>0.71705769469670899</v>
      </c>
      <c r="AG297" s="53">
        <v>0.86373220117502103</v>
      </c>
      <c r="AH297" s="53">
        <v>0.86641318681162205</v>
      </c>
      <c r="AI297" s="54" t="s">
        <v>42</v>
      </c>
      <c r="AJ297" s="54" t="s">
        <v>42</v>
      </c>
      <c r="AK297" s="54" t="s">
        <v>39</v>
      </c>
      <c r="AL297" s="54" t="s">
        <v>39</v>
      </c>
      <c r="AM297" s="54" t="s">
        <v>39</v>
      </c>
      <c r="AN297" s="54" t="s">
        <v>39</v>
      </c>
      <c r="AO297" s="54" t="s">
        <v>43</v>
      </c>
      <c r="AP297" s="54" t="s">
        <v>43</v>
      </c>
      <c r="AR297" s="55" t="s">
        <v>54</v>
      </c>
      <c r="AS297" s="53">
        <v>0.43843094218020001</v>
      </c>
      <c r="AT297" s="53">
        <v>0.45450937038529099</v>
      </c>
      <c r="AU297" s="53">
        <v>40.067811319636199</v>
      </c>
      <c r="AV297" s="53">
        <v>39.605988650487703</v>
      </c>
      <c r="AW297" s="53">
        <v>0.74937911488097997</v>
      </c>
      <c r="AX297" s="53">
        <v>0.73857337456390104</v>
      </c>
      <c r="AY297" s="53">
        <v>0.87051913419226601</v>
      </c>
      <c r="AZ297" s="53">
        <v>0.88200065354242896</v>
      </c>
      <c r="BA297" s="54" t="s">
        <v>39</v>
      </c>
      <c r="BB297" s="54" t="s">
        <v>42</v>
      </c>
      <c r="BC297" s="54" t="s">
        <v>39</v>
      </c>
      <c r="BD297" s="54" t="s">
        <v>39</v>
      </c>
      <c r="BE297" s="54" t="s">
        <v>39</v>
      </c>
      <c r="BF297" s="54" t="s">
        <v>39</v>
      </c>
      <c r="BG297" s="54" t="s">
        <v>43</v>
      </c>
      <c r="BH297" s="54" t="s">
        <v>43</v>
      </c>
      <c r="BI297" s="50">
        <f t="shared" ref="BI297" si="713">IF(BJ297=AR297,1,0)</f>
        <v>1</v>
      </c>
      <c r="BJ297" s="50" t="s">
        <v>54</v>
      </c>
      <c r="BK297" s="53">
        <v>0.48875926577338902</v>
      </c>
      <c r="BL297" s="53">
        <v>0.49850744282400899</v>
      </c>
      <c r="BM297" s="53">
        <v>34.750583660210602</v>
      </c>
      <c r="BN297" s="53">
        <v>34.841960954976599</v>
      </c>
      <c r="BO297" s="53">
        <v>0.71501100287101205</v>
      </c>
      <c r="BP297" s="53">
        <v>0.70816139203997197</v>
      </c>
      <c r="BQ297" s="53">
        <v>0.86944312864988105</v>
      </c>
      <c r="BR297" s="53">
        <v>0.88290786392832199</v>
      </c>
      <c r="BS297" s="50" t="s">
        <v>42</v>
      </c>
      <c r="BT297" s="50" t="s">
        <v>42</v>
      </c>
      <c r="BU297" s="50" t="s">
        <v>39</v>
      </c>
      <c r="BV297" s="50" t="s">
        <v>39</v>
      </c>
      <c r="BW297" s="50" t="s">
        <v>39</v>
      </c>
      <c r="BX297" s="50" t="s">
        <v>39</v>
      </c>
      <c r="BY297" s="50" t="s">
        <v>43</v>
      </c>
      <c r="BZ297" s="50" t="s">
        <v>43</v>
      </c>
    </row>
    <row r="298" spans="1:78" s="56" customFormat="1" x14ac:dyDescent="0.3">
      <c r="A298" s="59"/>
      <c r="D298" s="91"/>
      <c r="E298" s="91"/>
      <c r="F298" s="66"/>
      <c r="G298" s="110"/>
      <c r="H298" s="57"/>
      <c r="I298" s="57"/>
      <c r="J298" s="57"/>
      <c r="K298" s="57"/>
      <c r="L298" s="58"/>
      <c r="M298" s="58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60"/>
      <c r="AB298" s="60"/>
      <c r="AC298" s="60"/>
      <c r="AD298" s="60"/>
      <c r="AE298" s="60"/>
      <c r="AF298" s="60"/>
      <c r="AG298" s="60"/>
      <c r="AH298" s="60"/>
      <c r="AI298" s="61"/>
      <c r="AJ298" s="61"/>
      <c r="AK298" s="61"/>
      <c r="AL298" s="61"/>
      <c r="AM298" s="61"/>
      <c r="AN298" s="61"/>
      <c r="AO298" s="61"/>
      <c r="AP298" s="61"/>
      <c r="AR298" s="62"/>
      <c r="AS298" s="60"/>
      <c r="AT298" s="60"/>
      <c r="AU298" s="60"/>
      <c r="AV298" s="60"/>
      <c r="AW298" s="60"/>
      <c r="AX298" s="60"/>
      <c r="AY298" s="60"/>
      <c r="AZ298" s="60"/>
      <c r="BA298" s="61"/>
      <c r="BB298" s="61"/>
      <c r="BC298" s="61"/>
      <c r="BD298" s="61"/>
      <c r="BE298" s="61"/>
      <c r="BF298" s="61"/>
      <c r="BG298" s="61"/>
      <c r="BH298" s="61"/>
      <c r="BK298" s="60"/>
      <c r="BL298" s="60"/>
      <c r="BM298" s="60"/>
      <c r="BN298" s="60"/>
      <c r="BO298" s="60"/>
      <c r="BP298" s="60"/>
      <c r="BQ298" s="60"/>
      <c r="BR298" s="60"/>
    </row>
    <row r="299" spans="1:78" x14ac:dyDescent="0.3">
      <c r="A299" s="21" t="s">
        <v>23</v>
      </c>
    </row>
    <row r="300" spans="1:78" x14ac:dyDescent="0.3">
      <c r="A300" s="2" t="s">
        <v>11</v>
      </c>
      <c r="B300" s="2" t="s">
        <v>22</v>
      </c>
      <c r="G300" s="5" t="s">
        <v>14</v>
      </c>
      <c r="L300" s="8" t="s">
        <v>15</v>
      </c>
      <c r="Q300" s="6" t="s">
        <v>16</v>
      </c>
      <c r="V300" s="7" t="s">
        <v>17</v>
      </c>
      <c r="AA300" s="25" t="s">
        <v>35</v>
      </c>
      <c r="AB300" s="25" t="s">
        <v>36</v>
      </c>
      <c r="AC300" s="26" t="s">
        <v>35</v>
      </c>
      <c r="AD300" s="26" t="s">
        <v>36</v>
      </c>
      <c r="AE300" s="27" t="s">
        <v>35</v>
      </c>
      <c r="AF300" s="27" t="s">
        <v>36</v>
      </c>
      <c r="AG300" s="2" t="s">
        <v>35</v>
      </c>
      <c r="AH300" s="2" t="s">
        <v>36</v>
      </c>
      <c r="AI300" s="28" t="s">
        <v>35</v>
      </c>
      <c r="AJ300" s="28" t="s">
        <v>36</v>
      </c>
      <c r="AK300" s="26" t="s">
        <v>35</v>
      </c>
      <c r="AL300" s="26" t="s">
        <v>36</v>
      </c>
      <c r="AM300" s="27" t="s">
        <v>35</v>
      </c>
      <c r="AN300" s="27" t="s">
        <v>36</v>
      </c>
      <c r="AO300" s="2" t="s">
        <v>35</v>
      </c>
      <c r="AP300" s="2" t="s">
        <v>36</v>
      </c>
      <c r="AS300" s="25" t="s">
        <v>37</v>
      </c>
      <c r="AT300" s="25" t="s">
        <v>38</v>
      </c>
      <c r="AU300" s="29" t="s">
        <v>37</v>
      </c>
      <c r="AV300" s="29" t="s">
        <v>38</v>
      </c>
      <c r="AW300" s="30" t="s">
        <v>37</v>
      </c>
      <c r="AX300" s="30" t="s">
        <v>38</v>
      </c>
      <c r="AY300" s="2" t="s">
        <v>37</v>
      </c>
      <c r="AZ300" s="2" t="s">
        <v>38</v>
      </c>
      <c r="BA300" s="25" t="s">
        <v>37</v>
      </c>
      <c r="BB300" s="25" t="s">
        <v>38</v>
      </c>
      <c r="BC300" s="29" t="s">
        <v>37</v>
      </c>
      <c r="BD300" s="29" t="s">
        <v>38</v>
      </c>
      <c r="BE300" s="30" t="s">
        <v>37</v>
      </c>
      <c r="BF300" s="30" t="s">
        <v>38</v>
      </c>
      <c r="BG300" s="2" t="s">
        <v>37</v>
      </c>
      <c r="BH300" s="2" t="s">
        <v>38</v>
      </c>
      <c r="BK300" s="24" t="s">
        <v>37</v>
      </c>
      <c r="BL300" s="24" t="s">
        <v>38</v>
      </c>
      <c r="BM300" s="24" t="s">
        <v>37</v>
      </c>
      <c r="BN300" s="24" t="s">
        <v>38</v>
      </c>
      <c r="BO300" s="24" t="s">
        <v>37</v>
      </c>
      <c r="BP300" s="24" t="s">
        <v>38</v>
      </c>
      <c r="BQ300" s="24" t="s">
        <v>37</v>
      </c>
      <c r="BR300" s="24" t="s">
        <v>38</v>
      </c>
      <c r="BS300" t="s">
        <v>37</v>
      </c>
      <c r="BT300" t="s">
        <v>38</v>
      </c>
      <c r="BU300" t="s">
        <v>37</v>
      </c>
      <c r="BV300" t="s">
        <v>38</v>
      </c>
      <c r="BW300" t="s">
        <v>37</v>
      </c>
      <c r="BX300" t="s">
        <v>38</v>
      </c>
      <c r="BY300" t="s">
        <v>37</v>
      </c>
      <c r="BZ300" t="s">
        <v>38</v>
      </c>
    </row>
    <row r="301" spans="1:78" x14ac:dyDescent="0.3">
      <c r="A301">
        <v>14159200</v>
      </c>
      <c r="B301">
        <v>23773037</v>
      </c>
      <c r="C301" t="s">
        <v>24</v>
      </c>
      <c r="D301" t="s">
        <v>21</v>
      </c>
      <c r="G301" s="5">
        <v>0.85199999999999998</v>
      </c>
      <c r="H301" s="5" t="str">
        <f t="shared" ref="H301:H321" si="714">IF(G301&gt;0.8,"VG",IF(G301&gt;0.7,"G",IF(G301&gt;0.45,"S","NS")))</f>
        <v>VG</v>
      </c>
      <c r="L301" s="8">
        <v>-2.9000000000000001E-2</v>
      </c>
      <c r="M301" s="15" t="str">
        <f t="shared" ref="M301:M321" si="715">IF(ABS(L301)&lt;5%,"VG",IF(ABS(L301)&lt;10%,"G",IF(ABS(L301)&lt;15%,"S","NS")))</f>
        <v>VG</v>
      </c>
      <c r="Q301" s="6">
        <v>0.38200000000000001</v>
      </c>
      <c r="R301" s="6" t="str">
        <f t="shared" ref="R301:R321" si="716">IF(Q301&lt;=0.5,"VG",IF(Q301&lt;=0.6,"G",IF(Q301&lt;=0.7,"S","NS")))</f>
        <v>VG</v>
      </c>
      <c r="V301" s="7">
        <v>0.88</v>
      </c>
      <c r="W301" s="7" t="str">
        <f t="shared" ref="W301:W321" si="717">IF(V301&gt;0.85,"VG",IF(V301&gt;0.75,"G",IF(V301&gt;0.6,"S","NS")))</f>
        <v>VG</v>
      </c>
    </row>
    <row r="302" spans="1:78" x14ac:dyDescent="0.3">
      <c r="A302">
        <v>14159200</v>
      </c>
      <c r="B302">
        <v>23773037</v>
      </c>
      <c r="C302" t="s">
        <v>24</v>
      </c>
      <c r="D302" t="s">
        <v>59</v>
      </c>
      <c r="G302" s="7">
        <v>0.60199999999999998</v>
      </c>
      <c r="H302" s="7" t="str">
        <f t="shared" si="714"/>
        <v>S</v>
      </c>
      <c r="I302" s="7"/>
      <c r="J302" s="7"/>
      <c r="K302" s="7"/>
      <c r="L302" s="58">
        <v>0.13600000000000001</v>
      </c>
      <c r="M302" s="7" t="str">
        <f t="shared" si="715"/>
        <v>S</v>
      </c>
      <c r="N302" s="7"/>
      <c r="O302" s="7"/>
      <c r="P302" s="7"/>
      <c r="Q302" s="7">
        <v>0.59299999999999997</v>
      </c>
      <c r="R302" s="7" t="str">
        <f t="shared" si="716"/>
        <v>G</v>
      </c>
      <c r="S302" s="7"/>
      <c r="T302" s="7"/>
      <c r="U302" s="7"/>
      <c r="V302" s="7">
        <v>0.86599999999999999</v>
      </c>
      <c r="W302" s="7" t="str">
        <f t="shared" si="717"/>
        <v>VG</v>
      </c>
      <c r="AA302" s="7"/>
      <c r="AB302" s="58"/>
      <c r="AC302" s="7"/>
      <c r="AD302" s="7"/>
      <c r="AE302" s="7"/>
      <c r="AF302" s="58"/>
      <c r="AI302" s="7"/>
      <c r="AJ302" s="58"/>
      <c r="AK302" s="7"/>
      <c r="AL302" s="7"/>
      <c r="AM302"/>
      <c r="AN302"/>
      <c r="AS302"/>
      <c r="AT302"/>
      <c r="AU302"/>
      <c r="AV302"/>
      <c r="BK302"/>
      <c r="BL302"/>
      <c r="BM302"/>
      <c r="BN302"/>
    </row>
    <row r="303" spans="1:78" x14ac:dyDescent="0.3">
      <c r="A303">
        <v>14159200</v>
      </c>
      <c r="B303">
        <v>23773037</v>
      </c>
      <c r="C303" t="s">
        <v>24</v>
      </c>
      <c r="D303" t="s">
        <v>61</v>
      </c>
      <c r="F303" s="114"/>
      <c r="G303" s="7">
        <v>0.624</v>
      </c>
      <c r="H303" s="7" t="str">
        <f t="shared" si="714"/>
        <v>S</v>
      </c>
      <c r="I303" s="7"/>
      <c r="J303" s="7"/>
      <c r="K303" s="7"/>
      <c r="L303" s="58">
        <v>0.11600000000000001</v>
      </c>
      <c r="M303" s="7" t="str">
        <f t="shared" si="715"/>
        <v>S</v>
      </c>
      <c r="N303" s="7"/>
      <c r="O303" s="7"/>
      <c r="P303" s="7"/>
      <c r="Q303" s="7">
        <v>0.58499999999999996</v>
      </c>
      <c r="R303" s="7" t="str">
        <f t="shared" si="716"/>
        <v>G</v>
      </c>
      <c r="S303" s="7"/>
      <c r="T303" s="7"/>
      <c r="U303" s="7"/>
      <c r="V303" s="7">
        <v>0.88500000000000001</v>
      </c>
      <c r="W303" s="7" t="str">
        <f t="shared" si="717"/>
        <v>VG</v>
      </c>
      <c r="AA303" s="7"/>
      <c r="AB303" s="58"/>
      <c r="AC303" s="7"/>
      <c r="AD303" s="7"/>
      <c r="AE303" s="7"/>
      <c r="AF303" s="58"/>
      <c r="AI303" s="7"/>
      <c r="AJ303" s="58"/>
      <c r="AK303" s="7"/>
      <c r="AL303" s="7"/>
      <c r="AM303"/>
      <c r="AN303"/>
      <c r="AS303"/>
      <c r="AT303"/>
      <c r="AU303"/>
      <c r="AV303"/>
      <c r="BK303"/>
      <c r="BL303"/>
      <c r="BM303"/>
      <c r="BN303"/>
    </row>
    <row r="304" spans="1:78" x14ac:dyDescent="0.3">
      <c r="A304">
        <v>14159200</v>
      </c>
      <c r="B304">
        <v>23773037</v>
      </c>
      <c r="C304" t="s">
        <v>24</v>
      </c>
      <c r="D304" t="s">
        <v>66</v>
      </c>
      <c r="F304" s="114">
        <v>-1.04</v>
      </c>
      <c r="G304" s="7">
        <v>0.48299999999999998</v>
      </c>
      <c r="H304" s="7" t="str">
        <f t="shared" si="714"/>
        <v>S</v>
      </c>
      <c r="I304" s="7"/>
      <c r="J304" s="7"/>
      <c r="K304" s="7"/>
      <c r="L304" s="58">
        <v>0.16900000000000001</v>
      </c>
      <c r="M304" s="7" t="str">
        <f t="shared" si="715"/>
        <v>NS</v>
      </c>
      <c r="N304" s="7"/>
      <c r="O304" s="7"/>
      <c r="P304" s="7"/>
      <c r="Q304" s="7">
        <v>0.66</v>
      </c>
      <c r="R304" s="7" t="str">
        <f t="shared" si="716"/>
        <v>S</v>
      </c>
      <c r="S304" s="7"/>
      <c r="T304" s="7"/>
      <c r="U304" s="7"/>
      <c r="V304" s="7">
        <v>0.88300000000000001</v>
      </c>
      <c r="W304" s="7" t="str">
        <f t="shared" si="717"/>
        <v>VG</v>
      </c>
      <c r="AA304" s="7"/>
      <c r="AB304" s="58"/>
      <c r="AC304" s="7"/>
      <c r="AD304" s="7"/>
      <c r="AE304" s="7"/>
      <c r="AF304" s="58"/>
      <c r="AI304" s="7"/>
      <c r="AJ304" s="58"/>
      <c r="AK304" s="7"/>
      <c r="AL304" s="7"/>
      <c r="AM304"/>
      <c r="AN304"/>
      <c r="AS304"/>
      <c r="AT304"/>
      <c r="AU304"/>
      <c r="AV304"/>
      <c r="BK304"/>
      <c r="BL304"/>
      <c r="BM304"/>
      <c r="BN304"/>
    </row>
    <row r="305" spans="1:66" x14ac:dyDescent="0.3">
      <c r="A305">
        <v>14159200</v>
      </c>
      <c r="B305">
        <v>23773037</v>
      </c>
      <c r="C305" t="s">
        <v>24</v>
      </c>
      <c r="D305" t="s">
        <v>68</v>
      </c>
      <c r="F305" s="114">
        <v>0.76</v>
      </c>
      <c r="G305" s="7">
        <v>0.63</v>
      </c>
      <c r="H305" s="7" t="str">
        <f t="shared" si="714"/>
        <v>S</v>
      </c>
      <c r="I305" s="7"/>
      <c r="J305" s="7"/>
      <c r="K305" s="7"/>
      <c r="L305" s="58">
        <v>-9.5000000000000001E-2</v>
      </c>
      <c r="M305" s="7" t="str">
        <f t="shared" si="715"/>
        <v>G</v>
      </c>
      <c r="N305" s="7"/>
      <c r="O305" s="7"/>
      <c r="P305" s="7"/>
      <c r="Q305" s="7">
        <v>0.57899999999999996</v>
      </c>
      <c r="R305" s="7" t="str">
        <f t="shared" si="716"/>
        <v>G</v>
      </c>
      <c r="S305" s="7"/>
      <c r="T305" s="7"/>
      <c r="U305" s="7"/>
      <c r="V305" s="7">
        <v>0.90400000000000003</v>
      </c>
      <c r="W305" s="7" t="str">
        <f t="shared" si="717"/>
        <v>VG</v>
      </c>
      <c r="AA305" s="7"/>
      <c r="AB305" s="58"/>
      <c r="AC305" s="7"/>
      <c r="AD305" s="7"/>
      <c r="AE305" s="7"/>
      <c r="AF305" s="58"/>
      <c r="AI305" s="7"/>
      <c r="AJ305" s="58"/>
      <c r="AK305" s="7"/>
      <c r="AL305" s="7"/>
      <c r="AM305"/>
      <c r="AN305"/>
      <c r="AS305"/>
      <c r="AT305"/>
      <c r="AU305"/>
      <c r="AV305"/>
      <c r="BK305"/>
      <c r="BL305"/>
      <c r="BM305"/>
      <c r="BN305"/>
    </row>
    <row r="306" spans="1:66" x14ac:dyDescent="0.3">
      <c r="A306">
        <v>14159200</v>
      </c>
      <c r="B306">
        <v>23773037</v>
      </c>
      <c r="C306" t="s">
        <v>24</v>
      </c>
      <c r="D306" t="s">
        <v>69</v>
      </c>
      <c r="F306" s="114">
        <v>-1.04</v>
      </c>
      <c r="G306" s="7">
        <v>0.48299999999999998</v>
      </c>
      <c r="H306" s="7" t="str">
        <f t="shared" si="714"/>
        <v>S</v>
      </c>
      <c r="I306" s="7"/>
      <c r="J306" s="7"/>
      <c r="K306" s="7"/>
      <c r="L306" s="58">
        <v>0.16900000000000001</v>
      </c>
      <c r="M306" s="7" t="str">
        <f t="shared" si="715"/>
        <v>NS</v>
      </c>
      <c r="N306" s="7"/>
      <c r="O306" s="7"/>
      <c r="P306" s="7"/>
      <c r="Q306" s="7">
        <v>0.66</v>
      </c>
      <c r="R306" s="7" t="str">
        <f t="shared" si="716"/>
        <v>S</v>
      </c>
      <c r="S306" s="7"/>
      <c r="T306" s="7"/>
      <c r="U306" s="7"/>
      <c r="V306" s="7">
        <v>0.88300000000000001</v>
      </c>
      <c r="W306" s="7" t="str">
        <f t="shared" si="717"/>
        <v>VG</v>
      </c>
      <c r="AA306" s="7"/>
      <c r="AB306" s="58"/>
      <c r="AC306" s="7"/>
      <c r="AD306" s="7"/>
      <c r="AE306" s="7"/>
      <c r="AF306" s="58"/>
      <c r="AI306" s="7"/>
      <c r="AJ306" s="58"/>
      <c r="AK306" s="7"/>
      <c r="AL306" s="7"/>
      <c r="AM306"/>
      <c r="AN306"/>
      <c r="AS306"/>
      <c r="AT306"/>
      <c r="AU306"/>
      <c r="AV306"/>
      <c r="BK306"/>
      <c r="BL306"/>
      <c r="BM306"/>
      <c r="BN306"/>
    </row>
    <row r="307" spans="1:66" s="50" customFormat="1" x14ac:dyDescent="0.3">
      <c r="A307" s="50">
        <v>14159200</v>
      </c>
      <c r="B307" s="50">
        <v>23773037</v>
      </c>
      <c r="C307" s="50" t="s">
        <v>24</v>
      </c>
      <c r="D307" s="50" t="s">
        <v>77</v>
      </c>
      <c r="F307" s="65">
        <v>1.1000000000000001</v>
      </c>
      <c r="G307" s="51">
        <v>0.63500000000000001</v>
      </c>
      <c r="H307" s="51" t="str">
        <f t="shared" si="714"/>
        <v>S</v>
      </c>
      <c r="I307" s="51"/>
      <c r="J307" s="51"/>
      <c r="K307" s="51"/>
      <c r="L307" s="52">
        <v>-0.10199999999999999</v>
      </c>
      <c r="M307" s="51" t="str">
        <f t="shared" si="715"/>
        <v>S</v>
      </c>
      <c r="N307" s="51"/>
      <c r="O307" s="51"/>
      <c r="P307" s="51"/>
      <c r="Q307" s="51">
        <v>0.57199999999999995</v>
      </c>
      <c r="R307" s="51" t="str">
        <f t="shared" si="716"/>
        <v>G</v>
      </c>
      <c r="S307" s="51"/>
      <c r="T307" s="51"/>
      <c r="U307" s="51"/>
      <c r="V307" s="51">
        <v>0.91300000000000003</v>
      </c>
      <c r="W307" s="51" t="str">
        <f t="shared" si="717"/>
        <v>VG</v>
      </c>
      <c r="X307" s="51"/>
      <c r="Y307" s="51"/>
      <c r="Z307" s="51"/>
      <c r="AA307" s="51"/>
      <c r="AB307" s="52"/>
      <c r="AC307" s="51"/>
      <c r="AD307" s="51"/>
      <c r="AE307" s="51"/>
      <c r="AF307" s="52"/>
      <c r="AG307" s="51"/>
      <c r="AH307" s="51"/>
      <c r="AI307" s="51"/>
      <c r="AJ307" s="52"/>
      <c r="AK307" s="51"/>
      <c r="AL307" s="51"/>
    </row>
    <row r="308" spans="1:66" s="50" customFormat="1" x14ac:dyDescent="0.3">
      <c r="A308" s="50">
        <v>14159200</v>
      </c>
      <c r="B308" s="50">
        <v>23773037</v>
      </c>
      <c r="C308" s="50" t="s">
        <v>24</v>
      </c>
      <c r="D308" s="68" t="s">
        <v>78</v>
      </c>
      <c r="E308" s="68"/>
      <c r="F308" s="65">
        <v>1.1000000000000001</v>
      </c>
      <c r="G308" s="51">
        <v>0.65</v>
      </c>
      <c r="H308" s="51" t="str">
        <f t="shared" si="714"/>
        <v>S</v>
      </c>
      <c r="I308" s="51"/>
      <c r="J308" s="51"/>
      <c r="K308" s="51"/>
      <c r="L308" s="52">
        <v>-9.6000000000000002E-2</v>
      </c>
      <c r="M308" s="51" t="str">
        <f t="shared" si="715"/>
        <v>G</v>
      </c>
      <c r="N308" s="51"/>
      <c r="O308" s="51"/>
      <c r="P308" s="51"/>
      <c r="Q308" s="51">
        <v>0.56000000000000005</v>
      </c>
      <c r="R308" s="51" t="str">
        <f t="shared" si="716"/>
        <v>G</v>
      </c>
      <c r="S308" s="51"/>
      <c r="T308" s="51"/>
      <c r="U308" s="51"/>
      <c r="V308" s="51">
        <v>0.91300000000000003</v>
      </c>
      <c r="W308" s="51" t="str">
        <f t="shared" si="717"/>
        <v>VG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66" s="50" customFormat="1" x14ac:dyDescent="0.3">
      <c r="A309" s="50">
        <v>14159200</v>
      </c>
      <c r="B309" s="50">
        <v>23773037</v>
      </c>
      <c r="C309" s="50" t="s">
        <v>24</v>
      </c>
      <c r="D309" s="68" t="s">
        <v>80</v>
      </c>
      <c r="E309" s="68"/>
      <c r="F309" s="65">
        <v>0.6</v>
      </c>
      <c r="G309" s="51">
        <v>0.87</v>
      </c>
      <c r="H309" s="51" t="str">
        <f t="shared" si="714"/>
        <v>VG</v>
      </c>
      <c r="I309" s="51"/>
      <c r="J309" s="51"/>
      <c r="K309" s="51"/>
      <c r="L309" s="52">
        <v>-6.0000000000000001E-3</v>
      </c>
      <c r="M309" s="51" t="str">
        <f t="shared" si="715"/>
        <v>VG</v>
      </c>
      <c r="N309" s="51"/>
      <c r="O309" s="51"/>
      <c r="P309" s="51"/>
      <c r="Q309" s="51">
        <v>0.37</v>
      </c>
      <c r="R309" s="51" t="str">
        <f t="shared" si="716"/>
        <v>VG</v>
      </c>
      <c r="S309" s="51"/>
      <c r="T309" s="51"/>
      <c r="U309" s="51"/>
      <c r="V309" s="51">
        <v>0.91</v>
      </c>
      <c r="W309" s="51" t="str">
        <f t="shared" si="717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66" s="50" customFormat="1" x14ac:dyDescent="0.3">
      <c r="A310" s="50">
        <v>14159200</v>
      </c>
      <c r="B310" s="50">
        <v>23773037</v>
      </c>
      <c r="C310" s="50" t="s">
        <v>24</v>
      </c>
      <c r="D310" s="68" t="s">
        <v>81</v>
      </c>
      <c r="E310" s="68"/>
      <c r="F310" s="65">
        <v>0.6</v>
      </c>
      <c r="G310" s="51">
        <v>0.89</v>
      </c>
      <c r="H310" s="51" t="str">
        <f t="shared" si="714"/>
        <v>VG</v>
      </c>
      <c r="I310" s="51"/>
      <c r="J310" s="51"/>
      <c r="K310" s="51"/>
      <c r="L310" s="52">
        <v>-4.4999999999999998E-2</v>
      </c>
      <c r="M310" s="51" t="str">
        <f t="shared" si="715"/>
        <v>VG</v>
      </c>
      <c r="N310" s="51"/>
      <c r="O310" s="51"/>
      <c r="P310" s="51"/>
      <c r="Q310" s="51">
        <v>0.32</v>
      </c>
      <c r="R310" s="51" t="str">
        <f t="shared" si="716"/>
        <v>VG</v>
      </c>
      <c r="S310" s="51"/>
      <c r="T310" s="51"/>
      <c r="U310" s="51"/>
      <c r="V310" s="51">
        <v>0.93</v>
      </c>
      <c r="W310" s="51" t="str">
        <f t="shared" si="717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66" s="50" customFormat="1" x14ac:dyDescent="0.3">
      <c r="A311" s="50">
        <v>14159200</v>
      </c>
      <c r="B311" s="50">
        <v>23773037</v>
      </c>
      <c r="C311" s="50" t="s">
        <v>24</v>
      </c>
      <c r="D311" s="68" t="s">
        <v>89</v>
      </c>
      <c r="E311" s="68"/>
      <c r="F311" s="65">
        <v>0.7</v>
      </c>
      <c r="G311" s="51">
        <v>0.87</v>
      </c>
      <c r="H311" s="51" t="str">
        <f t="shared" si="714"/>
        <v>VG</v>
      </c>
      <c r="I311" s="51"/>
      <c r="J311" s="51"/>
      <c r="K311" s="51"/>
      <c r="L311" s="52">
        <v>-6.0999999999999999E-2</v>
      </c>
      <c r="M311" s="51" t="str">
        <f t="shared" si="715"/>
        <v>G</v>
      </c>
      <c r="N311" s="51"/>
      <c r="O311" s="51"/>
      <c r="P311" s="51"/>
      <c r="Q311" s="51">
        <v>0.36</v>
      </c>
      <c r="R311" s="51" t="str">
        <f t="shared" si="716"/>
        <v>VG</v>
      </c>
      <c r="S311" s="51"/>
      <c r="T311" s="51"/>
      <c r="U311" s="51"/>
      <c r="V311" s="51">
        <v>0.93</v>
      </c>
      <c r="W311" s="51" t="str">
        <f t="shared" si="717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66" s="50" customFormat="1" ht="16.2" customHeight="1" x14ac:dyDescent="0.3">
      <c r="A312" s="50">
        <v>14159200</v>
      </c>
      <c r="B312" s="50">
        <v>23773037</v>
      </c>
      <c r="C312" s="50" t="s">
        <v>24</v>
      </c>
      <c r="D312" s="68" t="s">
        <v>105</v>
      </c>
      <c r="E312" s="68" t="s">
        <v>104</v>
      </c>
      <c r="F312" s="65">
        <v>0.7</v>
      </c>
      <c r="G312" s="51">
        <v>0.82</v>
      </c>
      <c r="H312" s="51" t="str">
        <f t="shared" si="714"/>
        <v>VG</v>
      </c>
      <c r="I312" s="51"/>
      <c r="J312" s="51"/>
      <c r="K312" s="51"/>
      <c r="L312" s="52">
        <v>-3.3000000000000002E-2</v>
      </c>
      <c r="M312" s="51" t="str">
        <f t="shared" si="715"/>
        <v>VG</v>
      </c>
      <c r="N312" s="51"/>
      <c r="O312" s="51"/>
      <c r="P312" s="51"/>
      <c r="Q312" s="51">
        <v>0.42</v>
      </c>
      <c r="R312" s="51" t="str">
        <f t="shared" si="716"/>
        <v>VG</v>
      </c>
      <c r="S312" s="51"/>
      <c r="T312" s="51"/>
      <c r="U312" s="51"/>
      <c r="V312" s="51">
        <v>0.92</v>
      </c>
      <c r="W312" s="51" t="str">
        <f t="shared" si="717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66" s="50" customFormat="1" ht="16.2" customHeight="1" x14ac:dyDescent="0.3">
      <c r="A313" s="50">
        <v>14159200</v>
      </c>
      <c r="B313" s="50">
        <v>23773037</v>
      </c>
      <c r="C313" s="50" t="s">
        <v>24</v>
      </c>
      <c r="D313" s="68" t="s">
        <v>110</v>
      </c>
      <c r="E313" s="68" t="s">
        <v>116</v>
      </c>
      <c r="F313" s="65">
        <v>0.7</v>
      </c>
      <c r="G313" s="51">
        <v>0.84</v>
      </c>
      <c r="H313" s="51" t="str">
        <f t="shared" si="714"/>
        <v>VG</v>
      </c>
      <c r="I313" s="51"/>
      <c r="J313" s="51"/>
      <c r="K313" s="51"/>
      <c r="L313" s="52">
        <v>-1.7000000000000001E-2</v>
      </c>
      <c r="M313" s="51" t="str">
        <f t="shared" si="715"/>
        <v>VG</v>
      </c>
      <c r="N313" s="51"/>
      <c r="O313" s="51"/>
      <c r="P313" s="51"/>
      <c r="Q313" s="51">
        <v>0.4</v>
      </c>
      <c r="R313" s="51" t="str">
        <f t="shared" si="716"/>
        <v>VG</v>
      </c>
      <c r="S313" s="51"/>
      <c r="T313" s="51"/>
      <c r="U313" s="51"/>
      <c r="V313" s="51">
        <v>0.92</v>
      </c>
      <c r="W313" s="51" t="str">
        <f t="shared" si="717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66" s="50" customFormat="1" ht="16.2" customHeight="1" x14ac:dyDescent="0.3">
      <c r="A314" s="50">
        <v>14159200</v>
      </c>
      <c r="B314" s="50">
        <v>23773037</v>
      </c>
      <c r="C314" s="50" t="s">
        <v>24</v>
      </c>
      <c r="D314" s="68" t="s">
        <v>121</v>
      </c>
      <c r="E314" s="68" t="s">
        <v>126</v>
      </c>
      <c r="F314" s="65">
        <v>0.6</v>
      </c>
      <c r="G314" s="51">
        <v>0.89</v>
      </c>
      <c r="H314" s="51" t="str">
        <f t="shared" si="714"/>
        <v>VG</v>
      </c>
      <c r="I314" s="51"/>
      <c r="J314" s="51"/>
      <c r="K314" s="51"/>
      <c r="L314" s="52">
        <v>3.6999999999999998E-2</v>
      </c>
      <c r="M314" s="51" t="str">
        <f t="shared" si="715"/>
        <v>VG</v>
      </c>
      <c r="N314" s="51"/>
      <c r="O314" s="51"/>
      <c r="P314" s="51"/>
      <c r="Q314" s="51">
        <v>0.33</v>
      </c>
      <c r="R314" s="51" t="str">
        <f t="shared" si="716"/>
        <v>VG</v>
      </c>
      <c r="S314" s="51"/>
      <c r="T314" s="51"/>
      <c r="U314" s="51"/>
      <c r="V314" s="51">
        <v>0.92</v>
      </c>
      <c r="W314" s="51" t="str">
        <f t="shared" si="717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66" s="50" customFormat="1" ht="16.2" customHeight="1" x14ac:dyDescent="0.3">
      <c r="A315" s="50">
        <v>14159200</v>
      </c>
      <c r="B315" s="50">
        <v>23773037</v>
      </c>
      <c r="C315" s="50" t="s">
        <v>24</v>
      </c>
      <c r="D315" s="68" t="s">
        <v>133</v>
      </c>
      <c r="E315" s="68" t="s">
        <v>126</v>
      </c>
      <c r="F315" s="65">
        <v>0.6</v>
      </c>
      <c r="G315" s="51">
        <v>0.89</v>
      </c>
      <c r="H315" s="51" t="str">
        <f t="shared" si="714"/>
        <v>VG</v>
      </c>
      <c r="I315" s="51"/>
      <c r="J315" s="51"/>
      <c r="K315" s="51"/>
      <c r="L315" s="52">
        <v>3.6999999999999998E-2</v>
      </c>
      <c r="M315" s="51" t="str">
        <f t="shared" si="715"/>
        <v>VG</v>
      </c>
      <c r="N315" s="51"/>
      <c r="O315" s="51"/>
      <c r="P315" s="51"/>
      <c r="Q315" s="51">
        <v>0.33</v>
      </c>
      <c r="R315" s="51" t="str">
        <f t="shared" si="716"/>
        <v>VG</v>
      </c>
      <c r="S315" s="51"/>
      <c r="T315" s="51"/>
      <c r="U315" s="51"/>
      <c r="V315" s="51">
        <v>0.92</v>
      </c>
      <c r="W315" s="51" t="str">
        <f t="shared" si="717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66" s="50" customFormat="1" ht="16.2" customHeight="1" x14ac:dyDescent="0.3">
      <c r="A316" s="50">
        <v>14159200</v>
      </c>
      <c r="B316" s="50">
        <v>23773037</v>
      </c>
      <c r="C316" s="50" t="s">
        <v>24</v>
      </c>
      <c r="D316" s="68" t="s">
        <v>147</v>
      </c>
      <c r="E316" s="68" t="s">
        <v>151</v>
      </c>
      <c r="F316" s="65">
        <v>0.9</v>
      </c>
      <c r="G316" s="51">
        <v>0.79</v>
      </c>
      <c r="H316" s="51" t="str">
        <f t="shared" si="714"/>
        <v>G</v>
      </c>
      <c r="I316" s="51"/>
      <c r="J316" s="51"/>
      <c r="K316" s="51"/>
      <c r="L316" s="52">
        <v>-0.10100000000000001</v>
      </c>
      <c r="M316" s="51" t="str">
        <f t="shared" si="715"/>
        <v>S</v>
      </c>
      <c r="N316" s="51"/>
      <c r="O316" s="51"/>
      <c r="P316" s="51"/>
      <c r="Q316" s="51">
        <v>0.44</v>
      </c>
      <c r="R316" s="51" t="str">
        <f t="shared" si="716"/>
        <v>VG</v>
      </c>
      <c r="S316" s="51"/>
      <c r="T316" s="51"/>
      <c r="U316" s="51"/>
      <c r="V316" s="51">
        <v>0.92</v>
      </c>
      <c r="W316" s="51" t="str">
        <f t="shared" si="717"/>
        <v>VG</v>
      </c>
      <c r="X316" s="51"/>
      <c r="Y316" s="51"/>
      <c r="Z316" s="51"/>
      <c r="AA316" s="51"/>
      <c r="AB316" s="52"/>
      <c r="AC316" s="51"/>
      <c r="AD316" s="51"/>
      <c r="AE316" s="51"/>
      <c r="AF316" s="52"/>
      <c r="AG316" s="51"/>
      <c r="AH316" s="51"/>
      <c r="AI316" s="51"/>
      <c r="AJ316" s="52"/>
      <c r="AK316" s="51"/>
      <c r="AL316" s="51"/>
    </row>
    <row r="317" spans="1:66" s="50" customFormat="1" ht="16.2" customHeight="1" x14ac:dyDescent="0.3">
      <c r="A317" s="50">
        <v>14159200</v>
      </c>
      <c r="B317" s="50">
        <v>23773037</v>
      </c>
      <c r="C317" s="50" t="s">
        <v>24</v>
      </c>
      <c r="D317" s="68" t="s">
        <v>207</v>
      </c>
      <c r="E317" s="68" t="s">
        <v>151</v>
      </c>
      <c r="F317" s="65">
        <v>0.9</v>
      </c>
      <c r="G317" s="51">
        <v>0.8</v>
      </c>
      <c r="H317" s="51" t="str">
        <f t="shared" si="714"/>
        <v>G</v>
      </c>
      <c r="I317" s="51"/>
      <c r="J317" s="51"/>
      <c r="K317" s="51"/>
      <c r="L317" s="52">
        <v>-0.10100000000000001</v>
      </c>
      <c r="M317" s="51" t="str">
        <f t="shared" si="715"/>
        <v>S</v>
      </c>
      <c r="N317" s="51"/>
      <c r="O317" s="51"/>
      <c r="P317" s="51"/>
      <c r="Q317" s="51">
        <v>0.43</v>
      </c>
      <c r="R317" s="51" t="str">
        <f t="shared" si="716"/>
        <v>VG</v>
      </c>
      <c r="S317" s="51"/>
      <c r="T317" s="51"/>
      <c r="U317" s="51"/>
      <c r="V317" s="51">
        <v>0.92</v>
      </c>
      <c r="W317" s="51" t="str">
        <f t="shared" si="717"/>
        <v>VG</v>
      </c>
      <c r="X317" s="51"/>
      <c r="Y317" s="51"/>
      <c r="Z317" s="51"/>
      <c r="AA317" s="51"/>
      <c r="AB317" s="52"/>
      <c r="AC317" s="51"/>
      <c r="AD317" s="51"/>
      <c r="AE317" s="51"/>
      <c r="AF317" s="52"/>
      <c r="AG317" s="51"/>
      <c r="AH317" s="51"/>
      <c r="AI317" s="51"/>
      <c r="AJ317" s="52"/>
      <c r="AK317" s="51"/>
      <c r="AL317" s="51"/>
    </row>
    <row r="318" spans="1:66" s="50" customFormat="1" ht="16.2" customHeight="1" x14ac:dyDescent="0.3">
      <c r="A318" s="50">
        <v>14159200</v>
      </c>
      <c r="B318" s="50">
        <v>23773037</v>
      </c>
      <c r="C318" s="50" t="s">
        <v>24</v>
      </c>
      <c r="D318" s="68" t="s">
        <v>212</v>
      </c>
      <c r="E318" s="68" t="s">
        <v>151</v>
      </c>
      <c r="F318" s="65">
        <v>0.9</v>
      </c>
      <c r="G318" s="51">
        <v>0.8</v>
      </c>
      <c r="H318" s="51" t="str">
        <f t="shared" si="714"/>
        <v>G</v>
      </c>
      <c r="I318" s="51"/>
      <c r="J318" s="51"/>
      <c r="K318" s="51"/>
      <c r="L318" s="52">
        <v>-0.1</v>
      </c>
      <c r="M318" s="51" t="str">
        <f t="shared" si="715"/>
        <v>S</v>
      </c>
      <c r="N318" s="51"/>
      <c r="O318" s="51"/>
      <c r="P318" s="51"/>
      <c r="Q318" s="51">
        <v>0.42</v>
      </c>
      <c r="R318" s="51" t="str">
        <f t="shared" si="716"/>
        <v>VG</v>
      </c>
      <c r="S318" s="51"/>
      <c r="T318" s="51"/>
      <c r="U318" s="51"/>
      <c r="V318" s="51">
        <v>0.92</v>
      </c>
      <c r="W318" s="51" t="str">
        <f t="shared" si="717"/>
        <v>VG</v>
      </c>
      <c r="X318" s="51"/>
      <c r="Y318" s="51"/>
      <c r="Z318" s="51"/>
      <c r="AA318" s="51"/>
      <c r="AB318" s="52"/>
      <c r="AC318" s="51"/>
      <c r="AD318" s="51"/>
      <c r="AE318" s="51"/>
      <c r="AF318" s="52"/>
      <c r="AG318" s="51"/>
      <c r="AH318" s="51"/>
      <c r="AI318" s="51"/>
      <c r="AJ318" s="52"/>
      <c r="AK318" s="51"/>
      <c r="AL318" s="51"/>
    </row>
    <row r="319" spans="1:66" s="50" customFormat="1" ht="16.2" customHeight="1" x14ac:dyDescent="0.3">
      <c r="A319" s="50">
        <v>14159200</v>
      </c>
      <c r="B319" s="50">
        <v>23773037</v>
      </c>
      <c r="C319" s="50" t="s">
        <v>24</v>
      </c>
      <c r="D319" s="68" t="s">
        <v>338</v>
      </c>
      <c r="E319" s="68" t="s">
        <v>339</v>
      </c>
      <c r="F319" s="65">
        <v>0.7</v>
      </c>
      <c r="G319" s="51">
        <v>0.91</v>
      </c>
      <c r="H319" s="51" t="str">
        <f t="shared" si="714"/>
        <v>VG</v>
      </c>
      <c r="I319" s="51"/>
      <c r="J319" s="51"/>
      <c r="K319" s="51"/>
      <c r="L319" s="52">
        <v>-8.1000000000000003E-2</v>
      </c>
      <c r="M319" s="51" t="str">
        <f t="shared" si="715"/>
        <v>G</v>
      </c>
      <c r="N319" s="51"/>
      <c r="O319" s="51"/>
      <c r="P319" s="51"/>
      <c r="Q319" s="51">
        <v>0.28999999999999998</v>
      </c>
      <c r="R319" s="51" t="str">
        <f t="shared" si="716"/>
        <v>VG</v>
      </c>
      <c r="S319" s="51"/>
      <c r="T319" s="51"/>
      <c r="U319" s="51"/>
      <c r="V319" s="51">
        <v>0.96799999999999997</v>
      </c>
      <c r="W319" s="51" t="str">
        <f t="shared" si="717"/>
        <v>VG</v>
      </c>
      <c r="X319" s="51"/>
      <c r="Y319" s="51"/>
      <c r="Z319" s="51"/>
      <c r="AA319" s="51"/>
      <c r="AB319" s="52"/>
      <c r="AC319" s="51"/>
      <c r="AD319" s="51"/>
      <c r="AE319" s="51"/>
      <c r="AF319" s="52"/>
      <c r="AG319" s="51"/>
      <c r="AH319" s="51"/>
      <c r="AI319" s="51"/>
      <c r="AJ319" s="52"/>
      <c r="AK319" s="51"/>
      <c r="AL319" s="51"/>
    </row>
    <row r="320" spans="1:66" s="50" customFormat="1" ht="16.2" customHeight="1" x14ac:dyDescent="0.3">
      <c r="A320" s="50">
        <v>14159200</v>
      </c>
      <c r="B320" s="50">
        <v>23773037</v>
      </c>
      <c r="C320" s="50" t="s">
        <v>24</v>
      </c>
      <c r="D320" s="68" t="s">
        <v>340</v>
      </c>
      <c r="E320" s="68" t="s">
        <v>341</v>
      </c>
      <c r="F320" s="65">
        <v>0.9</v>
      </c>
      <c r="G320" s="51">
        <v>0.8</v>
      </c>
      <c r="H320" s="51" t="str">
        <f t="shared" si="714"/>
        <v>G</v>
      </c>
      <c r="I320" s="51"/>
      <c r="J320" s="51"/>
      <c r="K320" s="51"/>
      <c r="L320" s="52">
        <v>-9.9000000000000005E-2</v>
      </c>
      <c r="M320" s="51" t="str">
        <f t="shared" si="715"/>
        <v>G</v>
      </c>
      <c r="N320" s="51"/>
      <c r="O320" s="51"/>
      <c r="P320" s="51"/>
      <c r="Q320" s="51">
        <v>0.42</v>
      </c>
      <c r="R320" s="51" t="str">
        <f t="shared" si="716"/>
        <v>VG</v>
      </c>
      <c r="S320" s="51"/>
      <c r="T320" s="51"/>
      <c r="U320" s="51"/>
      <c r="V320" s="51">
        <v>0.92</v>
      </c>
      <c r="W320" s="51" t="str">
        <f t="shared" si="717"/>
        <v>VG</v>
      </c>
      <c r="X320" s="51"/>
      <c r="Y320" s="51"/>
      <c r="Z320" s="51"/>
      <c r="AA320" s="51"/>
      <c r="AB320" s="52"/>
      <c r="AC320" s="51"/>
      <c r="AD320" s="51"/>
      <c r="AE320" s="51"/>
      <c r="AF320" s="52"/>
      <c r="AG320" s="51"/>
      <c r="AH320" s="51"/>
      <c r="AI320" s="51"/>
      <c r="AJ320" s="52"/>
      <c r="AK320" s="51"/>
      <c r="AL320" s="51"/>
    </row>
    <row r="321" spans="1:66" s="50" customFormat="1" ht="16.2" customHeight="1" x14ac:dyDescent="0.3">
      <c r="A321" s="50">
        <v>14159200</v>
      </c>
      <c r="B321" s="50">
        <v>23773037</v>
      </c>
      <c r="C321" s="50" t="s">
        <v>24</v>
      </c>
      <c r="D321" s="68" t="s">
        <v>342</v>
      </c>
      <c r="E321" s="68" t="s">
        <v>343</v>
      </c>
      <c r="F321" s="65">
        <v>0.9</v>
      </c>
      <c r="G321" s="51">
        <v>0.81</v>
      </c>
      <c r="H321" s="51" t="str">
        <f t="shared" si="714"/>
        <v>VG</v>
      </c>
      <c r="I321" s="51"/>
      <c r="J321" s="51"/>
      <c r="K321" s="51"/>
      <c r="L321" s="52">
        <v>-9.8000000000000004E-2</v>
      </c>
      <c r="M321" s="51" t="str">
        <f t="shared" si="715"/>
        <v>G</v>
      </c>
      <c r="N321" s="51"/>
      <c r="O321" s="51"/>
      <c r="P321" s="51"/>
      <c r="Q321" s="51">
        <v>0.42</v>
      </c>
      <c r="R321" s="51" t="str">
        <f t="shared" si="716"/>
        <v>VG</v>
      </c>
      <c r="S321" s="51"/>
      <c r="T321" s="51"/>
      <c r="U321" s="51"/>
      <c r="V321" s="51">
        <v>0.92</v>
      </c>
      <c r="W321" s="51" t="str">
        <f t="shared" si="717"/>
        <v>VG</v>
      </c>
      <c r="X321" s="51"/>
      <c r="Y321" s="51"/>
      <c r="Z321" s="51"/>
      <c r="AA321" s="51"/>
      <c r="AB321" s="52"/>
      <c r="AC321" s="51"/>
      <c r="AD321" s="51"/>
      <c r="AE321" s="51"/>
      <c r="AF321" s="52"/>
      <c r="AG321" s="51"/>
      <c r="AH321" s="51"/>
      <c r="AI321" s="51"/>
      <c r="AJ321" s="52"/>
      <c r="AK321" s="51"/>
      <c r="AL321" s="51"/>
    </row>
    <row r="322" spans="1:66" s="50" customFormat="1" ht="16.2" customHeight="1" x14ac:dyDescent="0.3">
      <c r="A322" s="50">
        <v>14159200</v>
      </c>
      <c r="B322" s="50">
        <v>23773037</v>
      </c>
      <c r="C322" s="50" t="s">
        <v>24</v>
      </c>
      <c r="D322" s="68" t="s">
        <v>513</v>
      </c>
      <c r="E322" s="68" t="s">
        <v>516</v>
      </c>
      <c r="F322" s="65">
        <v>1.8</v>
      </c>
      <c r="G322" s="51">
        <v>7.0000000000000007E-2</v>
      </c>
      <c r="H322" s="51" t="str">
        <f t="shared" ref="H322" si="718">IF(G322&gt;0.8,"VG",IF(G322&gt;0.7,"G",IF(G322&gt;0.45,"S","NS")))</f>
        <v>NS</v>
      </c>
      <c r="I322" s="51"/>
      <c r="J322" s="51"/>
      <c r="K322" s="51"/>
      <c r="L322" s="52">
        <v>0.23169999999999999</v>
      </c>
      <c r="M322" s="51" t="str">
        <f t="shared" ref="M322" si="719">IF(ABS(L322)&lt;5%,"VG",IF(ABS(L322)&lt;10%,"G",IF(ABS(L322)&lt;15%,"S","NS")))</f>
        <v>NS</v>
      </c>
      <c r="N322" s="51"/>
      <c r="O322" s="51"/>
      <c r="P322" s="51"/>
      <c r="Q322" s="51">
        <v>0.84</v>
      </c>
      <c r="R322" s="51" t="str">
        <f t="shared" ref="R322" si="720">IF(Q322&lt;=0.5,"VG",IF(Q322&lt;=0.6,"G",IF(Q322&lt;=0.7,"S","NS")))</f>
        <v>NS</v>
      </c>
      <c r="S322" s="51"/>
      <c r="T322" s="51"/>
      <c r="U322" s="51"/>
      <c r="V322" s="51">
        <v>0.51500000000000001</v>
      </c>
      <c r="W322" s="51" t="str">
        <f t="shared" ref="W322" si="721">IF(V322&gt;0.85,"VG",IF(V322&gt;0.75,"G",IF(V322&gt;0.6,"S","NS")))</f>
        <v>NS</v>
      </c>
      <c r="X322" s="51"/>
      <c r="Y322" s="51"/>
      <c r="Z322" s="51"/>
      <c r="AA322" s="51"/>
      <c r="AB322" s="52"/>
      <c r="AC322" s="51"/>
      <c r="AD322" s="51"/>
      <c r="AE322" s="51"/>
      <c r="AF322" s="52"/>
      <c r="AG322" s="51"/>
      <c r="AH322" s="51"/>
      <c r="AI322" s="51"/>
      <c r="AJ322" s="52"/>
      <c r="AK322" s="51"/>
      <c r="AL322" s="51"/>
    </row>
    <row r="323" spans="1:66" s="50" customFormat="1" ht="16.2" customHeight="1" x14ac:dyDescent="0.3">
      <c r="A323" s="50">
        <v>14159200</v>
      </c>
      <c r="B323" s="50">
        <v>23773037</v>
      </c>
      <c r="C323" s="50" t="s">
        <v>24</v>
      </c>
      <c r="D323" s="68" t="s">
        <v>531</v>
      </c>
      <c r="E323" s="68" t="s">
        <v>530</v>
      </c>
      <c r="F323" s="65">
        <v>0.8</v>
      </c>
      <c r="G323" s="51">
        <v>0.83</v>
      </c>
      <c r="H323" s="51" t="str">
        <f t="shared" ref="H323" si="722">IF(G323&gt;0.8,"VG",IF(G323&gt;0.7,"G",IF(G323&gt;0.45,"S","NS")))</f>
        <v>VG</v>
      </c>
      <c r="I323" s="51"/>
      <c r="J323" s="51"/>
      <c r="K323" s="51"/>
      <c r="L323" s="52">
        <v>-8.9099999999999999E-2</v>
      </c>
      <c r="M323" s="51" t="str">
        <f t="shared" ref="M323" si="723">IF(ABS(L323)&lt;5%,"VG",IF(ABS(L323)&lt;10%,"G",IF(ABS(L323)&lt;15%,"S","NS")))</f>
        <v>G</v>
      </c>
      <c r="N323" s="51"/>
      <c r="O323" s="51"/>
      <c r="P323" s="51"/>
      <c r="Q323" s="51">
        <v>0.4</v>
      </c>
      <c r="R323" s="51" t="str">
        <f t="shared" ref="R323" si="724">IF(Q323&lt;=0.5,"VG",IF(Q323&lt;=0.6,"G",IF(Q323&lt;=0.7,"S","NS")))</f>
        <v>VG</v>
      </c>
      <c r="S323" s="51"/>
      <c r="T323" s="51"/>
      <c r="U323" s="51"/>
      <c r="V323" s="51">
        <v>0.91900000000000004</v>
      </c>
      <c r="W323" s="51" t="str">
        <f t="shared" ref="W323" si="725">IF(V323&gt;0.85,"VG",IF(V323&gt;0.75,"G",IF(V323&gt;0.6,"S","NS")))</f>
        <v>VG</v>
      </c>
      <c r="X323" s="51"/>
      <c r="Y323" s="51"/>
      <c r="Z323" s="51"/>
      <c r="AA323" s="51"/>
      <c r="AB323" s="52"/>
      <c r="AC323" s="51"/>
      <c r="AD323" s="51"/>
      <c r="AE323" s="51"/>
      <c r="AF323" s="52"/>
      <c r="AG323" s="51"/>
      <c r="AH323" s="51"/>
      <c r="AI323" s="51"/>
      <c r="AJ323" s="52"/>
      <c r="AK323" s="51"/>
      <c r="AL323" s="51"/>
    </row>
    <row r="324" spans="1:66" s="50" customFormat="1" ht="16.2" customHeight="1" x14ac:dyDescent="0.3">
      <c r="A324" s="50">
        <v>14159200</v>
      </c>
      <c r="B324" s="50">
        <v>23773037</v>
      </c>
      <c r="C324" s="50" t="s">
        <v>24</v>
      </c>
      <c r="D324" s="68" t="s">
        <v>534</v>
      </c>
      <c r="E324" s="68" t="s">
        <v>538</v>
      </c>
      <c r="F324" s="65">
        <v>0.6</v>
      </c>
      <c r="G324" s="51">
        <v>0.92200000000000004</v>
      </c>
      <c r="H324" s="51" t="str">
        <f t="shared" ref="H324" si="726">IF(G324&gt;0.8,"VG",IF(G324&gt;0.7,"G",IF(G324&gt;0.45,"S","NS")))</f>
        <v>VG</v>
      </c>
      <c r="I324" s="51"/>
      <c r="J324" s="51"/>
      <c r="K324" s="51"/>
      <c r="L324" s="52">
        <v>-7.0999999999999994E-2</v>
      </c>
      <c r="M324" s="51" t="str">
        <f t="shared" ref="M324" si="727">IF(ABS(L324)&lt;5%,"VG",IF(ABS(L324)&lt;10%,"G",IF(ABS(L324)&lt;15%,"S","NS")))</f>
        <v>G</v>
      </c>
      <c r="N324" s="51"/>
      <c r="O324" s="51"/>
      <c r="P324" s="51"/>
      <c r="Q324" s="51">
        <v>0.27</v>
      </c>
      <c r="R324" s="51" t="str">
        <f t="shared" ref="R324" si="728">IF(Q324&lt;=0.5,"VG",IF(Q324&lt;=0.6,"G",IF(Q324&lt;=0.7,"S","NS")))</f>
        <v>VG</v>
      </c>
      <c r="S324" s="51"/>
      <c r="T324" s="51"/>
      <c r="U324" s="51"/>
      <c r="V324" s="51">
        <v>0.96750000000000003</v>
      </c>
      <c r="W324" s="51" t="str">
        <f t="shared" ref="W324" si="729">IF(V324&gt;0.85,"VG",IF(V324&gt;0.75,"G",IF(V324&gt;0.6,"S","NS")))</f>
        <v>VG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x14ac:dyDescent="0.3">
      <c r="F325" s="114"/>
      <c r="G325" s="7"/>
      <c r="H325" s="7"/>
      <c r="I325" s="7"/>
      <c r="J325" s="7"/>
      <c r="K325" s="7"/>
      <c r="L325" s="58"/>
      <c r="M325" s="7"/>
      <c r="N325" s="7"/>
      <c r="O325" s="7"/>
      <c r="P325" s="7"/>
      <c r="Q325" s="7"/>
      <c r="R325" s="7"/>
      <c r="S325" s="7"/>
      <c r="T325" s="7"/>
      <c r="U325" s="7"/>
      <c r="AA325" s="7"/>
      <c r="AB325" s="58"/>
      <c r="AC325" s="7"/>
      <c r="AD325" s="7"/>
      <c r="AE325" s="7"/>
      <c r="AF325" s="58"/>
      <c r="AI325" s="7"/>
      <c r="AJ325" s="58"/>
      <c r="AK325" s="7"/>
      <c r="AL325" s="7"/>
      <c r="AM325"/>
      <c r="AN325"/>
      <c r="AS325"/>
      <c r="AT325"/>
      <c r="AU325"/>
      <c r="AV325"/>
      <c r="BK325"/>
      <c r="BL325"/>
      <c r="BM325"/>
      <c r="BN325"/>
    </row>
    <row r="326" spans="1:66" s="50" customFormat="1" x14ac:dyDescent="0.3">
      <c r="A326" s="50">
        <v>14159500</v>
      </c>
      <c r="B326" s="50">
        <v>23773009</v>
      </c>
      <c r="C326" s="50" t="s">
        <v>4</v>
      </c>
      <c r="D326" s="50" t="s">
        <v>71</v>
      </c>
      <c r="F326" s="65">
        <v>0.13</v>
      </c>
      <c r="G326" s="51">
        <v>0.59299999999999997</v>
      </c>
      <c r="H326" s="51" t="str">
        <f t="shared" ref="H326:H346" si="730">IF(G326&gt;0.8,"VG",IF(G326&gt;0.7,"G",IF(G326&gt;0.45,"S","NS")))</f>
        <v>S</v>
      </c>
      <c r="I326" s="51"/>
      <c r="J326" s="51"/>
      <c r="K326" s="51"/>
      <c r="L326" s="52">
        <v>-1.4999999999999999E-2</v>
      </c>
      <c r="M326" s="51" t="str">
        <f t="shared" ref="M326:M346" si="731">IF(ABS(L326)&lt;5%,"VG",IF(ABS(L326)&lt;10%,"G",IF(ABS(L326)&lt;15%,"S","NS")))</f>
        <v>VG</v>
      </c>
      <c r="N326" s="51"/>
      <c r="O326" s="51"/>
      <c r="P326" s="51"/>
      <c r="Q326" s="51">
        <v>0.63700000000000001</v>
      </c>
      <c r="R326" s="51" t="str">
        <f t="shared" ref="R326:R346" si="732">IF(Q326&lt;=0.5,"VG",IF(Q326&lt;=0.6,"G",IF(Q326&lt;=0.7,"S","NS")))</f>
        <v>S</v>
      </c>
      <c r="S326" s="51"/>
      <c r="T326" s="51"/>
      <c r="U326" s="51"/>
      <c r="V326" s="51">
        <v>0.65</v>
      </c>
      <c r="W326" s="51" t="str">
        <f t="shared" ref="W326:W346" si="733">IF(V326&gt;0.85,"VG",IF(V326&gt;0.75,"G",IF(V326&gt;0.6,"S","NS")))</f>
        <v>S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x14ac:dyDescent="0.3">
      <c r="A327" s="50">
        <v>14159500</v>
      </c>
      <c r="B327" s="50">
        <v>23773009</v>
      </c>
      <c r="C327" s="50" t="s">
        <v>4</v>
      </c>
      <c r="D327" s="50" t="s">
        <v>75</v>
      </c>
      <c r="F327" s="65">
        <v>1.6</v>
      </c>
      <c r="G327" s="51">
        <v>0.61</v>
      </c>
      <c r="H327" s="51" t="str">
        <f t="shared" si="730"/>
        <v>S</v>
      </c>
      <c r="I327" s="51"/>
      <c r="J327" s="51"/>
      <c r="K327" s="51"/>
      <c r="L327" s="52">
        <v>-3.5000000000000003E-2</v>
      </c>
      <c r="M327" s="51" t="str">
        <f t="shared" si="731"/>
        <v>VG</v>
      </c>
      <c r="N327" s="51"/>
      <c r="O327" s="51"/>
      <c r="P327" s="51"/>
      <c r="Q327" s="51">
        <v>0.62</v>
      </c>
      <c r="R327" s="51" t="str">
        <f t="shared" si="732"/>
        <v>S</v>
      </c>
      <c r="S327" s="51"/>
      <c r="T327" s="51"/>
      <c r="U327" s="51"/>
      <c r="V327" s="51">
        <v>0.68</v>
      </c>
      <c r="W327" s="51" t="str">
        <f t="shared" si="733"/>
        <v>S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14159500</v>
      </c>
      <c r="B328" s="50">
        <v>23773009</v>
      </c>
      <c r="C328" s="50" t="s">
        <v>4</v>
      </c>
      <c r="D328" s="50" t="s">
        <v>77</v>
      </c>
      <c r="F328" s="65">
        <v>1.6</v>
      </c>
      <c r="G328" s="51">
        <v>0.61</v>
      </c>
      <c r="H328" s="51" t="str">
        <f t="shared" si="730"/>
        <v>S</v>
      </c>
      <c r="I328" s="51"/>
      <c r="J328" s="51"/>
      <c r="K328" s="51"/>
      <c r="L328" s="52">
        <v>-3.2000000000000001E-2</v>
      </c>
      <c r="M328" s="51" t="str">
        <f t="shared" si="731"/>
        <v>VG</v>
      </c>
      <c r="N328" s="51"/>
      <c r="O328" s="51"/>
      <c r="P328" s="51"/>
      <c r="Q328" s="51">
        <v>0.62</v>
      </c>
      <c r="R328" s="51" t="str">
        <f t="shared" si="732"/>
        <v>S</v>
      </c>
      <c r="S328" s="51"/>
      <c r="T328" s="51"/>
      <c r="U328" s="51"/>
      <c r="V328" s="51">
        <v>0.69</v>
      </c>
      <c r="W328" s="51" t="str">
        <f t="shared" si="733"/>
        <v>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14159500</v>
      </c>
      <c r="B329" s="50">
        <v>23773009</v>
      </c>
      <c r="C329" s="50" t="s">
        <v>4</v>
      </c>
      <c r="D329" s="68" t="s">
        <v>78</v>
      </c>
      <c r="E329" s="68"/>
      <c r="F329" s="65">
        <v>1.6</v>
      </c>
      <c r="G329" s="51">
        <v>0.61</v>
      </c>
      <c r="H329" s="51" t="str">
        <f t="shared" si="730"/>
        <v>S</v>
      </c>
      <c r="I329" s="51"/>
      <c r="J329" s="51"/>
      <c r="K329" s="51"/>
      <c r="L329" s="52">
        <v>-1.2999999999999999E-2</v>
      </c>
      <c r="M329" s="51" t="str">
        <f t="shared" si="731"/>
        <v>VG</v>
      </c>
      <c r="N329" s="51"/>
      <c r="O329" s="51"/>
      <c r="P329" s="51"/>
      <c r="Q329" s="51">
        <v>0.62</v>
      </c>
      <c r="R329" s="51" t="str">
        <f t="shared" si="732"/>
        <v>S</v>
      </c>
      <c r="S329" s="51"/>
      <c r="T329" s="51"/>
      <c r="U329" s="51"/>
      <c r="V329" s="51">
        <v>0.67</v>
      </c>
      <c r="W329" s="51" t="str">
        <f t="shared" si="733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14159500</v>
      </c>
      <c r="B330" s="50">
        <v>23773009</v>
      </c>
      <c r="C330" s="50" t="s">
        <v>4</v>
      </c>
      <c r="D330" s="68" t="s">
        <v>80</v>
      </c>
      <c r="E330" s="68"/>
      <c r="F330" s="65">
        <v>1.8</v>
      </c>
      <c r="G330" s="51">
        <v>0.61</v>
      </c>
      <c r="H330" s="51" t="str">
        <f t="shared" si="730"/>
        <v>S</v>
      </c>
      <c r="I330" s="51"/>
      <c r="J330" s="51"/>
      <c r="K330" s="51"/>
      <c r="L330" s="52">
        <v>7.1999999999999995E-2</v>
      </c>
      <c r="M330" s="51" t="str">
        <f t="shared" si="731"/>
        <v>G</v>
      </c>
      <c r="N330" s="51"/>
      <c r="O330" s="51"/>
      <c r="P330" s="51"/>
      <c r="Q330" s="51">
        <v>0.62</v>
      </c>
      <c r="R330" s="51" t="str">
        <f t="shared" si="732"/>
        <v>S</v>
      </c>
      <c r="S330" s="51"/>
      <c r="T330" s="51"/>
      <c r="U330" s="51"/>
      <c r="V330" s="51">
        <v>0.66</v>
      </c>
      <c r="W330" s="51" t="str">
        <f t="shared" si="733"/>
        <v>S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14159500</v>
      </c>
      <c r="B331" s="50">
        <v>23773009</v>
      </c>
      <c r="C331" s="50" t="s">
        <v>4</v>
      </c>
      <c r="D331" s="68" t="s">
        <v>81</v>
      </c>
      <c r="E331" s="68"/>
      <c r="F331" s="65">
        <v>1.6</v>
      </c>
      <c r="G331" s="51">
        <v>0.64</v>
      </c>
      <c r="H331" s="51" t="str">
        <f t="shared" si="730"/>
        <v>S</v>
      </c>
      <c r="I331" s="51"/>
      <c r="J331" s="51"/>
      <c r="K331" s="51"/>
      <c r="L331" s="52">
        <v>0.09</v>
      </c>
      <c r="M331" s="51" t="str">
        <f t="shared" si="731"/>
        <v>G</v>
      </c>
      <c r="N331" s="51"/>
      <c r="O331" s="51"/>
      <c r="P331" s="51"/>
      <c r="Q331" s="51">
        <v>0.57999999999999996</v>
      </c>
      <c r="R331" s="51" t="str">
        <f t="shared" si="732"/>
        <v>G</v>
      </c>
      <c r="S331" s="51"/>
      <c r="T331" s="51"/>
      <c r="U331" s="51"/>
      <c r="V331" s="51">
        <v>0.69</v>
      </c>
      <c r="W331" s="51" t="str">
        <f t="shared" si="733"/>
        <v>S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34" customFormat="1" x14ac:dyDescent="0.3">
      <c r="A332" s="34">
        <v>14159500</v>
      </c>
      <c r="B332" s="34">
        <v>23773009</v>
      </c>
      <c r="C332" s="34" t="s">
        <v>4</v>
      </c>
      <c r="D332" s="90" t="s">
        <v>89</v>
      </c>
      <c r="E332" s="90"/>
      <c r="F332" s="86">
        <v>1.7</v>
      </c>
      <c r="G332" s="36">
        <v>0.65</v>
      </c>
      <c r="H332" s="36" t="str">
        <f t="shared" si="730"/>
        <v>S</v>
      </c>
      <c r="I332" s="36"/>
      <c r="J332" s="36"/>
      <c r="K332" s="36"/>
      <c r="L332" s="37">
        <v>5.6000000000000001E-2</v>
      </c>
      <c r="M332" s="36" t="str">
        <f t="shared" si="731"/>
        <v>G</v>
      </c>
      <c r="N332" s="36"/>
      <c r="O332" s="36"/>
      <c r="P332" s="36"/>
      <c r="Q332" s="36">
        <v>0.59</v>
      </c>
      <c r="R332" s="36" t="str">
        <f t="shared" si="732"/>
        <v>G</v>
      </c>
      <c r="S332" s="36"/>
      <c r="T332" s="36"/>
      <c r="U332" s="36"/>
      <c r="V332" s="36">
        <v>0.68</v>
      </c>
      <c r="W332" s="36" t="str">
        <f t="shared" si="733"/>
        <v>S</v>
      </c>
      <c r="X332" s="36"/>
      <c r="Y332" s="36"/>
      <c r="Z332" s="36"/>
      <c r="AA332" s="36"/>
      <c r="AB332" s="37"/>
      <c r="AC332" s="36"/>
      <c r="AD332" s="36"/>
      <c r="AE332" s="36"/>
      <c r="AF332" s="37"/>
      <c r="AG332" s="36"/>
      <c r="AH332" s="36"/>
      <c r="AI332" s="36"/>
      <c r="AJ332" s="37"/>
      <c r="AK332" s="36"/>
      <c r="AL332" s="36"/>
    </row>
    <row r="333" spans="1:66" s="34" customFormat="1" x14ac:dyDescent="0.3">
      <c r="A333" s="34">
        <v>14159500</v>
      </c>
      <c r="B333" s="34">
        <v>23773009</v>
      </c>
      <c r="C333" s="34" t="s">
        <v>4</v>
      </c>
      <c r="D333" s="90" t="s">
        <v>91</v>
      </c>
      <c r="E333" s="90"/>
      <c r="F333" s="86">
        <v>1.7</v>
      </c>
      <c r="G333" s="36">
        <v>0.64</v>
      </c>
      <c r="H333" s="36" t="str">
        <f t="shared" si="730"/>
        <v>S</v>
      </c>
      <c r="I333" s="36"/>
      <c r="J333" s="36"/>
      <c r="K333" s="36"/>
      <c r="L333" s="37">
        <v>5.6000000000000001E-2</v>
      </c>
      <c r="M333" s="36" t="str">
        <f t="shared" si="731"/>
        <v>G</v>
      </c>
      <c r="N333" s="36"/>
      <c r="O333" s="36"/>
      <c r="P333" s="36"/>
      <c r="Q333" s="36">
        <v>0.59</v>
      </c>
      <c r="R333" s="36" t="str">
        <f t="shared" si="732"/>
        <v>G</v>
      </c>
      <c r="S333" s="36"/>
      <c r="T333" s="36"/>
      <c r="U333" s="36"/>
      <c r="V333" s="36">
        <v>0.68</v>
      </c>
      <c r="W333" s="36" t="str">
        <f t="shared" si="733"/>
        <v>S</v>
      </c>
      <c r="X333" s="36"/>
      <c r="Y333" s="36"/>
      <c r="Z333" s="36"/>
      <c r="AA333" s="36"/>
      <c r="AB333" s="37"/>
      <c r="AC333" s="36"/>
      <c r="AD333" s="36"/>
      <c r="AE333" s="36"/>
      <c r="AF333" s="37"/>
      <c r="AG333" s="36"/>
      <c r="AH333" s="36"/>
      <c r="AI333" s="36"/>
      <c r="AJ333" s="37"/>
      <c r="AK333" s="36"/>
      <c r="AL333" s="36"/>
    </row>
    <row r="334" spans="1:66" s="34" customFormat="1" x14ac:dyDescent="0.3">
      <c r="A334" s="34">
        <v>14159500</v>
      </c>
      <c r="B334" s="34">
        <v>23773009</v>
      </c>
      <c r="C334" s="34" t="s">
        <v>4</v>
      </c>
      <c r="D334" s="90" t="s">
        <v>93</v>
      </c>
      <c r="E334" s="90"/>
      <c r="F334" s="86">
        <v>1.6</v>
      </c>
      <c r="G334" s="36">
        <v>0.54</v>
      </c>
      <c r="H334" s="36" t="str">
        <f t="shared" si="730"/>
        <v>S</v>
      </c>
      <c r="I334" s="36"/>
      <c r="J334" s="36"/>
      <c r="K334" s="36"/>
      <c r="L334" s="37">
        <v>-6.8000000000000005E-2</v>
      </c>
      <c r="M334" s="36" t="str">
        <f t="shared" si="731"/>
        <v>G</v>
      </c>
      <c r="N334" s="36"/>
      <c r="O334" s="36"/>
      <c r="P334" s="36"/>
      <c r="Q334" s="36">
        <v>0.67</v>
      </c>
      <c r="R334" s="36" t="str">
        <f t="shared" si="732"/>
        <v>S</v>
      </c>
      <c r="S334" s="36"/>
      <c r="T334" s="36"/>
      <c r="U334" s="36"/>
      <c r="V334" s="36">
        <v>0.69</v>
      </c>
      <c r="W334" s="36" t="str">
        <f t="shared" si="733"/>
        <v>S</v>
      </c>
      <c r="X334" s="36"/>
      <c r="Y334" s="36"/>
      <c r="Z334" s="36"/>
      <c r="AA334" s="36"/>
      <c r="AB334" s="37"/>
      <c r="AC334" s="36"/>
      <c r="AD334" s="36"/>
      <c r="AE334" s="36"/>
      <c r="AF334" s="37"/>
      <c r="AG334" s="36"/>
      <c r="AH334" s="36"/>
      <c r="AI334" s="36"/>
      <c r="AJ334" s="37"/>
      <c r="AK334" s="36"/>
      <c r="AL334" s="36"/>
    </row>
    <row r="335" spans="1:66" s="34" customFormat="1" x14ac:dyDescent="0.3">
      <c r="A335" s="34">
        <v>14159500</v>
      </c>
      <c r="B335" s="34">
        <v>23773009</v>
      </c>
      <c r="C335" s="34" t="s">
        <v>4</v>
      </c>
      <c r="D335" s="90" t="s">
        <v>95</v>
      </c>
      <c r="E335" s="90" t="s">
        <v>94</v>
      </c>
      <c r="F335" s="86">
        <v>1.6</v>
      </c>
      <c r="G335" s="36">
        <v>0.64</v>
      </c>
      <c r="H335" s="36" t="str">
        <f t="shared" si="730"/>
        <v>S</v>
      </c>
      <c r="I335" s="36"/>
      <c r="J335" s="36"/>
      <c r="K335" s="36"/>
      <c r="L335" s="37">
        <v>2E-3</v>
      </c>
      <c r="M335" s="36" t="str">
        <f t="shared" si="731"/>
        <v>VG</v>
      </c>
      <c r="N335" s="36"/>
      <c r="O335" s="36"/>
      <c r="P335" s="36"/>
      <c r="Q335" s="36">
        <v>0.64</v>
      </c>
      <c r="R335" s="36" t="str">
        <f t="shared" si="732"/>
        <v>S</v>
      </c>
      <c r="S335" s="36"/>
      <c r="T335" s="36"/>
      <c r="U335" s="36"/>
      <c r="V335" s="36">
        <v>0.69</v>
      </c>
      <c r="W335" s="36" t="str">
        <f t="shared" si="733"/>
        <v>S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14159500</v>
      </c>
      <c r="B336" s="34">
        <v>23773009</v>
      </c>
      <c r="C336" s="34" t="s">
        <v>4</v>
      </c>
      <c r="D336" s="34" t="s">
        <v>105</v>
      </c>
      <c r="E336" s="34" t="s">
        <v>103</v>
      </c>
      <c r="F336" s="86">
        <v>1.7</v>
      </c>
      <c r="G336" s="36">
        <v>0.54</v>
      </c>
      <c r="H336" s="36" t="str">
        <f t="shared" si="730"/>
        <v>S</v>
      </c>
      <c r="I336" s="36"/>
      <c r="J336" s="36"/>
      <c r="K336" s="36"/>
      <c r="L336" s="99">
        <v>-4.7E-2</v>
      </c>
      <c r="M336" s="36" t="str">
        <f t="shared" si="731"/>
        <v>VG</v>
      </c>
      <c r="N336" s="36"/>
      <c r="O336" s="36"/>
      <c r="P336" s="36"/>
      <c r="Q336" s="36">
        <v>0.67</v>
      </c>
      <c r="R336" s="36" t="str">
        <f t="shared" si="732"/>
        <v>S</v>
      </c>
      <c r="S336" s="36"/>
      <c r="T336" s="36"/>
      <c r="U336" s="36"/>
      <c r="V336" s="36">
        <v>0.67</v>
      </c>
      <c r="W336" s="36" t="str">
        <f t="shared" si="733"/>
        <v>S</v>
      </c>
      <c r="X336" s="36"/>
      <c r="Y336" s="36"/>
      <c r="Z336" s="36"/>
      <c r="AA336" s="36"/>
      <c r="AB336" s="99"/>
      <c r="AC336" s="36"/>
      <c r="AD336" s="36"/>
      <c r="AE336" s="36"/>
      <c r="AF336" s="99"/>
      <c r="AG336" s="36"/>
      <c r="AH336" s="36"/>
      <c r="AI336" s="36"/>
      <c r="AJ336" s="99"/>
      <c r="AK336" s="36"/>
      <c r="AL336" s="36"/>
    </row>
    <row r="337" spans="1:66" s="34" customFormat="1" x14ac:dyDescent="0.3">
      <c r="A337" s="34">
        <v>14159500</v>
      </c>
      <c r="B337" s="34">
        <v>23773009</v>
      </c>
      <c r="C337" s="34" t="s">
        <v>4</v>
      </c>
      <c r="D337" s="34" t="s">
        <v>110</v>
      </c>
      <c r="E337" s="34" t="s">
        <v>115</v>
      </c>
      <c r="F337" s="86">
        <v>1.8</v>
      </c>
      <c r="G337" s="36">
        <v>0.56999999999999995</v>
      </c>
      <c r="H337" s="36" t="str">
        <f t="shared" si="730"/>
        <v>S</v>
      </c>
      <c r="I337" s="36"/>
      <c r="J337" s="36"/>
      <c r="K337" s="36"/>
      <c r="L337" s="99">
        <v>0</v>
      </c>
      <c r="M337" s="36" t="str">
        <f t="shared" si="731"/>
        <v>VG</v>
      </c>
      <c r="N337" s="36"/>
      <c r="O337" s="36"/>
      <c r="P337" s="36"/>
      <c r="Q337" s="36">
        <v>0.65</v>
      </c>
      <c r="R337" s="36" t="str">
        <f t="shared" si="732"/>
        <v>S</v>
      </c>
      <c r="S337" s="36"/>
      <c r="T337" s="36"/>
      <c r="U337" s="36"/>
      <c r="V337" s="36">
        <v>0.64</v>
      </c>
      <c r="W337" s="36" t="str">
        <f t="shared" si="733"/>
        <v>S</v>
      </c>
      <c r="X337" s="36"/>
      <c r="Y337" s="36"/>
      <c r="Z337" s="36"/>
      <c r="AA337" s="36"/>
      <c r="AB337" s="99"/>
      <c r="AC337" s="36"/>
      <c r="AD337" s="36"/>
      <c r="AE337" s="36"/>
      <c r="AF337" s="99"/>
      <c r="AG337" s="36"/>
      <c r="AH337" s="36"/>
      <c r="AI337" s="36"/>
      <c r="AJ337" s="99"/>
      <c r="AK337" s="36"/>
      <c r="AL337" s="36"/>
    </row>
    <row r="338" spans="1:66" s="19" customFormat="1" x14ac:dyDescent="0.3">
      <c r="A338" s="19">
        <v>14159500</v>
      </c>
      <c r="B338" s="19">
        <v>23773009</v>
      </c>
      <c r="C338" s="19" t="s">
        <v>4</v>
      </c>
      <c r="D338" s="19" t="s">
        <v>121</v>
      </c>
      <c r="E338" s="19" t="s">
        <v>125</v>
      </c>
      <c r="F338" s="94">
        <v>2.7</v>
      </c>
      <c r="G338" s="13">
        <v>0.01</v>
      </c>
      <c r="H338" s="13" t="str">
        <f t="shared" si="730"/>
        <v>NS</v>
      </c>
      <c r="I338" s="13"/>
      <c r="J338" s="13"/>
      <c r="K338" s="13"/>
      <c r="L338" s="103">
        <v>0.40699999999999997</v>
      </c>
      <c r="M338" s="13" t="str">
        <f t="shared" si="731"/>
        <v>NS</v>
      </c>
      <c r="N338" s="13"/>
      <c r="O338" s="13"/>
      <c r="P338" s="13"/>
      <c r="Q338" s="13">
        <v>0.8</v>
      </c>
      <c r="R338" s="13" t="str">
        <f t="shared" si="732"/>
        <v>NS</v>
      </c>
      <c r="S338" s="13"/>
      <c r="T338" s="13"/>
      <c r="U338" s="13"/>
      <c r="V338" s="13">
        <v>0.65</v>
      </c>
      <c r="W338" s="13" t="str">
        <f t="shared" si="733"/>
        <v>S</v>
      </c>
      <c r="X338" s="13"/>
      <c r="Y338" s="13"/>
      <c r="Z338" s="13"/>
      <c r="AA338" s="13"/>
      <c r="AB338" s="103"/>
      <c r="AC338" s="13"/>
      <c r="AD338" s="13"/>
      <c r="AE338" s="13"/>
      <c r="AF338" s="103"/>
      <c r="AG338" s="13"/>
      <c r="AH338" s="13"/>
      <c r="AI338" s="13"/>
      <c r="AJ338" s="103"/>
      <c r="AK338" s="13"/>
      <c r="AL338" s="13"/>
    </row>
    <row r="339" spans="1:66" s="19" customFormat="1" x14ac:dyDescent="0.3">
      <c r="A339" s="19">
        <v>14159500</v>
      </c>
      <c r="B339" s="19">
        <v>23773009</v>
      </c>
      <c r="C339" s="19" t="s">
        <v>4</v>
      </c>
      <c r="D339" s="19" t="s">
        <v>133</v>
      </c>
      <c r="E339" s="19" t="s">
        <v>135</v>
      </c>
      <c r="F339" s="94">
        <v>2.9</v>
      </c>
      <c r="G339" s="13">
        <v>-0.12</v>
      </c>
      <c r="H339" s="13" t="str">
        <f t="shared" si="730"/>
        <v>NS</v>
      </c>
      <c r="I339" s="13"/>
      <c r="J339" s="13"/>
      <c r="K339" s="13"/>
      <c r="L339" s="103">
        <v>0.46400000000000002</v>
      </c>
      <c r="M339" s="13" t="str">
        <f t="shared" si="731"/>
        <v>NS</v>
      </c>
      <c r="N339" s="13"/>
      <c r="O339" s="13"/>
      <c r="P339" s="13"/>
      <c r="Q339" s="13">
        <v>0.82</v>
      </c>
      <c r="R339" s="13" t="str">
        <f t="shared" si="732"/>
        <v>NS</v>
      </c>
      <c r="S339" s="13"/>
      <c r="T339" s="13"/>
      <c r="U339" s="13"/>
      <c r="V339" s="13">
        <v>0.66</v>
      </c>
      <c r="W339" s="13" t="str">
        <f t="shared" si="733"/>
        <v>S</v>
      </c>
      <c r="X339" s="13"/>
      <c r="Y339" s="13"/>
      <c r="Z339" s="13"/>
      <c r="AA339" s="13"/>
      <c r="AB339" s="103"/>
      <c r="AC339" s="13"/>
      <c r="AD339" s="13"/>
      <c r="AE339" s="13"/>
      <c r="AF339" s="103"/>
      <c r="AG339" s="13"/>
      <c r="AH339" s="13"/>
      <c r="AI339" s="13"/>
      <c r="AJ339" s="103"/>
      <c r="AK339" s="13"/>
      <c r="AL339" s="13"/>
    </row>
    <row r="340" spans="1:66" s="34" customFormat="1" x14ac:dyDescent="0.3">
      <c r="A340" s="34">
        <v>14159500</v>
      </c>
      <c r="B340" s="34">
        <v>23773009</v>
      </c>
      <c r="C340" s="34" t="s">
        <v>4</v>
      </c>
      <c r="D340" s="34" t="s">
        <v>138</v>
      </c>
      <c r="E340" s="34" t="s">
        <v>136</v>
      </c>
      <c r="F340" s="86">
        <v>2</v>
      </c>
      <c r="G340" s="36">
        <v>0.51</v>
      </c>
      <c r="H340" s="36" t="str">
        <f t="shared" si="730"/>
        <v>S</v>
      </c>
      <c r="I340" s="36"/>
      <c r="J340" s="36"/>
      <c r="K340" s="36"/>
      <c r="L340" s="99">
        <v>0.153</v>
      </c>
      <c r="M340" s="36" t="str">
        <f t="shared" si="731"/>
        <v>NS</v>
      </c>
      <c r="N340" s="36"/>
      <c r="O340" s="36"/>
      <c r="P340" s="36"/>
      <c r="Q340" s="36">
        <v>0.66</v>
      </c>
      <c r="R340" s="36" t="str">
        <f t="shared" si="732"/>
        <v>S</v>
      </c>
      <c r="S340" s="36"/>
      <c r="T340" s="36"/>
      <c r="U340" s="36"/>
      <c r="V340" s="36">
        <v>0.63</v>
      </c>
      <c r="W340" s="36" t="str">
        <f t="shared" si="733"/>
        <v>S</v>
      </c>
      <c r="X340" s="36"/>
      <c r="Y340" s="36"/>
      <c r="Z340" s="36"/>
      <c r="AA340" s="36"/>
      <c r="AB340" s="99"/>
      <c r="AC340" s="36"/>
      <c r="AD340" s="36"/>
      <c r="AE340" s="36"/>
      <c r="AF340" s="99"/>
      <c r="AG340" s="36"/>
      <c r="AH340" s="36"/>
      <c r="AI340" s="36"/>
      <c r="AJ340" s="99"/>
      <c r="AK340" s="36"/>
      <c r="AL340" s="36"/>
    </row>
    <row r="341" spans="1:66" s="34" customFormat="1" x14ac:dyDescent="0.3">
      <c r="A341" s="34">
        <v>14159500</v>
      </c>
      <c r="B341" s="34">
        <v>23773009</v>
      </c>
      <c r="C341" s="34" t="s">
        <v>4</v>
      </c>
      <c r="D341" s="34" t="s">
        <v>144</v>
      </c>
      <c r="E341" s="34" t="s">
        <v>145</v>
      </c>
      <c r="F341" s="86">
        <v>1.9</v>
      </c>
      <c r="G341" s="36">
        <v>0.53</v>
      </c>
      <c r="H341" s="36" t="str">
        <f t="shared" si="730"/>
        <v>S</v>
      </c>
      <c r="I341" s="36"/>
      <c r="J341" s="36"/>
      <c r="K341" s="36"/>
      <c r="L341" s="99">
        <v>0.14499999999999999</v>
      </c>
      <c r="M341" s="36" t="str">
        <f t="shared" si="731"/>
        <v>S</v>
      </c>
      <c r="N341" s="36"/>
      <c r="O341" s="36"/>
      <c r="P341" s="36"/>
      <c r="Q341" s="36">
        <v>0.65</v>
      </c>
      <c r="R341" s="36" t="str">
        <f t="shared" si="732"/>
        <v>S</v>
      </c>
      <c r="S341" s="36"/>
      <c r="T341" s="36"/>
      <c r="U341" s="36"/>
      <c r="V341" s="36">
        <v>0.63</v>
      </c>
      <c r="W341" s="36" t="str">
        <f t="shared" si="733"/>
        <v>S</v>
      </c>
      <c r="X341" s="36"/>
      <c r="Y341" s="36"/>
      <c r="Z341" s="36"/>
      <c r="AA341" s="36"/>
      <c r="AB341" s="99"/>
      <c r="AC341" s="36"/>
      <c r="AD341" s="36"/>
      <c r="AE341" s="36"/>
      <c r="AF341" s="99"/>
      <c r="AG341" s="36"/>
      <c r="AH341" s="36"/>
      <c r="AI341" s="36"/>
      <c r="AJ341" s="99"/>
      <c r="AK341" s="36"/>
      <c r="AL341" s="36"/>
    </row>
    <row r="342" spans="1:66" s="50" customFormat="1" x14ac:dyDescent="0.3">
      <c r="A342" s="50">
        <v>14159500</v>
      </c>
      <c r="B342" s="50">
        <v>23773009</v>
      </c>
      <c r="C342" s="50" t="s">
        <v>4</v>
      </c>
      <c r="D342" s="50" t="s">
        <v>147</v>
      </c>
      <c r="E342" s="50" t="s">
        <v>150</v>
      </c>
      <c r="F342" s="65">
        <v>1.7</v>
      </c>
      <c r="G342" s="51">
        <v>0.63</v>
      </c>
      <c r="H342" s="51" t="str">
        <f t="shared" si="730"/>
        <v>S</v>
      </c>
      <c r="I342" s="51"/>
      <c r="J342" s="51"/>
      <c r="K342" s="51"/>
      <c r="L342" s="98">
        <v>2.1999999999999999E-2</v>
      </c>
      <c r="M342" s="51" t="str">
        <f t="shared" si="731"/>
        <v>VG</v>
      </c>
      <c r="N342" s="51"/>
      <c r="O342" s="51"/>
      <c r="P342" s="51"/>
      <c r="Q342" s="51">
        <v>0.61</v>
      </c>
      <c r="R342" s="51" t="str">
        <f t="shared" si="732"/>
        <v>S</v>
      </c>
      <c r="S342" s="51"/>
      <c r="T342" s="51"/>
      <c r="U342" s="51"/>
      <c r="V342" s="51">
        <v>0.63</v>
      </c>
      <c r="W342" s="51" t="str">
        <f t="shared" si="733"/>
        <v>S</v>
      </c>
      <c r="X342" s="51"/>
      <c r="Y342" s="51"/>
      <c r="Z342" s="51"/>
      <c r="AA342" s="51"/>
      <c r="AB342" s="98"/>
      <c r="AC342" s="51"/>
      <c r="AD342" s="51"/>
      <c r="AE342" s="51"/>
      <c r="AF342" s="98"/>
      <c r="AG342" s="51"/>
      <c r="AH342" s="51"/>
      <c r="AI342" s="51"/>
      <c r="AJ342" s="98"/>
      <c r="AK342" s="51"/>
      <c r="AL342" s="51"/>
    </row>
    <row r="343" spans="1:66" s="50" customFormat="1" x14ac:dyDescent="0.3">
      <c r="A343" s="50">
        <v>14159500</v>
      </c>
      <c r="B343" s="50">
        <v>23773009</v>
      </c>
      <c r="C343" s="50" t="s">
        <v>4</v>
      </c>
      <c r="D343" s="50" t="s">
        <v>207</v>
      </c>
      <c r="E343" s="50" t="s">
        <v>211</v>
      </c>
      <c r="F343" s="65">
        <v>1.7</v>
      </c>
      <c r="G343" s="51">
        <v>0.62</v>
      </c>
      <c r="H343" s="51" t="str">
        <f t="shared" si="730"/>
        <v>S</v>
      </c>
      <c r="I343" s="51"/>
      <c r="J343" s="51"/>
      <c r="K343" s="51"/>
      <c r="L343" s="98">
        <v>1.2E-2</v>
      </c>
      <c r="M343" s="51" t="str">
        <f t="shared" si="731"/>
        <v>VG</v>
      </c>
      <c r="N343" s="51"/>
      <c r="O343" s="51"/>
      <c r="P343" s="51"/>
      <c r="Q343" s="51">
        <v>0.62</v>
      </c>
      <c r="R343" s="51" t="str">
        <f t="shared" si="732"/>
        <v>S</v>
      </c>
      <c r="S343" s="51"/>
      <c r="T343" s="51"/>
      <c r="U343" s="51"/>
      <c r="V343" s="51">
        <v>0.62</v>
      </c>
      <c r="W343" s="51" t="str">
        <f t="shared" si="733"/>
        <v>S</v>
      </c>
      <c r="X343" s="51"/>
      <c r="Y343" s="51"/>
      <c r="Z343" s="51"/>
      <c r="AA343" s="51"/>
      <c r="AB343" s="98"/>
      <c r="AC343" s="51"/>
      <c r="AD343" s="51"/>
      <c r="AE343" s="51"/>
      <c r="AF343" s="98"/>
      <c r="AG343" s="51"/>
      <c r="AH343" s="51"/>
      <c r="AI343" s="51"/>
      <c r="AJ343" s="98"/>
      <c r="AK343" s="51"/>
      <c r="AL343" s="51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212</v>
      </c>
      <c r="E344" s="50" t="s">
        <v>211</v>
      </c>
      <c r="F344" s="65">
        <v>1.7</v>
      </c>
      <c r="G344" s="51">
        <v>0.62</v>
      </c>
      <c r="H344" s="51" t="str">
        <f t="shared" si="730"/>
        <v>S</v>
      </c>
      <c r="I344" s="51"/>
      <c r="J344" s="51"/>
      <c r="K344" s="51"/>
      <c r="L344" s="98">
        <v>1.2999999999999999E-2</v>
      </c>
      <c r="M344" s="51" t="str">
        <f t="shared" si="731"/>
        <v>VG</v>
      </c>
      <c r="N344" s="51"/>
      <c r="O344" s="51"/>
      <c r="P344" s="51"/>
      <c r="Q344" s="51">
        <v>0.62</v>
      </c>
      <c r="R344" s="51" t="str">
        <f t="shared" si="732"/>
        <v>S</v>
      </c>
      <c r="S344" s="51"/>
      <c r="T344" s="51"/>
      <c r="U344" s="51"/>
      <c r="V344" s="51">
        <v>0.62</v>
      </c>
      <c r="W344" s="51" t="str">
        <f t="shared" si="733"/>
        <v>S</v>
      </c>
      <c r="X344" s="51"/>
      <c r="Y344" s="51"/>
      <c r="Z344" s="51"/>
      <c r="AA344" s="51"/>
      <c r="AB344" s="98"/>
      <c r="AC344" s="51"/>
      <c r="AD344" s="51"/>
      <c r="AE344" s="51"/>
      <c r="AF344" s="98"/>
      <c r="AG344" s="51"/>
      <c r="AH344" s="51"/>
      <c r="AI344" s="51"/>
      <c r="AJ344" s="98"/>
      <c r="AK344" s="51"/>
      <c r="AL344" s="51"/>
    </row>
    <row r="345" spans="1:66" s="19" customFormat="1" x14ac:dyDescent="0.3">
      <c r="A345" s="19">
        <v>14159500</v>
      </c>
      <c r="B345" s="19">
        <v>23773009</v>
      </c>
      <c r="C345" s="19" t="s">
        <v>4</v>
      </c>
      <c r="D345" s="19" t="s">
        <v>338</v>
      </c>
      <c r="E345" s="19" t="s">
        <v>344</v>
      </c>
      <c r="F345" s="94">
        <v>2</v>
      </c>
      <c r="G345" s="145">
        <v>0.45400000000000001</v>
      </c>
      <c r="H345" s="13" t="str">
        <f t="shared" si="730"/>
        <v>S</v>
      </c>
      <c r="I345" s="13"/>
      <c r="J345" s="13"/>
      <c r="K345" s="13"/>
      <c r="L345" s="103">
        <v>-3.5000000000000003E-2</v>
      </c>
      <c r="M345" s="13" t="str">
        <f t="shared" si="731"/>
        <v>VG</v>
      </c>
      <c r="N345" s="13"/>
      <c r="O345" s="13"/>
      <c r="P345" s="13"/>
      <c r="Q345" s="13">
        <v>0.74</v>
      </c>
      <c r="R345" s="13" t="str">
        <f t="shared" si="732"/>
        <v>NS</v>
      </c>
      <c r="S345" s="13"/>
      <c r="T345" s="13"/>
      <c r="U345" s="13"/>
      <c r="V345" s="13">
        <v>0.47199999999999998</v>
      </c>
      <c r="W345" s="13" t="str">
        <f t="shared" si="733"/>
        <v>NS</v>
      </c>
      <c r="X345" s="13"/>
      <c r="Y345" s="13"/>
      <c r="Z345" s="13"/>
      <c r="AA345" s="13"/>
      <c r="AB345" s="103"/>
      <c r="AC345" s="13"/>
      <c r="AD345" s="13"/>
      <c r="AE345" s="13"/>
      <c r="AF345" s="103"/>
      <c r="AG345" s="13"/>
      <c r="AH345" s="13"/>
      <c r="AI345" s="13"/>
      <c r="AJ345" s="103"/>
      <c r="AK345" s="13"/>
      <c r="AL345" s="13"/>
    </row>
    <row r="346" spans="1:66" s="50" customFormat="1" x14ac:dyDescent="0.3">
      <c r="A346" s="50">
        <v>14159500</v>
      </c>
      <c r="B346" s="50">
        <v>23773009</v>
      </c>
      <c r="C346" s="50" t="s">
        <v>4</v>
      </c>
      <c r="D346" s="50" t="s">
        <v>342</v>
      </c>
      <c r="E346" s="50" t="s">
        <v>345</v>
      </c>
      <c r="F346" s="65">
        <v>1.7</v>
      </c>
      <c r="G346" s="51">
        <v>0.62</v>
      </c>
      <c r="H346" s="51" t="str">
        <f t="shared" si="730"/>
        <v>S</v>
      </c>
      <c r="I346" s="51"/>
      <c r="J346" s="51"/>
      <c r="K346" s="51"/>
      <c r="L346" s="98">
        <v>1.6E-2</v>
      </c>
      <c r="M346" s="51" t="str">
        <f t="shared" si="731"/>
        <v>VG</v>
      </c>
      <c r="N346" s="51"/>
      <c r="O346" s="51"/>
      <c r="P346" s="51"/>
      <c r="Q346" s="51">
        <v>0.62</v>
      </c>
      <c r="R346" s="51" t="str">
        <f t="shared" si="732"/>
        <v>S</v>
      </c>
      <c r="S346" s="51"/>
      <c r="T346" s="51"/>
      <c r="U346" s="51"/>
      <c r="V346" s="51">
        <v>0.62</v>
      </c>
      <c r="W346" s="51" t="str">
        <f t="shared" si="733"/>
        <v>S</v>
      </c>
      <c r="X346" s="51"/>
      <c r="Y346" s="51"/>
      <c r="Z346" s="51"/>
      <c r="AA346" s="51"/>
      <c r="AB346" s="98"/>
      <c r="AC346" s="51"/>
      <c r="AD346" s="51"/>
      <c r="AE346" s="51"/>
      <c r="AF346" s="98"/>
      <c r="AG346" s="51"/>
      <c r="AH346" s="51"/>
      <c r="AI346" s="51"/>
      <c r="AJ346" s="98"/>
      <c r="AK346" s="51"/>
      <c r="AL346" s="51"/>
    </row>
    <row r="347" spans="1:66" s="63" customFormat="1" x14ac:dyDescent="0.3">
      <c r="A347" s="63">
        <v>14159500</v>
      </c>
      <c r="B347" s="63">
        <v>23773009</v>
      </c>
      <c r="C347" s="63" t="s">
        <v>4</v>
      </c>
      <c r="D347" s="63" t="s">
        <v>513</v>
      </c>
      <c r="E347" s="63" t="s">
        <v>515</v>
      </c>
      <c r="F347" s="64">
        <v>2</v>
      </c>
      <c r="G347" s="5">
        <v>0.42</v>
      </c>
      <c r="H347" s="5" t="str">
        <f t="shared" ref="H347" si="734">IF(G347&gt;0.8,"VG",IF(G347&gt;0.7,"G",IF(G347&gt;0.45,"S","NS")))</f>
        <v>NS</v>
      </c>
      <c r="I347" s="5"/>
      <c r="J347" s="5"/>
      <c r="K347" s="5"/>
      <c r="L347" s="148">
        <v>0.18149999999999999</v>
      </c>
      <c r="M347" s="5" t="str">
        <f t="shared" ref="M347" si="735">IF(ABS(L347)&lt;5%,"VG",IF(ABS(L347)&lt;10%,"G",IF(ABS(L347)&lt;15%,"S","NS")))</f>
        <v>NS</v>
      </c>
      <c r="N347" s="5"/>
      <c r="O347" s="5"/>
      <c r="P347" s="5"/>
      <c r="Q347" s="5">
        <v>0.71</v>
      </c>
      <c r="R347" s="5" t="str">
        <f t="shared" ref="R347" si="736">IF(Q347&lt;=0.5,"VG",IF(Q347&lt;=0.6,"G",IF(Q347&lt;=0.7,"S","NS")))</f>
        <v>NS</v>
      </c>
      <c r="S347" s="5"/>
      <c r="T347" s="5"/>
      <c r="U347" s="5"/>
      <c r="V347" s="5">
        <v>0.62</v>
      </c>
      <c r="W347" s="5" t="str">
        <f t="shared" ref="W347" si="737">IF(V347&gt;0.85,"VG",IF(V347&gt;0.75,"G",IF(V347&gt;0.6,"S","NS")))</f>
        <v>S</v>
      </c>
      <c r="X347" s="5"/>
      <c r="Y347" s="5"/>
      <c r="Z347" s="5"/>
      <c r="AA347" s="5"/>
      <c r="AB347" s="148"/>
      <c r="AC347" s="5"/>
      <c r="AD347" s="5"/>
      <c r="AE347" s="5"/>
      <c r="AF347" s="148"/>
      <c r="AG347" s="5"/>
      <c r="AH347" s="5"/>
      <c r="AI347" s="5"/>
      <c r="AJ347" s="148"/>
      <c r="AK347" s="5"/>
      <c r="AL347" s="5"/>
    </row>
    <row r="348" spans="1:66" s="50" customFormat="1" x14ac:dyDescent="0.3">
      <c r="A348" s="50">
        <v>14159500</v>
      </c>
      <c r="B348" s="50">
        <v>23773009</v>
      </c>
      <c r="C348" s="50" t="s">
        <v>4</v>
      </c>
      <c r="D348" s="50" t="s">
        <v>531</v>
      </c>
      <c r="E348" s="50" t="s">
        <v>529</v>
      </c>
      <c r="F348" s="65">
        <v>1.7</v>
      </c>
      <c r="G348" s="51">
        <v>0.62</v>
      </c>
      <c r="H348" s="51" t="str">
        <f t="shared" ref="H348" si="738">IF(G348&gt;0.8,"VG",IF(G348&gt;0.7,"G",IF(G348&gt;0.45,"S","NS")))</f>
        <v>S</v>
      </c>
      <c r="I348" s="51"/>
      <c r="J348" s="51"/>
      <c r="K348" s="51"/>
      <c r="L348" s="98">
        <v>0.02</v>
      </c>
      <c r="M348" s="51" t="str">
        <f t="shared" ref="M348" si="739">IF(ABS(L348)&lt;5%,"VG",IF(ABS(L348)&lt;10%,"G",IF(ABS(L348)&lt;15%,"S","NS")))</f>
        <v>VG</v>
      </c>
      <c r="N348" s="51"/>
      <c r="O348" s="51"/>
      <c r="P348" s="51"/>
      <c r="Q348" s="51">
        <v>0.62</v>
      </c>
      <c r="R348" s="51" t="str">
        <f t="shared" ref="R348" si="740">IF(Q348&lt;=0.5,"VG",IF(Q348&lt;=0.6,"G",IF(Q348&lt;=0.7,"S","NS")))</f>
        <v>S</v>
      </c>
      <c r="S348" s="51"/>
      <c r="T348" s="51"/>
      <c r="U348" s="51"/>
      <c r="V348" s="51">
        <v>0.62</v>
      </c>
      <c r="W348" s="51" t="str">
        <f t="shared" ref="W348" si="741">IF(V348&gt;0.85,"VG",IF(V348&gt;0.75,"G",IF(V348&gt;0.6,"S","NS")))</f>
        <v>S</v>
      </c>
      <c r="X348" s="51"/>
      <c r="Y348" s="51"/>
      <c r="Z348" s="51"/>
      <c r="AA348" s="51"/>
      <c r="AB348" s="98"/>
      <c r="AC348" s="51"/>
      <c r="AD348" s="51"/>
      <c r="AE348" s="51"/>
      <c r="AF348" s="98"/>
      <c r="AG348" s="51"/>
      <c r="AH348" s="51"/>
      <c r="AI348" s="51"/>
      <c r="AJ348" s="98"/>
      <c r="AK348" s="51"/>
      <c r="AL348" s="51"/>
    </row>
    <row r="349" spans="1:66" s="19" customFormat="1" x14ac:dyDescent="0.3">
      <c r="A349" s="19">
        <v>14159500</v>
      </c>
      <c r="B349" s="19">
        <v>23773009</v>
      </c>
      <c r="C349" s="19" t="s">
        <v>4</v>
      </c>
      <c r="D349" s="19" t="s">
        <v>534</v>
      </c>
      <c r="E349" s="19" t="s">
        <v>537</v>
      </c>
      <c r="F349" s="94">
        <v>2</v>
      </c>
      <c r="G349" s="13">
        <v>0.46500000000000002</v>
      </c>
      <c r="H349" s="13" t="str">
        <f t="shared" ref="H349" si="742">IF(G349&gt;0.8,"VG",IF(G349&gt;0.7,"G",IF(G349&gt;0.45,"S","NS")))</f>
        <v>S</v>
      </c>
      <c r="I349" s="13"/>
      <c r="J349" s="13"/>
      <c r="K349" s="13"/>
      <c r="L349" s="103">
        <v>-2.7E-2</v>
      </c>
      <c r="M349" s="13" t="str">
        <f t="shared" ref="M349" si="743">IF(ABS(L349)&lt;5%,"VG",IF(ABS(L349)&lt;10%,"G",IF(ABS(L349)&lt;15%,"S","NS")))</f>
        <v>VG</v>
      </c>
      <c r="N349" s="13"/>
      <c r="O349" s="13"/>
      <c r="P349" s="13"/>
      <c r="Q349" s="13">
        <v>0.73</v>
      </c>
      <c r="R349" s="13" t="str">
        <f t="shared" ref="R349" si="744">IF(Q349&lt;=0.5,"VG",IF(Q349&lt;=0.6,"G",IF(Q349&lt;=0.7,"S","NS")))</f>
        <v>NS</v>
      </c>
      <c r="S349" s="13"/>
      <c r="T349" s="13"/>
      <c r="U349" s="13"/>
      <c r="V349" s="13">
        <v>0.47749999999999998</v>
      </c>
      <c r="W349" s="13" t="str">
        <f t="shared" ref="W349" si="745">IF(V349&gt;0.85,"VG",IF(V349&gt;0.75,"G",IF(V349&gt;0.6,"S","NS")))</f>
        <v>NS</v>
      </c>
      <c r="X349" s="13"/>
      <c r="Y349" s="13"/>
      <c r="Z349" s="13"/>
      <c r="AA349" s="13"/>
      <c r="AB349" s="103"/>
      <c r="AC349" s="13"/>
      <c r="AD349" s="13"/>
      <c r="AE349" s="13"/>
      <c r="AF349" s="103"/>
      <c r="AG349" s="13"/>
      <c r="AH349" s="13"/>
      <c r="AI349" s="13"/>
      <c r="AJ349" s="103"/>
      <c r="AK349" s="13"/>
      <c r="AL349" s="13"/>
    </row>
    <row r="350" spans="1:66" x14ac:dyDescent="0.3">
      <c r="F350" s="114"/>
      <c r="G350" s="7"/>
      <c r="H350" s="7"/>
      <c r="I350" s="7"/>
      <c r="J350" s="7"/>
      <c r="K350" s="7"/>
      <c r="L350" s="104"/>
      <c r="M350" s="7"/>
      <c r="N350" s="7"/>
      <c r="O350" s="7"/>
      <c r="P350" s="7"/>
      <c r="Q350" s="7"/>
      <c r="R350" s="7"/>
      <c r="S350" s="7"/>
      <c r="T350" s="7"/>
      <c r="U350" s="7"/>
      <c r="AA350" s="7"/>
      <c r="AB350" s="104"/>
      <c r="AC350" s="7"/>
      <c r="AD350" s="7"/>
      <c r="AE350" s="7"/>
      <c r="AF350" s="104"/>
      <c r="AI350" s="7"/>
      <c r="AJ350" s="104"/>
      <c r="AK350" s="7"/>
      <c r="AL350" s="7"/>
      <c r="AM350"/>
      <c r="AN350"/>
      <c r="AS350"/>
      <c r="AT350"/>
      <c r="AU350"/>
      <c r="AV350"/>
      <c r="BK350"/>
      <c r="BL350"/>
      <c r="BM350"/>
      <c r="BN350"/>
    </row>
    <row r="351" spans="1:66" x14ac:dyDescent="0.3">
      <c r="A351">
        <v>14161100</v>
      </c>
      <c r="B351">
        <v>23773429</v>
      </c>
      <c r="C351" t="s">
        <v>25</v>
      </c>
      <c r="D351" t="s">
        <v>21</v>
      </c>
      <c r="F351" s="114"/>
      <c r="G351" s="7">
        <v>0.90400000000000003</v>
      </c>
      <c r="H351" s="7" t="str">
        <f t="shared" ref="H351:H366" si="746">IF(G351&gt;0.8,"VG",IF(G351&gt;0.7,"G",IF(G351&gt;0.45,"S","NS")))</f>
        <v>VG</v>
      </c>
      <c r="I351" s="7"/>
      <c r="J351" s="7"/>
      <c r="K351" s="7"/>
      <c r="L351" s="58">
        <v>5.8000000000000003E-2</v>
      </c>
      <c r="M351" s="7" t="str">
        <f t="shared" ref="M351:M366" si="747">IF(ABS(L351)&lt;5%,"VG",IF(ABS(L351)&lt;10%,"G",IF(ABS(L351)&lt;15%,"S","NS")))</f>
        <v>G</v>
      </c>
      <c r="N351" s="7"/>
      <c r="O351" s="7"/>
      <c r="P351" s="7"/>
      <c r="Q351" s="7">
        <v>0.307</v>
      </c>
      <c r="R351" s="7" t="str">
        <f t="shared" ref="R351:R366" si="748">IF(Q351&lt;=0.5,"VG",IF(Q351&lt;=0.6,"G",IF(Q351&lt;=0.7,"S","NS")))</f>
        <v>VG</v>
      </c>
      <c r="S351" s="7"/>
      <c r="T351" s="7"/>
      <c r="U351" s="7"/>
      <c r="V351" s="7">
        <v>0.91900000000000004</v>
      </c>
      <c r="W351" s="7" t="str">
        <f t="shared" ref="W351:W366" si="749">IF(V351&gt;0.85,"VG",IF(V351&gt;0.75,"G",IF(V351&gt;0.6,"S","NS")))</f>
        <v>VG</v>
      </c>
      <c r="AA351" s="7"/>
      <c r="AB351" s="58"/>
      <c r="AC351" s="7"/>
      <c r="AD351" s="7"/>
      <c r="AE351" s="7"/>
      <c r="AF351" s="58"/>
      <c r="AI351" s="7"/>
      <c r="AJ351" s="58"/>
      <c r="AK351" s="7"/>
      <c r="AL351" s="7"/>
      <c r="AM351"/>
      <c r="AN351"/>
      <c r="AS351"/>
      <c r="AT351"/>
      <c r="AU351"/>
      <c r="AV351"/>
      <c r="BK351"/>
      <c r="BL351"/>
      <c r="BM351"/>
      <c r="BN351"/>
    </row>
    <row r="352" spans="1:66" x14ac:dyDescent="0.3">
      <c r="A352">
        <v>14161100</v>
      </c>
      <c r="B352">
        <v>23773429</v>
      </c>
      <c r="C352" t="s">
        <v>25</v>
      </c>
      <c r="D352" t="s">
        <v>66</v>
      </c>
      <c r="F352" s="114"/>
      <c r="G352" s="7">
        <v>-2.8000000000000001E-2</v>
      </c>
      <c r="H352" s="7" t="str">
        <f t="shared" si="746"/>
        <v>NS</v>
      </c>
      <c r="I352" s="7"/>
      <c r="J352" s="7"/>
      <c r="K352" s="7"/>
      <c r="L352" s="58">
        <v>0.47</v>
      </c>
      <c r="M352" s="7" t="str">
        <f t="shared" si="747"/>
        <v>NS</v>
      </c>
      <c r="N352" s="7"/>
      <c r="O352" s="7"/>
      <c r="P352" s="7"/>
      <c r="Q352" s="7">
        <v>0.83399999999999996</v>
      </c>
      <c r="R352" s="7" t="str">
        <f t="shared" si="748"/>
        <v>NS</v>
      </c>
      <c r="S352" s="7"/>
      <c r="T352" s="7"/>
      <c r="U352" s="7"/>
      <c r="V352" s="7">
        <v>0.89200000000000002</v>
      </c>
      <c r="W352" s="7" t="str">
        <f t="shared" si="749"/>
        <v>VG</v>
      </c>
      <c r="AA352" s="7"/>
      <c r="AB352" s="58"/>
      <c r="AC352" s="7"/>
      <c r="AD352" s="7"/>
      <c r="AE352" s="7"/>
      <c r="AF352" s="58"/>
      <c r="AI352" s="7"/>
      <c r="AJ352" s="58"/>
      <c r="AK352" s="7"/>
      <c r="AL352" s="7"/>
      <c r="AM352"/>
      <c r="AN352"/>
      <c r="AS352"/>
      <c r="AT352"/>
      <c r="AU352"/>
      <c r="AV352"/>
      <c r="BK352"/>
      <c r="BL352"/>
      <c r="BM352"/>
      <c r="BN352"/>
    </row>
    <row r="353" spans="1:66" x14ac:dyDescent="0.3">
      <c r="A353">
        <v>14161100</v>
      </c>
      <c r="B353">
        <v>23773429</v>
      </c>
      <c r="C353" t="s">
        <v>25</v>
      </c>
      <c r="D353" t="s">
        <v>68</v>
      </c>
      <c r="F353" s="114"/>
      <c r="G353" s="7">
        <v>0.82499999999999996</v>
      </c>
      <c r="H353" s="7" t="str">
        <f t="shared" si="746"/>
        <v>VG</v>
      </c>
      <c r="I353" s="7"/>
      <c r="J353" s="7"/>
      <c r="K353" s="7"/>
      <c r="L353" s="58">
        <v>-6.7000000000000004E-2</v>
      </c>
      <c r="M353" s="7" t="str">
        <f t="shared" si="747"/>
        <v>G</v>
      </c>
      <c r="N353" s="7"/>
      <c r="O353" s="7"/>
      <c r="P353" s="7"/>
      <c r="Q353" s="7">
        <v>0.41299999999999998</v>
      </c>
      <c r="R353" s="7" t="str">
        <f t="shared" si="748"/>
        <v>VG</v>
      </c>
      <c r="S353" s="7"/>
      <c r="T353" s="7"/>
      <c r="U353" s="7"/>
      <c r="V353" s="7">
        <v>0.89500000000000002</v>
      </c>
      <c r="W353" s="7" t="str">
        <f t="shared" si="749"/>
        <v>VG</v>
      </c>
      <c r="AA353" s="7"/>
      <c r="AB353" s="58"/>
      <c r="AC353" s="7"/>
      <c r="AD353" s="7"/>
      <c r="AE353" s="7"/>
      <c r="AF353" s="58"/>
      <c r="AI353" s="7"/>
      <c r="AJ353" s="58"/>
      <c r="AK353" s="7"/>
      <c r="AL353" s="7"/>
      <c r="AM353"/>
      <c r="AN353"/>
      <c r="AS353"/>
      <c r="AT353"/>
      <c r="AU353"/>
      <c r="AV353"/>
      <c r="BK353"/>
      <c r="BL353"/>
      <c r="BM353"/>
      <c r="BN353"/>
    </row>
    <row r="354" spans="1:66" s="50" customFormat="1" x14ac:dyDescent="0.3">
      <c r="A354" s="50">
        <v>14161100</v>
      </c>
      <c r="B354" s="50">
        <v>23773429</v>
      </c>
      <c r="C354" s="50" t="s">
        <v>25</v>
      </c>
      <c r="D354" s="50" t="s">
        <v>77</v>
      </c>
      <c r="F354" s="65">
        <v>1.3</v>
      </c>
      <c r="G354" s="51">
        <v>0.85599999999999998</v>
      </c>
      <c r="H354" s="51" t="str">
        <f t="shared" si="746"/>
        <v>VG</v>
      </c>
      <c r="I354" s="51"/>
      <c r="J354" s="51"/>
      <c r="K354" s="51"/>
      <c r="L354" s="52">
        <v>-7.4999999999999997E-2</v>
      </c>
      <c r="M354" s="51" t="str">
        <f t="shared" si="747"/>
        <v>G</v>
      </c>
      <c r="N354" s="51"/>
      <c r="O354" s="51"/>
      <c r="P354" s="51"/>
      <c r="Q354" s="51">
        <v>0.373</v>
      </c>
      <c r="R354" s="51" t="str">
        <f t="shared" si="748"/>
        <v>VG</v>
      </c>
      <c r="S354" s="51"/>
      <c r="T354" s="51"/>
      <c r="U354" s="51"/>
      <c r="V354" s="51">
        <v>0.92500000000000004</v>
      </c>
      <c r="W354" s="51" t="str">
        <f t="shared" si="749"/>
        <v>VG</v>
      </c>
      <c r="X354" s="51"/>
      <c r="Y354" s="51"/>
      <c r="Z354" s="51"/>
      <c r="AA354" s="51"/>
      <c r="AB354" s="52"/>
      <c r="AC354" s="51"/>
      <c r="AD354" s="51"/>
      <c r="AE354" s="51"/>
      <c r="AF354" s="52"/>
      <c r="AG354" s="51"/>
      <c r="AH354" s="51"/>
      <c r="AI354" s="51"/>
      <c r="AJ354" s="52"/>
      <c r="AK354" s="51"/>
      <c r="AL354" s="51"/>
    </row>
    <row r="355" spans="1:66" s="50" customFormat="1" x14ac:dyDescent="0.3">
      <c r="A355" s="50">
        <v>14161100</v>
      </c>
      <c r="B355" s="50">
        <v>23773429</v>
      </c>
      <c r="C355" s="50" t="s">
        <v>25</v>
      </c>
      <c r="D355" s="68" t="s">
        <v>78</v>
      </c>
      <c r="E355" s="68"/>
      <c r="F355" s="65">
        <v>1.2</v>
      </c>
      <c r="G355" s="51">
        <v>0.85599999999999998</v>
      </c>
      <c r="H355" s="51" t="str">
        <f t="shared" si="746"/>
        <v>VG</v>
      </c>
      <c r="I355" s="51"/>
      <c r="J355" s="51"/>
      <c r="K355" s="51"/>
      <c r="L355" s="52">
        <v>-7.2999999999999995E-2</v>
      </c>
      <c r="M355" s="51" t="str">
        <f t="shared" si="747"/>
        <v>G</v>
      </c>
      <c r="N355" s="51"/>
      <c r="O355" s="51"/>
      <c r="P355" s="51"/>
      <c r="Q355" s="51">
        <v>0.373</v>
      </c>
      <c r="R355" s="51" t="str">
        <f t="shared" si="748"/>
        <v>VG</v>
      </c>
      <c r="S355" s="51"/>
      <c r="T355" s="51"/>
      <c r="U355" s="51"/>
      <c r="V355" s="51">
        <v>0.92500000000000004</v>
      </c>
      <c r="W355" s="51" t="str">
        <f t="shared" si="749"/>
        <v>VG</v>
      </c>
      <c r="X355" s="51"/>
      <c r="Y355" s="51"/>
      <c r="Z355" s="51"/>
      <c r="AA355" s="51"/>
      <c r="AB355" s="52"/>
      <c r="AC355" s="51"/>
      <c r="AD355" s="51"/>
      <c r="AE355" s="51"/>
      <c r="AF355" s="52"/>
      <c r="AG355" s="51"/>
      <c r="AH355" s="51"/>
      <c r="AI355" s="51"/>
      <c r="AJ355" s="52"/>
      <c r="AK355" s="51"/>
      <c r="AL355" s="51"/>
    </row>
    <row r="356" spans="1:66" s="50" customFormat="1" x14ac:dyDescent="0.3">
      <c r="A356" s="50">
        <v>14161100</v>
      </c>
      <c r="B356" s="50">
        <v>23773429</v>
      </c>
      <c r="C356" s="50" t="s">
        <v>25</v>
      </c>
      <c r="D356" s="68" t="s">
        <v>80</v>
      </c>
      <c r="E356" s="68"/>
      <c r="F356" s="65">
        <v>0.9</v>
      </c>
      <c r="G356" s="51">
        <v>0.92</v>
      </c>
      <c r="H356" s="51" t="str">
        <f t="shared" si="746"/>
        <v>VG</v>
      </c>
      <c r="I356" s="51"/>
      <c r="J356" s="51"/>
      <c r="K356" s="51"/>
      <c r="L356" s="52">
        <v>-8.0000000000000002E-3</v>
      </c>
      <c r="M356" s="51" t="str">
        <f t="shared" si="747"/>
        <v>VG</v>
      </c>
      <c r="N356" s="51"/>
      <c r="O356" s="51"/>
      <c r="P356" s="51"/>
      <c r="Q356" s="51">
        <v>0.28000000000000003</v>
      </c>
      <c r="R356" s="51" t="str">
        <f t="shared" si="748"/>
        <v>VG</v>
      </c>
      <c r="S356" s="51"/>
      <c r="T356" s="51"/>
      <c r="U356" s="51"/>
      <c r="V356" s="51">
        <v>0.92500000000000004</v>
      </c>
      <c r="W356" s="51" t="str">
        <f t="shared" si="749"/>
        <v>VG</v>
      </c>
      <c r="X356" s="51"/>
      <c r="Y356" s="51"/>
      <c r="Z356" s="51"/>
      <c r="AA356" s="51"/>
      <c r="AB356" s="52"/>
      <c r="AC356" s="51"/>
      <c r="AD356" s="51"/>
      <c r="AE356" s="51"/>
      <c r="AF356" s="52"/>
      <c r="AG356" s="51"/>
      <c r="AH356" s="51"/>
      <c r="AI356" s="51"/>
      <c r="AJ356" s="52"/>
      <c r="AK356" s="51"/>
      <c r="AL356" s="51"/>
    </row>
    <row r="357" spans="1:66" s="50" customFormat="1" x14ac:dyDescent="0.3">
      <c r="A357" s="50">
        <v>14161100</v>
      </c>
      <c r="B357" s="50">
        <v>23773429</v>
      </c>
      <c r="C357" s="50" t="s">
        <v>25</v>
      </c>
      <c r="D357" s="84" t="s">
        <v>89</v>
      </c>
      <c r="E357" s="84"/>
      <c r="F357" s="65">
        <v>1.3</v>
      </c>
      <c r="G357" s="51">
        <v>0.86</v>
      </c>
      <c r="H357" s="51" t="str">
        <f t="shared" si="746"/>
        <v>VG</v>
      </c>
      <c r="I357" s="51"/>
      <c r="J357" s="51"/>
      <c r="K357" s="51"/>
      <c r="L357" s="52">
        <v>0.14599999999999999</v>
      </c>
      <c r="M357" s="51" t="str">
        <f t="shared" si="747"/>
        <v>S</v>
      </c>
      <c r="N357" s="51"/>
      <c r="O357" s="51"/>
      <c r="P357" s="51"/>
      <c r="Q357" s="51">
        <v>0.36</v>
      </c>
      <c r="R357" s="51" t="str">
        <f t="shared" si="748"/>
        <v>VG</v>
      </c>
      <c r="S357" s="51"/>
      <c r="T357" s="51"/>
      <c r="U357" s="51"/>
      <c r="V357" s="51">
        <v>0.95</v>
      </c>
      <c r="W357" s="51" t="str">
        <f t="shared" si="749"/>
        <v>VG</v>
      </c>
      <c r="X357" s="51"/>
      <c r="Y357" s="51"/>
      <c r="Z357" s="51"/>
      <c r="AA357" s="51"/>
      <c r="AB357" s="52"/>
      <c r="AC357" s="51"/>
      <c r="AD357" s="51"/>
      <c r="AE357" s="51"/>
      <c r="AF357" s="52"/>
      <c r="AG357" s="51"/>
      <c r="AH357" s="51"/>
      <c r="AI357" s="51"/>
      <c r="AJ357" s="52"/>
      <c r="AK357" s="51"/>
      <c r="AL357" s="51"/>
    </row>
    <row r="358" spans="1:66" s="50" customFormat="1" x14ac:dyDescent="0.3">
      <c r="A358" s="50">
        <v>14161100</v>
      </c>
      <c r="B358" s="50">
        <v>23773429</v>
      </c>
      <c r="C358" s="50" t="s">
        <v>25</v>
      </c>
      <c r="D358" s="84" t="s">
        <v>105</v>
      </c>
      <c r="E358" s="84" t="s">
        <v>102</v>
      </c>
      <c r="F358" s="65">
        <v>0.8</v>
      </c>
      <c r="G358" s="51">
        <v>0.94</v>
      </c>
      <c r="H358" s="51" t="str">
        <f t="shared" si="746"/>
        <v>VG</v>
      </c>
      <c r="I358" s="51"/>
      <c r="J358" s="51"/>
      <c r="K358" s="51"/>
      <c r="L358" s="52">
        <v>-8.9999999999999993E-3</v>
      </c>
      <c r="M358" s="51" t="str">
        <f t="shared" si="747"/>
        <v>VG</v>
      </c>
      <c r="N358" s="51"/>
      <c r="O358" s="51"/>
      <c r="P358" s="51"/>
      <c r="Q358" s="51">
        <v>0.25</v>
      </c>
      <c r="R358" s="51" t="str">
        <f t="shared" si="748"/>
        <v>VG</v>
      </c>
      <c r="S358" s="51"/>
      <c r="T358" s="51"/>
      <c r="U358" s="51"/>
      <c r="V358" s="51">
        <v>0.94</v>
      </c>
      <c r="W358" s="51" t="str">
        <f t="shared" si="749"/>
        <v>VG</v>
      </c>
      <c r="X358" s="51"/>
      <c r="Y358" s="51"/>
      <c r="Z358" s="51"/>
      <c r="AA358" s="51"/>
      <c r="AB358" s="52"/>
      <c r="AC358" s="51"/>
      <c r="AD358" s="51"/>
      <c r="AE358" s="51"/>
      <c r="AF358" s="52"/>
      <c r="AG358" s="51"/>
      <c r="AH358" s="51"/>
      <c r="AI358" s="51"/>
      <c r="AJ358" s="52"/>
      <c r="AK358" s="51"/>
      <c r="AL358" s="51"/>
    </row>
    <row r="359" spans="1:66" s="50" customFormat="1" x14ac:dyDescent="0.3">
      <c r="A359" s="50">
        <v>14161100</v>
      </c>
      <c r="B359" s="50">
        <v>23773429</v>
      </c>
      <c r="C359" s="50" t="s">
        <v>25</v>
      </c>
      <c r="D359" s="84" t="s">
        <v>110</v>
      </c>
      <c r="E359" s="84" t="s">
        <v>114</v>
      </c>
      <c r="F359" s="65">
        <v>0.8</v>
      </c>
      <c r="G359" s="51">
        <v>0.94</v>
      </c>
      <c r="H359" s="51" t="str">
        <f t="shared" si="746"/>
        <v>VG</v>
      </c>
      <c r="I359" s="51"/>
      <c r="J359" s="51"/>
      <c r="K359" s="51"/>
      <c r="L359" s="52">
        <v>-6.0000000000000001E-3</v>
      </c>
      <c r="M359" s="51" t="str">
        <f t="shared" si="747"/>
        <v>VG</v>
      </c>
      <c r="N359" s="51"/>
      <c r="O359" s="51"/>
      <c r="P359" s="51"/>
      <c r="Q359" s="51">
        <v>0.24</v>
      </c>
      <c r="R359" s="51" t="str">
        <f t="shared" si="748"/>
        <v>VG</v>
      </c>
      <c r="S359" s="51"/>
      <c r="T359" s="51"/>
      <c r="U359" s="51"/>
      <c r="V359" s="51">
        <v>0.94</v>
      </c>
      <c r="W359" s="51" t="str">
        <f t="shared" si="749"/>
        <v>VG</v>
      </c>
      <c r="X359" s="51"/>
      <c r="Y359" s="51"/>
      <c r="Z359" s="51"/>
      <c r="AA359" s="51"/>
      <c r="AB359" s="52"/>
      <c r="AC359" s="51"/>
      <c r="AD359" s="51"/>
      <c r="AE359" s="51"/>
      <c r="AF359" s="52"/>
      <c r="AG359" s="51"/>
      <c r="AH359" s="51"/>
      <c r="AI359" s="51"/>
      <c r="AJ359" s="52"/>
      <c r="AK359" s="51"/>
      <c r="AL359" s="51"/>
    </row>
    <row r="360" spans="1:66" s="50" customFormat="1" x14ac:dyDescent="0.3">
      <c r="A360" s="50">
        <v>14161100</v>
      </c>
      <c r="B360" s="50">
        <v>23773429</v>
      </c>
      <c r="C360" s="50" t="s">
        <v>25</v>
      </c>
      <c r="D360" s="84" t="s">
        <v>121</v>
      </c>
      <c r="E360" s="84" t="s">
        <v>124</v>
      </c>
      <c r="F360" s="65">
        <v>0.8</v>
      </c>
      <c r="G360" s="51">
        <v>0.94</v>
      </c>
      <c r="H360" s="51" t="str">
        <f t="shared" si="746"/>
        <v>VG</v>
      </c>
      <c r="I360" s="51"/>
      <c r="J360" s="51"/>
      <c r="K360" s="51"/>
      <c r="L360" s="52">
        <v>3.1E-2</v>
      </c>
      <c r="M360" s="51" t="str">
        <f t="shared" si="747"/>
        <v>VG</v>
      </c>
      <c r="N360" s="51"/>
      <c r="O360" s="51"/>
      <c r="P360" s="51"/>
      <c r="Q360" s="51">
        <v>0.25</v>
      </c>
      <c r="R360" s="51" t="str">
        <f t="shared" si="748"/>
        <v>VG</v>
      </c>
      <c r="S360" s="51"/>
      <c r="T360" s="51"/>
      <c r="U360" s="51"/>
      <c r="V360" s="51">
        <v>0.94</v>
      </c>
      <c r="W360" s="51" t="str">
        <f t="shared" si="749"/>
        <v>VG</v>
      </c>
      <c r="X360" s="51"/>
      <c r="Y360" s="51"/>
      <c r="Z360" s="51"/>
      <c r="AA360" s="51"/>
      <c r="AB360" s="52"/>
      <c r="AC360" s="51"/>
      <c r="AD360" s="51"/>
      <c r="AE360" s="51"/>
      <c r="AF360" s="52"/>
      <c r="AG360" s="51"/>
      <c r="AH360" s="51"/>
      <c r="AI360" s="51"/>
      <c r="AJ360" s="52"/>
      <c r="AK360" s="51"/>
      <c r="AL360" s="51"/>
    </row>
    <row r="361" spans="1:66" s="50" customFormat="1" x14ac:dyDescent="0.3">
      <c r="A361" s="50">
        <v>14161100</v>
      </c>
      <c r="B361" s="50">
        <v>23773429</v>
      </c>
      <c r="C361" s="50" t="s">
        <v>25</v>
      </c>
      <c r="D361" s="84" t="s">
        <v>144</v>
      </c>
      <c r="E361" s="84" t="s">
        <v>124</v>
      </c>
      <c r="F361" s="65">
        <v>0.9</v>
      </c>
      <c r="G361" s="51">
        <v>0.94</v>
      </c>
      <c r="H361" s="51" t="str">
        <f t="shared" si="746"/>
        <v>VG</v>
      </c>
      <c r="I361" s="51"/>
      <c r="J361" s="51"/>
      <c r="K361" s="51"/>
      <c r="L361" s="52">
        <v>3.2000000000000001E-2</v>
      </c>
      <c r="M361" s="51" t="str">
        <f t="shared" si="747"/>
        <v>VG</v>
      </c>
      <c r="N361" s="51"/>
      <c r="O361" s="51"/>
      <c r="P361" s="51"/>
      <c r="Q361" s="51">
        <v>0.25</v>
      </c>
      <c r="R361" s="51" t="str">
        <f t="shared" si="748"/>
        <v>VG</v>
      </c>
      <c r="S361" s="51"/>
      <c r="T361" s="51"/>
      <c r="U361" s="51"/>
      <c r="V361" s="51">
        <v>0.94</v>
      </c>
      <c r="W361" s="51" t="str">
        <f t="shared" si="749"/>
        <v>VG</v>
      </c>
      <c r="X361" s="51"/>
      <c r="Y361" s="51"/>
      <c r="Z361" s="51"/>
      <c r="AA361" s="51"/>
      <c r="AB361" s="52"/>
      <c r="AC361" s="51"/>
      <c r="AD361" s="51"/>
      <c r="AE361" s="51"/>
      <c r="AF361" s="52"/>
      <c r="AG361" s="51"/>
      <c r="AH361" s="51"/>
      <c r="AI361" s="51"/>
      <c r="AJ361" s="52"/>
      <c r="AK361" s="51"/>
      <c r="AL361" s="51"/>
    </row>
    <row r="362" spans="1:66" s="63" customFormat="1" x14ac:dyDescent="0.3">
      <c r="A362" s="63">
        <v>14161100</v>
      </c>
      <c r="B362" s="63">
        <v>23773429</v>
      </c>
      <c r="C362" s="63" t="s">
        <v>25</v>
      </c>
      <c r="D362" s="105" t="s">
        <v>147</v>
      </c>
      <c r="E362" s="105" t="s">
        <v>149</v>
      </c>
      <c r="F362" s="64">
        <v>1.9</v>
      </c>
      <c r="G362" s="5">
        <v>0.74</v>
      </c>
      <c r="H362" s="5" t="str">
        <f t="shared" si="746"/>
        <v>G</v>
      </c>
      <c r="I362" s="5"/>
      <c r="J362" s="5"/>
      <c r="K362" s="5"/>
      <c r="L362" s="17">
        <v>-0.17199999999999999</v>
      </c>
      <c r="M362" s="5" t="str">
        <f t="shared" si="747"/>
        <v>NS</v>
      </c>
      <c r="N362" s="5"/>
      <c r="O362" s="5"/>
      <c r="P362" s="5"/>
      <c r="Q362" s="5">
        <v>0.47</v>
      </c>
      <c r="R362" s="5" t="str">
        <f t="shared" si="748"/>
        <v>VG</v>
      </c>
      <c r="S362" s="5"/>
      <c r="T362" s="5"/>
      <c r="U362" s="5"/>
      <c r="V362" s="5">
        <v>0.94</v>
      </c>
      <c r="W362" s="5" t="str">
        <f t="shared" si="749"/>
        <v>VG</v>
      </c>
      <c r="X362" s="5"/>
      <c r="Y362" s="5"/>
      <c r="Z362" s="5"/>
      <c r="AA362" s="5"/>
      <c r="AB362" s="17"/>
      <c r="AC362" s="5"/>
      <c r="AD362" s="5"/>
      <c r="AE362" s="5"/>
      <c r="AF362" s="17"/>
      <c r="AG362" s="5"/>
      <c r="AH362" s="5"/>
      <c r="AI362" s="5"/>
      <c r="AJ362" s="17"/>
      <c r="AK362" s="5"/>
      <c r="AL362" s="5"/>
    </row>
    <row r="363" spans="1:66" s="34" customFormat="1" x14ac:dyDescent="0.3">
      <c r="A363" s="34">
        <v>14161100</v>
      </c>
      <c r="B363" s="34">
        <v>23773429</v>
      </c>
      <c r="C363" s="34" t="s">
        <v>25</v>
      </c>
      <c r="D363" s="85" t="s">
        <v>207</v>
      </c>
      <c r="E363" s="85" t="s">
        <v>210</v>
      </c>
      <c r="F363" s="86">
        <v>1.9</v>
      </c>
      <c r="G363" s="36">
        <v>0.75</v>
      </c>
      <c r="H363" s="36" t="str">
        <f t="shared" si="746"/>
        <v>G</v>
      </c>
      <c r="I363" s="36"/>
      <c r="J363" s="36"/>
      <c r="K363" s="36"/>
      <c r="L363" s="37">
        <v>-0.16900000000000001</v>
      </c>
      <c r="M363" s="36" t="str">
        <f t="shared" si="747"/>
        <v>NS</v>
      </c>
      <c r="N363" s="36"/>
      <c r="O363" s="36"/>
      <c r="P363" s="36"/>
      <c r="Q363" s="36">
        <v>0.46</v>
      </c>
      <c r="R363" s="36" t="str">
        <f t="shared" si="748"/>
        <v>VG</v>
      </c>
      <c r="S363" s="36"/>
      <c r="T363" s="36"/>
      <c r="U363" s="36"/>
      <c r="V363" s="36">
        <v>0.94</v>
      </c>
      <c r="W363" s="36" t="str">
        <f t="shared" si="749"/>
        <v>VG</v>
      </c>
      <c r="X363" s="36"/>
      <c r="Y363" s="36"/>
      <c r="Z363" s="36"/>
      <c r="AA363" s="36"/>
      <c r="AB363" s="37"/>
      <c r="AC363" s="36"/>
      <c r="AD363" s="36"/>
      <c r="AE363" s="36"/>
      <c r="AF363" s="37"/>
      <c r="AG363" s="36"/>
      <c r="AH363" s="36"/>
      <c r="AI363" s="36"/>
      <c r="AJ363" s="37"/>
      <c r="AK363" s="36"/>
      <c r="AL363" s="36"/>
    </row>
    <row r="364" spans="1:66" s="34" customFormat="1" x14ac:dyDescent="0.3">
      <c r="A364" s="34">
        <v>14161100</v>
      </c>
      <c r="B364" s="34">
        <v>23773429</v>
      </c>
      <c r="C364" s="34" t="s">
        <v>25</v>
      </c>
      <c r="D364" s="85" t="s">
        <v>212</v>
      </c>
      <c r="E364" s="85" t="s">
        <v>210</v>
      </c>
      <c r="F364" s="86">
        <v>1.9</v>
      </c>
      <c r="G364" s="36">
        <v>0.74</v>
      </c>
      <c r="H364" s="36" t="str">
        <f t="shared" si="746"/>
        <v>G</v>
      </c>
      <c r="I364" s="36"/>
      <c r="J364" s="36"/>
      <c r="K364" s="36"/>
      <c r="L364" s="37">
        <v>-0.16900000000000001</v>
      </c>
      <c r="M364" s="36" t="str">
        <f t="shared" si="747"/>
        <v>NS</v>
      </c>
      <c r="N364" s="36"/>
      <c r="O364" s="36"/>
      <c r="P364" s="36"/>
      <c r="Q364" s="36">
        <v>0.46</v>
      </c>
      <c r="R364" s="36" t="str">
        <f t="shared" si="748"/>
        <v>VG</v>
      </c>
      <c r="S364" s="36"/>
      <c r="T364" s="36"/>
      <c r="U364" s="36"/>
      <c r="V364" s="36">
        <v>0.94</v>
      </c>
      <c r="W364" s="36" t="str">
        <f t="shared" si="749"/>
        <v>VG</v>
      </c>
      <c r="X364" s="36"/>
      <c r="Y364" s="36"/>
      <c r="Z364" s="36"/>
      <c r="AA364" s="36"/>
      <c r="AB364" s="37"/>
      <c r="AC364" s="36"/>
      <c r="AD364" s="36"/>
      <c r="AE364" s="36"/>
      <c r="AF364" s="37"/>
      <c r="AG364" s="36"/>
      <c r="AH364" s="36"/>
      <c r="AI364" s="36"/>
      <c r="AJ364" s="37"/>
      <c r="AK364" s="36"/>
      <c r="AL364" s="36"/>
    </row>
    <row r="365" spans="1:66" s="34" customFormat="1" x14ac:dyDescent="0.3">
      <c r="A365" s="34">
        <v>14161100</v>
      </c>
      <c r="B365" s="34">
        <v>23773429</v>
      </c>
      <c r="C365" s="34" t="s">
        <v>25</v>
      </c>
      <c r="D365" s="85" t="s">
        <v>338</v>
      </c>
      <c r="E365" s="85" t="s">
        <v>210</v>
      </c>
      <c r="F365" s="86">
        <v>2</v>
      </c>
      <c r="G365" s="36">
        <v>0.73199999999999998</v>
      </c>
      <c r="H365" s="36" t="str">
        <f t="shared" si="746"/>
        <v>G</v>
      </c>
      <c r="I365" s="36"/>
      <c r="J365" s="36"/>
      <c r="K365" s="36"/>
      <c r="L365" s="37">
        <v>-0.16600000000000001</v>
      </c>
      <c r="M365" s="36" t="str">
        <f t="shared" si="747"/>
        <v>NS</v>
      </c>
      <c r="N365" s="36"/>
      <c r="O365" s="36"/>
      <c r="P365" s="36"/>
      <c r="Q365" s="36">
        <v>0.48</v>
      </c>
      <c r="R365" s="36" t="str">
        <f t="shared" si="748"/>
        <v>VG</v>
      </c>
      <c r="S365" s="36"/>
      <c r="T365" s="36"/>
      <c r="U365" s="36"/>
      <c r="V365" s="36">
        <v>0.89900000000000002</v>
      </c>
      <c r="W365" s="36" t="str">
        <f t="shared" si="749"/>
        <v>VG</v>
      </c>
      <c r="X365" s="36"/>
      <c r="Y365" s="36"/>
      <c r="Z365" s="36"/>
      <c r="AA365" s="36"/>
      <c r="AB365" s="37"/>
      <c r="AC365" s="36"/>
      <c r="AD365" s="36"/>
      <c r="AE365" s="36"/>
      <c r="AF365" s="37"/>
      <c r="AG365" s="36"/>
      <c r="AH365" s="36"/>
      <c r="AI365" s="36"/>
      <c r="AJ365" s="37"/>
      <c r="AK365" s="36"/>
      <c r="AL365" s="36"/>
    </row>
    <row r="366" spans="1:66" s="34" customFormat="1" x14ac:dyDescent="0.3">
      <c r="A366" s="34">
        <v>14161100</v>
      </c>
      <c r="B366" s="34">
        <v>23773429</v>
      </c>
      <c r="C366" s="34" t="s">
        <v>25</v>
      </c>
      <c r="D366" s="85" t="s">
        <v>342</v>
      </c>
      <c r="E366" s="85" t="s">
        <v>210</v>
      </c>
      <c r="F366" s="86">
        <v>1.8</v>
      </c>
      <c r="G366" s="36">
        <v>0.75</v>
      </c>
      <c r="H366" s="36" t="str">
        <f t="shared" si="746"/>
        <v>G</v>
      </c>
      <c r="I366" s="36"/>
      <c r="J366" s="36"/>
      <c r="K366" s="36"/>
      <c r="L366" s="37">
        <v>-0.16800000000000001</v>
      </c>
      <c r="M366" s="36" t="str">
        <f t="shared" si="747"/>
        <v>NS</v>
      </c>
      <c r="N366" s="36"/>
      <c r="O366" s="36"/>
      <c r="P366" s="36"/>
      <c r="Q366" s="36">
        <v>0.46</v>
      </c>
      <c r="R366" s="36" t="str">
        <f t="shared" si="748"/>
        <v>VG</v>
      </c>
      <c r="S366" s="36"/>
      <c r="T366" s="36"/>
      <c r="U366" s="36"/>
      <c r="V366" s="36">
        <v>0.94</v>
      </c>
      <c r="W366" s="36" t="str">
        <f t="shared" si="749"/>
        <v>VG</v>
      </c>
      <c r="X366" s="36"/>
      <c r="Y366" s="36"/>
      <c r="Z366" s="36"/>
      <c r="AA366" s="36"/>
      <c r="AB366" s="37"/>
      <c r="AC366" s="36"/>
      <c r="AD366" s="36"/>
      <c r="AE366" s="36"/>
      <c r="AF366" s="37"/>
      <c r="AG366" s="36"/>
      <c r="AH366" s="36"/>
      <c r="AI366" s="36"/>
      <c r="AJ366" s="37"/>
      <c r="AK366" s="36"/>
      <c r="AL366" s="36"/>
    </row>
    <row r="367" spans="1:66" s="63" customFormat="1" x14ac:dyDescent="0.3">
      <c r="A367" s="63">
        <v>14161100</v>
      </c>
      <c r="B367" s="63">
        <v>23773429</v>
      </c>
      <c r="C367" s="63" t="s">
        <v>25</v>
      </c>
      <c r="D367" s="105" t="s">
        <v>513</v>
      </c>
      <c r="E367" s="105" t="s">
        <v>514</v>
      </c>
      <c r="F367" s="64">
        <v>3.1</v>
      </c>
      <c r="G367" s="5">
        <v>-0.09</v>
      </c>
      <c r="H367" s="5" t="str">
        <f t="shared" ref="H367" si="750">IF(G367&gt;0.8,"VG",IF(G367&gt;0.7,"G",IF(G367&gt;0.45,"S","NS")))</f>
        <v>NS</v>
      </c>
      <c r="I367" s="5"/>
      <c r="J367" s="5"/>
      <c r="K367" s="5"/>
      <c r="L367" s="17">
        <v>0.25219999999999998</v>
      </c>
      <c r="M367" s="5" t="str">
        <f t="shared" ref="M367" si="751">IF(ABS(L367)&lt;5%,"VG",IF(ABS(L367)&lt;10%,"G",IF(ABS(L367)&lt;15%,"S","NS")))</f>
        <v>NS</v>
      </c>
      <c r="N367" s="5"/>
      <c r="O367" s="5"/>
      <c r="P367" s="5"/>
      <c r="Q367" s="5">
        <v>0.96</v>
      </c>
      <c r="R367" s="5" t="str">
        <f t="shared" ref="R367" si="752">IF(Q367&lt;=0.5,"VG",IF(Q367&lt;=0.6,"G",IF(Q367&lt;=0.7,"S","NS")))</f>
        <v>NS</v>
      </c>
      <c r="S367" s="5"/>
      <c r="T367" s="5"/>
      <c r="U367" s="5"/>
      <c r="V367" s="5">
        <v>0.10199999999999999</v>
      </c>
      <c r="W367" s="5" t="str">
        <f t="shared" ref="W367" si="753">IF(V367&gt;0.85,"VG",IF(V367&gt;0.75,"G",IF(V367&gt;0.6,"S","NS")))</f>
        <v>NS</v>
      </c>
      <c r="X367" s="5"/>
      <c r="Y367" s="5"/>
      <c r="Z367" s="5"/>
      <c r="AA367" s="5"/>
      <c r="AB367" s="17"/>
      <c r="AC367" s="5"/>
      <c r="AD367" s="5"/>
      <c r="AE367" s="5"/>
      <c r="AF367" s="17"/>
      <c r="AG367" s="5"/>
      <c r="AH367" s="5"/>
      <c r="AI367" s="5"/>
      <c r="AJ367" s="17"/>
      <c r="AK367" s="5"/>
      <c r="AL367" s="5"/>
    </row>
    <row r="368" spans="1:66" s="149" customFormat="1" x14ac:dyDescent="0.3">
      <c r="A368" s="149">
        <v>14161100</v>
      </c>
      <c r="B368" s="149">
        <v>23773429</v>
      </c>
      <c r="C368" s="149" t="s">
        <v>25</v>
      </c>
      <c r="D368" s="150" t="s">
        <v>519</v>
      </c>
      <c r="E368" s="150" t="s">
        <v>520</v>
      </c>
      <c r="F368" s="118">
        <v>3.3</v>
      </c>
      <c r="G368" s="151">
        <v>-0.21</v>
      </c>
      <c r="H368" s="151" t="str">
        <f t="shared" ref="H368" si="754">IF(G368&gt;0.8,"VG",IF(G368&gt;0.7,"G",IF(G368&gt;0.45,"S","NS")))</f>
        <v>NS</v>
      </c>
      <c r="I368" s="151"/>
      <c r="J368" s="151"/>
      <c r="K368" s="151"/>
      <c r="L368" s="152">
        <v>0.27550000000000002</v>
      </c>
      <c r="M368" s="151" t="str">
        <f t="shared" ref="M368" si="755">IF(ABS(L368)&lt;5%,"VG",IF(ABS(L368)&lt;10%,"G",IF(ABS(L368)&lt;15%,"S","NS")))</f>
        <v>NS</v>
      </c>
      <c r="N368" s="151"/>
      <c r="O368" s="151"/>
      <c r="P368" s="151"/>
      <c r="Q368" s="151">
        <v>1</v>
      </c>
      <c r="R368" s="151" t="str">
        <f t="shared" ref="R368" si="756">IF(Q368&lt;=0.5,"VG",IF(Q368&lt;=0.6,"G",IF(Q368&lt;=0.7,"S","NS")))</f>
        <v>NS</v>
      </c>
      <c r="S368" s="151"/>
      <c r="T368" s="151"/>
      <c r="U368" s="151"/>
      <c r="V368" s="151">
        <v>2.1999999999999999E-2</v>
      </c>
      <c r="W368" s="151" t="str">
        <f t="shared" ref="W368" si="757">IF(V368&gt;0.85,"VG",IF(V368&gt;0.75,"G",IF(V368&gt;0.6,"S","NS")))</f>
        <v>NS</v>
      </c>
      <c r="X368" s="151"/>
      <c r="Y368" s="151"/>
      <c r="Z368" s="151"/>
      <c r="AA368" s="151"/>
      <c r="AB368" s="152"/>
      <c r="AC368" s="151"/>
      <c r="AD368" s="151"/>
      <c r="AE368" s="151"/>
      <c r="AF368" s="152"/>
      <c r="AG368" s="151"/>
      <c r="AH368" s="151"/>
      <c r="AI368" s="151"/>
      <c r="AJ368" s="152"/>
      <c r="AK368" s="151"/>
      <c r="AL368" s="151"/>
    </row>
    <row r="369" spans="1:66" s="149" customFormat="1" x14ac:dyDescent="0.3">
      <c r="A369" s="149">
        <v>14161100</v>
      </c>
      <c r="B369" s="149">
        <v>23773429</v>
      </c>
      <c r="C369" s="149" t="s">
        <v>25</v>
      </c>
      <c r="D369" s="150" t="s">
        <v>523</v>
      </c>
      <c r="E369" s="150" t="s">
        <v>524</v>
      </c>
      <c r="F369" s="118">
        <v>3.1</v>
      </c>
      <c r="G369" s="151">
        <v>-0.11</v>
      </c>
      <c r="H369" s="151" t="str">
        <f t="shared" ref="H369" si="758">IF(G369&gt;0.8,"VG",IF(G369&gt;0.7,"G",IF(G369&gt;0.45,"S","NS")))</f>
        <v>NS</v>
      </c>
      <c r="I369" s="151"/>
      <c r="J369" s="151"/>
      <c r="K369" s="151"/>
      <c r="L369" s="152">
        <v>0.25950000000000001</v>
      </c>
      <c r="M369" s="151" t="str">
        <f t="shared" ref="M369" si="759">IF(ABS(L369)&lt;5%,"VG",IF(ABS(L369)&lt;10%,"G",IF(ABS(L369)&lt;15%,"S","NS")))</f>
        <v>NS</v>
      </c>
      <c r="N369" s="151"/>
      <c r="O369" s="151"/>
      <c r="P369" s="151"/>
      <c r="Q369" s="151">
        <v>0.96</v>
      </c>
      <c r="R369" s="151" t="str">
        <f t="shared" ref="R369" si="760">IF(Q369&lt;=0.5,"VG",IF(Q369&lt;=0.6,"G",IF(Q369&lt;=0.7,"S","NS")))</f>
        <v>NS</v>
      </c>
      <c r="S369" s="151"/>
      <c r="T369" s="151"/>
      <c r="U369" s="151"/>
      <c r="V369" s="151">
        <v>8.6999999999999994E-2</v>
      </c>
      <c r="W369" s="151" t="str">
        <f t="shared" ref="W369" si="761">IF(V369&gt;0.85,"VG",IF(V369&gt;0.75,"G",IF(V369&gt;0.6,"S","NS")))</f>
        <v>NS</v>
      </c>
      <c r="X369" s="151"/>
      <c r="Y369" s="151"/>
      <c r="Z369" s="151"/>
      <c r="AA369" s="151"/>
      <c r="AB369" s="152"/>
      <c r="AC369" s="151"/>
      <c r="AD369" s="151"/>
      <c r="AE369" s="151"/>
      <c r="AF369" s="152"/>
      <c r="AG369" s="151"/>
      <c r="AH369" s="151"/>
      <c r="AI369" s="151"/>
      <c r="AJ369" s="152"/>
      <c r="AK369" s="151"/>
      <c r="AL369" s="151"/>
    </row>
    <row r="370" spans="1:66" s="120" customFormat="1" x14ac:dyDescent="0.3">
      <c r="A370" s="120">
        <v>14161100</v>
      </c>
      <c r="B370" s="120">
        <v>23773429</v>
      </c>
      <c r="C370" s="120" t="s">
        <v>25</v>
      </c>
      <c r="D370" s="158" t="s">
        <v>525</v>
      </c>
      <c r="E370" s="158" t="s">
        <v>210</v>
      </c>
      <c r="F370" s="122">
        <v>1.8</v>
      </c>
      <c r="G370" s="123">
        <v>0.75</v>
      </c>
      <c r="H370" s="123" t="str">
        <f t="shared" ref="H370" si="762">IF(G370&gt;0.8,"VG",IF(G370&gt;0.7,"G",IF(G370&gt;0.45,"S","NS")))</f>
        <v>G</v>
      </c>
      <c r="I370" s="123"/>
      <c r="J370" s="123"/>
      <c r="K370" s="123"/>
      <c r="L370" s="124">
        <v>-0.1648</v>
      </c>
      <c r="M370" s="123" t="str">
        <f t="shared" ref="M370" si="763">IF(ABS(L370)&lt;5%,"VG",IF(ABS(L370)&lt;10%,"G",IF(ABS(L370)&lt;15%,"S","NS")))</f>
        <v>NS</v>
      </c>
      <c r="N370" s="123"/>
      <c r="O370" s="123"/>
      <c r="P370" s="123"/>
      <c r="Q370" s="123">
        <v>0.46</v>
      </c>
      <c r="R370" s="123" t="str">
        <f t="shared" ref="R370" si="764">IF(Q370&lt;=0.5,"VG",IF(Q370&lt;=0.6,"G",IF(Q370&lt;=0.7,"S","NS")))</f>
        <v>VG</v>
      </c>
      <c r="S370" s="123"/>
      <c r="T370" s="123"/>
      <c r="U370" s="123"/>
      <c r="V370" s="123">
        <v>0.93899999999999995</v>
      </c>
      <c r="W370" s="123" t="str">
        <f t="shared" ref="W370" si="765">IF(V370&gt;0.85,"VG",IF(V370&gt;0.75,"G",IF(V370&gt;0.6,"S","NS")))</f>
        <v>VG</v>
      </c>
      <c r="X370" s="123"/>
      <c r="Y370" s="123"/>
      <c r="Z370" s="123"/>
      <c r="AA370" s="123"/>
      <c r="AB370" s="124"/>
      <c r="AC370" s="123"/>
      <c r="AD370" s="123"/>
      <c r="AE370" s="123"/>
      <c r="AF370" s="124"/>
      <c r="AG370" s="123"/>
      <c r="AH370" s="123"/>
      <c r="AI370" s="123"/>
      <c r="AJ370" s="124"/>
      <c r="AK370" s="123"/>
      <c r="AL370" s="123"/>
    </row>
    <row r="371" spans="1:66" s="120" customFormat="1" x14ac:dyDescent="0.3">
      <c r="A371" s="120">
        <v>14161100</v>
      </c>
      <c r="B371" s="120">
        <v>23773429</v>
      </c>
      <c r="C371" s="120" t="s">
        <v>25</v>
      </c>
      <c r="D371" s="158" t="s">
        <v>531</v>
      </c>
      <c r="E371" s="158" t="s">
        <v>210</v>
      </c>
      <c r="F371" s="122">
        <v>1.9</v>
      </c>
      <c r="G371" s="123">
        <v>0.75</v>
      </c>
      <c r="H371" s="123" t="str">
        <f t="shared" ref="H371" si="766">IF(G371&gt;0.8,"VG",IF(G371&gt;0.7,"G",IF(G371&gt;0.45,"S","NS")))</f>
        <v>G</v>
      </c>
      <c r="I371" s="123"/>
      <c r="J371" s="123"/>
      <c r="K371" s="123"/>
      <c r="L371" s="124">
        <v>-0.16800000000000001</v>
      </c>
      <c r="M371" s="123" t="str">
        <f t="shared" ref="M371" si="767">IF(ABS(L371)&lt;5%,"VG",IF(ABS(L371)&lt;10%,"G",IF(ABS(L371)&lt;15%,"S","NS")))</f>
        <v>NS</v>
      </c>
      <c r="N371" s="123"/>
      <c r="O371" s="123"/>
      <c r="P371" s="123"/>
      <c r="Q371" s="123">
        <v>0.46</v>
      </c>
      <c r="R371" s="123" t="str">
        <f t="shared" ref="R371" si="768">IF(Q371&lt;=0.5,"VG",IF(Q371&lt;=0.6,"G",IF(Q371&lt;=0.7,"S","NS")))</f>
        <v>VG</v>
      </c>
      <c r="S371" s="123"/>
      <c r="T371" s="123"/>
      <c r="U371" s="123"/>
      <c r="V371" s="123">
        <v>0.93899999999999995</v>
      </c>
      <c r="W371" s="123" t="str">
        <f t="shared" ref="W371" si="769">IF(V371&gt;0.85,"VG",IF(V371&gt;0.75,"G",IF(V371&gt;0.6,"S","NS")))</f>
        <v>VG</v>
      </c>
      <c r="X371" s="123"/>
      <c r="Y371" s="123"/>
      <c r="Z371" s="123"/>
      <c r="AA371" s="123"/>
      <c r="AB371" s="124"/>
      <c r="AC371" s="123"/>
      <c r="AD371" s="123"/>
      <c r="AE371" s="123"/>
      <c r="AF371" s="124"/>
      <c r="AG371" s="123"/>
      <c r="AH371" s="123"/>
      <c r="AI371" s="123"/>
      <c r="AJ371" s="124"/>
      <c r="AK371" s="123"/>
      <c r="AL371" s="123"/>
    </row>
    <row r="372" spans="1:66" s="120" customFormat="1" x14ac:dyDescent="0.3">
      <c r="A372" s="120">
        <v>14161100</v>
      </c>
      <c r="B372" s="120">
        <v>23773429</v>
      </c>
      <c r="C372" s="120" t="s">
        <v>25</v>
      </c>
      <c r="D372" s="158" t="s">
        <v>534</v>
      </c>
      <c r="E372" s="158" t="s">
        <v>210</v>
      </c>
      <c r="F372" s="122">
        <v>2</v>
      </c>
      <c r="G372" s="123">
        <v>0.72219999999999995</v>
      </c>
      <c r="H372" s="123" t="str">
        <f t="shared" ref="H372" si="770">IF(G372&gt;0.8,"VG",IF(G372&gt;0.7,"G",IF(G372&gt;0.45,"S","NS")))</f>
        <v>G</v>
      </c>
      <c r="I372" s="123"/>
      <c r="J372" s="123"/>
      <c r="K372" s="123"/>
      <c r="L372" s="124">
        <v>-0.17199999999999999</v>
      </c>
      <c r="M372" s="123" t="str">
        <f t="shared" ref="M372" si="771">IF(ABS(L372)&lt;5%,"VG",IF(ABS(L372)&lt;10%,"G",IF(ABS(L372)&lt;15%,"S","NS")))</f>
        <v>NS</v>
      </c>
      <c r="N372" s="123"/>
      <c r="O372" s="123"/>
      <c r="P372" s="123"/>
      <c r="Q372" s="123">
        <v>0.49</v>
      </c>
      <c r="R372" s="123" t="str">
        <f t="shared" ref="R372" si="772">IF(Q372&lt;=0.5,"VG",IF(Q372&lt;=0.6,"G",IF(Q372&lt;=0.7,"S","NS")))</f>
        <v>VG</v>
      </c>
      <c r="S372" s="123"/>
      <c r="T372" s="123"/>
      <c r="U372" s="123"/>
      <c r="V372" s="123">
        <v>0.90129999999999999</v>
      </c>
      <c r="W372" s="123" t="str">
        <f t="shared" ref="W372" si="773">IF(V372&gt;0.85,"VG",IF(V372&gt;0.75,"G",IF(V372&gt;0.6,"S","NS")))</f>
        <v>VG</v>
      </c>
      <c r="X372" s="123"/>
      <c r="Y372" s="123"/>
      <c r="Z372" s="123"/>
      <c r="AA372" s="123"/>
      <c r="AB372" s="124"/>
      <c r="AC372" s="123"/>
      <c r="AD372" s="123"/>
      <c r="AE372" s="123"/>
      <c r="AF372" s="124"/>
      <c r="AG372" s="123"/>
      <c r="AH372" s="123"/>
      <c r="AI372" s="123"/>
      <c r="AJ372" s="124"/>
      <c r="AK372" s="123"/>
      <c r="AL372" s="123"/>
    </row>
    <row r="373" spans="1:66" s="154" customFormat="1" x14ac:dyDescent="0.3">
      <c r="D373" s="155"/>
      <c r="E373" s="155"/>
      <c r="F373" s="156"/>
      <c r="G373" s="157"/>
      <c r="H373" s="157"/>
      <c r="I373" s="157"/>
      <c r="J373" s="157"/>
      <c r="K373" s="157"/>
      <c r="L373" s="8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87"/>
      <c r="AC373" s="157"/>
      <c r="AD373" s="157"/>
      <c r="AE373" s="157"/>
      <c r="AF373" s="87"/>
      <c r="AG373" s="157"/>
      <c r="AH373" s="157"/>
      <c r="AI373" s="157"/>
      <c r="AJ373" s="87"/>
      <c r="AK373" s="157"/>
      <c r="AL373" s="157"/>
    </row>
    <row r="374" spans="1:66" x14ac:dyDescent="0.3">
      <c r="A374">
        <v>14162200</v>
      </c>
      <c r="B374">
        <v>23773405</v>
      </c>
      <c r="C374" t="s">
        <v>6</v>
      </c>
      <c r="D374" t="s">
        <v>63</v>
      </c>
      <c r="G374" s="7">
        <v>0.23400000000000001</v>
      </c>
      <c r="H374" s="7" t="str">
        <f t="shared" ref="H374:H393" si="774">IF(G374&gt;0.8,"VG",IF(G374&gt;0.7,"G",IF(G374&gt;0.45,"S","NS")))</f>
        <v>NS</v>
      </c>
      <c r="I374" s="7"/>
      <c r="J374" s="7"/>
      <c r="K374" s="7"/>
      <c r="L374" s="58">
        <v>0.21199999999999999</v>
      </c>
      <c r="M374" s="7" t="str">
        <f t="shared" ref="M374:M393" si="775">IF(ABS(L374)&lt;5%,"VG",IF(ABS(L374)&lt;10%,"G",IF(ABS(L374)&lt;15%,"S","NS")))</f>
        <v>NS</v>
      </c>
      <c r="N374" s="7"/>
      <c r="O374" s="7"/>
      <c r="P374" s="7"/>
      <c r="Q374" s="7">
        <v>0.80800000000000005</v>
      </c>
      <c r="R374" s="7" t="str">
        <f t="shared" ref="R374:R393" si="776">IF(Q374&lt;=0.5,"VG",IF(Q374&lt;=0.6,"G",IF(Q374&lt;=0.7,"S","NS")))</f>
        <v>NS</v>
      </c>
      <c r="S374" s="7"/>
      <c r="T374" s="7"/>
      <c r="U374" s="7"/>
      <c r="V374" s="7">
        <v>0.47</v>
      </c>
      <c r="W374" s="7" t="str">
        <f t="shared" ref="W374:W393" si="777">IF(V374&gt;0.85,"VG",IF(V374&gt;0.75,"G",IF(V374&gt;0.6,"S","NS")))</f>
        <v>NS</v>
      </c>
      <c r="AA374" s="7"/>
      <c r="AB374" s="58"/>
      <c r="AC374" s="7"/>
      <c r="AD374" s="7"/>
      <c r="AE374" s="7"/>
      <c r="AF374" s="58"/>
      <c r="AI374" s="7"/>
      <c r="AJ374" s="58"/>
      <c r="AK374" s="7"/>
      <c r="AL374" s="7"/>
      <c r="AM374"/>
      <c r="AN374"/>
      <c r="AS374"/>
      <c r="AT374"/>
      <c r="AU374"/>
      <c r="AV374"/>
      <c r="BK374"/>
      <c r="BL374"/>
      <c r="BM374"/>
      <c r="BN374"/>
    </row>
    <row r="375" spans="1:66" x14ac:dyDescent="0.3">
      <c r="A375">
        <v>14162200</v>
      </c>
      <c r="B375">
        <v>23773405</v>
      </c>
      <c r="C375" t="s">
        <v>6</v>
      </c>
      <c r="D375" t="s">
        <v>65</v>
      </c>
      <c r="G375" s="7">
        <v>-5.95</v>
      </c>
      <c r="H375" s="7" t="str">
        <f t="shared" si="774"/>
        <v>NS</v>
      </c>
      <c r="I375" s="7"/>
      <c r="J375" s="7"/>
      <c r="K375" s="7"/>
      <c r="L375" s="58">
        <v>-0.44</v>
      </c>
      <c r="M375" s="7" t="str">
        <f t="shared" si="775"/>
        <v>NS</v>
      </c>
      <c r="N375" s="7"/>
      <c r="O375" s="7"/>
      <c r="P375" s="7"/>
      <c r="Q375" s="7">
        <v>1.246</v>
      </c>
      <c r="R375" s="7" t="str">
        <f t="shared" si="776"/>
        <v>NS</v>
      </c>
      <c r="S375" s="7"/>
      <c r="T375" s="7"/>
      <c r="U375" s="7"/>
      <c r="V375" s="7">
        <v>0.64600000000000002</v>
      </c>
      <c r="W375" s="7" t="str">
        <f t="shared" si="777"/>
        <v>S</v>
      </c>
      <c r="AA375" s="7"/>
      <c r="AB375" s="58"/>
      <c r="AC375" s="7"/>
      <c r="AD375" s="7"/>
      <c r="AE375" s="7"/>
      <c r="AF375" s="58"/>
      <c r="AI375" s="7"/>
      <c r="AJ375" s="58"/>
      <c r="AK375" s="7"/>
      <c r="AL375" s="7"/>
      <c r="AM375"/>
      <c r="AN375"/>
      <c r="AS375"/>
      <c r="AT375"/>
      <c r="AU375"/>
      <c r="AV375"/>
      <c r="BK375"/>
      <c r="BL375"/>
      <c r="BM375"/>
      <c r="BN375"/>
    </row>
    <row r="376" spans="1:66" s="50" customFormat="1" x14ac:dyDescent="0.3">
      <c r="A376" s="50">
        <v>14162200</v>
      </c>
      <c r="B376" s="50">
        <v>23773405</v>
      </c>
      <c r="C376" s="50" t="s">
        <v>6</v>
      </c>
      <c r="D376" s="50" t="s">
        <v>66</v>
      </c>
      <c r="F376" s="65">
        <v>0.09</v>
      </c>
      <c r="G376" s="51">
        <v>0.51700000000000002</v>
      </c>
      <c r="H376" s="51" t="str">
        <f t="shared" si="774"/>
        <v>S</v>
      </c>
      <c r="I376" s="51"/>
      <c r="J376" s="51"/>
      <c r="K376" s="51"/>
      <c r="L376" s="52">
        <v>-1.0999999999999999E-2</v>
      </c>
      <c r="M376" s="51" t="str">
        <f t="shared" si="775"/>
        <v>VG</v>
      </c>
      <c r="N376" s="51"/>
      <c r="O376" s="51"/>
      <c r="P376" s="51"/>
      <c r="Q376" s="51">
        <v>0.69399999999999995</v>
      </c>
      <c r="R376" s="51" t="str">
        <f t="shared" si="776"/>
        <v>S</v>
      </c>
      <c r="S376" s="51"/>
      <c r="T376" s="51"/>
      <c r="U376" s="51"/>
      <c r="V376" s="51">
        <v>0.61699999999999999</v>
      </c>
      <c r="W376" s="51" t="str">
        <f t="shared" si="777"/>
        <v>S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66" s="50" customFormat="1" x14ac:dyDescent="0.3">
      <c r="A377" s="50">
        <v>14162200</v>
      </c>
      <c r="B377" s="50">
        <v>23773405</v>
      </c>
      <c r="C377" s="50" t="s">
        <v>6</v>
      </c>
      <c r="D377" s="50" t="s">
        <v>69</v>
      </c>
      <c r="F377" s="65">
        <v>0.09</v>
      </c>
      <c r="G377" s="51">
        <v>0.51700000000000002</v>
      </c>
      <c r="H377" s="51" t="str">
        <f t="shared" si="774"/>
        <v>S</v>
      </c>
      <c r="I377" s="51"/>
      <c r="J377" s="51"/>
      <c r="K377" s="51"/>
      <c r="L377" s="52">
        <v>-1.0999999999999999E-2</v>
      </c>
      <c r="M377" s="51" t="str">
        <f t="shared" si="775"/>
        <v>VG</v>
      </c>
      <c r="N377" s="51"/>
      <c r="O377" s="51"/>
      <c r="P377" s="51"/>
      <c r="Q377" s="51">
        <v>0.69399999999999995</v>
      </c>
      <c r="R377" s="51" t="str">
        <f t="shared" si="776"/>
        <v>S</v>
      </c>
      <c r="S377" s="51"/>
      <c r="T377" s="51"/>
      <c r="U377" s="51"/>
      <c r="V377" s="51">
        <v>0.61599999999999999</v>
      </c>
      <c r="W377" s="51" t="str">
        <f t="shared" si="777"/>
        <v>S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63" customFormat="1" x14ac:dyDescent="0.3">
      <c r="A378" s="63">
        <v>14162200</v>
      </c>
      <c r="B378" s="63">
        <v>23773405</v>
      </c>
      <c r="C378" s="63" t="s">
        <v>6</v>
      </c>
      <c r="D378" s="63" t="s">
        <v>70</v>
      </c>
      <c r="F378" s="64">
        <v>1.25</v>
      </c>
      <c r="G378" s="5">
        <v>0.17799999999999999</v>
      </c>
      <c r="H378" s="5" t="str">
        <f t="shared" si="774"/>
        <v>NS</v>
      </c>
      <c r="I378" s="5"/>
      <c r="J378" s="5"/>
      <c r="K378" s="5"/>
      <c r="L378" s="17">
        <v>-0.13</v>
      </c>
      <c r="M378" s="5" t="str">
        <f t="shared" si="775"/>
        <v>S</v>
      </c>
      <c r="N378" s="5"/>
      <c r="O378" s="5"/>
      <c r="P378" s="5"/>
      <c r="Q378" s="5">
        <v>0.85399999999999998</v>
      </c>
      <c r="R378" s="5" t="str">
        <f t="shared" si="776"/>
        <v>NS</v>
      </c>
      <c r="S378" s="5"/>
      <c r="T378" s="5"/>
      <c r="U378" s="5"/>
      <c r="V378" s="5">
        <v>0.61599999999999999</v>
      </c>
      <c r="W378" s="5" t="str">
        <f t="shared" si="777"/>
        <v>S</v>
      </c>
      <c r="X378" s="5"/>
      <c r="Y378" s="5"/>
      <c r="Z378" s="5"/>
      <c r="AA378" s="5"/>
      <c r="AB378" s="17"/>
      <c r="AC378" s="5"/>
      <c r="AD378" s="5"/>
      <c r="AE378" s="5"/>
      <c r="AF378" s="17"/>
      <c r="AG378" s="5"/>
      <c r="AH378" s="5"/>
      <c r="AI378" s="5"/>
      <c r="AJ378" s="17"/>
      <c r="AK378" s="5"/>
      <c r="AL378" s="5"/>
    </row>
    <row r="379" spans="1:66" s="50" customFormat="1" x14ac:dyDescent="0.3">
      <c r="A379" s="50">
        <v>14162200</v>
      </c>
      <c r="B379" s="50">
        <v>23773405</v>
      </c>
      <c r="C379" s="50" t="s">
        <v>6</v>
      </c>
      <c r="D379" s="50" t="s">
        <v>77</v>
      </c>
      <c r="F379" s="65">
        <v>2</v>
      </c>
      <c r="G379" s="51">
        <v>0.51200000000000001</v>
      </c>
      <c r="H379" s="51" t="str">
        <f t="shared" si="774"/>
        <v>S</v>
      </c>
      <c r="I379" s="51"/>
      <c r="J379" s="51"/>
      <c r="K379" s="51"/>
      <c r="L379" s="52">
        <v>-6.0000000000000001E-3</v>
      </c>
      <c r="M379" s="51" t="str">
        <f t="shared" si="775"/>
        <v>VG</v>
      </c>
      <c r="N379" s="51"/>
      <c r="O379" s="51"/>
      <c r="P379" s="51"/>
      <c r="Q379" s="67">
        <v>0.70199999999999996</v>
      </c>
      <c r="R379" s="51" t="str">
        <f t="shared" si="776"/>
        <v>NS</v>
      </c>
      <c r="S379" s="51"/>
      <c r="T379" s="51"/>
      <c r="U379" s="51"/>
      <c r="V379" s="51">
        <v>0.58899999999999997</v>
      </c>
      <c r="W379" s="51" t="str">
        <f t="shared" si="777"/>
        <v>NS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50" customFormat="1" x14ac:dyDescent="0.3">
      <c r="A380" s="50">
        <v>14162200</v>
      </c>
      <c r="B380" s="50">
        <v>23773405</v>
      </c>
      <c r="C380" s="50" t="s">
        <v>6</v>
      </c>
      <c r="D380" s="68" t="s">
        <v>78</v>
      </c>
      <c r="E380" s="68"/>
      <c r="F380" s="65">
        <v>2</v>
      </c>
      <c r="G380" s="51">
        <v>0.53</v>
      </c>
      <c r="H380" s="51" t="str">
        <f t="shared" si="774"/>
        <v>S</v>
      </c>
      <c r="I380" s="51"/>
      <c r="J380" s="51"/>
      <c r="K380" s="51"/>
      <c r="L380" s="52">
        <v>1.2E-2</v>
      </c>
      <c r="M380" s="51" t="str">
        <f t="shared" si="775"/>
        <v>VG</v>
      </c>
      <c r="N380" s="51"/>
      <c r="O380" s="51"/>
      <c r="P380" s="51"/>
      <c r="Q380" s="51">
        <v>0.69</v>
      </c>
      <c r="R380" s="51" t="str">
        <f t="shared" si="776"/>
        <v>S</v>
      </c>
      <c r="S380" s="51"/>
      <c r="T380" s="51"/>
      <c r="U380" s="51"/>
      <c r="V380" s="51">
        <v>0.6</v>
      </c>
      <c r="W380" s="51" t="str">
        <f t="shared" si="777"/>
        <v>NS</v>
      </c>
      <c r="X380" s="51"/>
      <c r="Y380" s="51"/>
      <c r="Z380" s="51"/>
      <c r="AA380" s="51"/>
      <c r="AB380" s="52"/>
      <c r="AC380" s="51"/>
      <c r="AD380" s="51"/>
      <c r="AE380" s="51"/>
      <c r="AF380" s="52"/>
      <c r="AG380" s="51"/>
      <c r="AH380" s="51"/>
      <c r="AI380" s="51"/>
      <c r="AJ380" s="52"/>
      <c r="AK380" s="51"/>
      <c r="AL380" s="51"/>
    </row>
    <row r="381" spans="1:66" s="50" customFormat="1" x14ac:dyDescent="0.3">
      <c r="A381" s="50">
        <v>14162200</v>
      </c>
      <c r="B381" s="50">
        <v>23773405</v>
      </c>
      <c r="C381" s="50" t="s">
        <v>6</v>
      </c>
      <c r="D381" s="68" t="s">
        <v>80</v>
      </c>
      <c r="E381" s="68"/>
      <c r="F381" s="65">
        <v>1.8</v>
      </c>
      <c r="G381" s="51">
        <v>0.54</v>
      </c>
      <c r="H381" s="51" t="str">
        <f t="shared" si="774"/>
        <v>S</v>
      </c>
      <c r="I381" s="51"/>
      <c r="J381" s="51"/>
      <c r="K381" s="51"/>
      <c r="L381" s="52">
        <v>0.13300000000000001</v>
      </c>
      <c r="M381" s="51" t="str">
        <f t="shared" si="775"/>
        <v>S</v>
      </c>
      <c r="N381" s="51"/>
      <c r="O381" s="51"/>
      <c r="P381" s="51"/>
      <c r="Q381" s="51">
        <v>0.65</v>
      </c>
      <c r="R381" s="51" t="str">
        <f t="shared" si="776"/>
        <v>S</v>
      </c>
      <c r="S381" s="51"/>
      <c r="T381" s="51"/>
      <c r="U381" s="51"/>
      <c r="V381" s="51">
        <v>0.63</v>
      </c>
      <c r="W381" s="51" t="str">
        <f t="shared" si="777"/>
        <v>S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66" s="63" customFormat="1" x14ac:dyDescent="0.3">
      <c r="A382" s="63">
        <v>14162200</v>
      </c>
      <c r="B382" s="63">
        <v>23773405</v>
      </c>
      <c r="C382" s="63" t="s">
        <v>6</v>
      </c>
      <c r="D382" s="88" t="s">
        <v>81</v>
      </c>
      <c r="E382" s="88"/>
      <c r="F382" s="64">
        <v>2.2999999999999998</v>
      </c>
      <c r="G382" s="5">
        <v>0.23</v>
      </c>
      <c r="H382" s="5" t="str">
        <f t="shared" si="774"/>
        <v>NS</v>
      </c>
      <c r="I382" s="5"/>
      <c r="J382" s="5"/>
      <c r="K382" s="5"/>
      <c r="L382" s="17">
        <v>0.35799999999999998</v>
      </c>
      <c r="M382" s="5" t="str">
        <f t="shared" si="775"/>
        <v>NS</v>
      </c>
      <c r="N382" s="5"/>
      <c r="O382" s="5"/>
      <c r="P382" s="5"/>
      <c r="Q382" s="5">
        <v>0.74</v>
      </c>
      <c r="R382" s="5" t="str">
        <f t="shared" si="776"/>
        <v>NS</v>
      </c>
      <c r="S382" s="5"/>
      <c r="T382" s="5"/>
      <c r="U382" s="5"/>
      <c r="V382" s="5">
        <v>0.63</v>
      </c>
      <c r="W382" s="5" t="str">
        <f t="shared" si="777"/>
        <v>S</v>
      </c>
      <c r="X382" s="5"/>
      <c r="Y382" s="5"/>
      <c r="Z382" s="5"/>
      <c r="AA382" s="5"/>
      <c r="AB382" s="17"/>
      <c r="AC382" s="5"/>
      <c r="AD382" s="5"/>
      <c r="AE382" s="5"/>
      <c r="AF382" s="17"/>
      <c r="AG382" s="5"/>
      <c r="AH382" s="5"/>
      <c r="AI382" s="5"/>
      <c r="AJ382" s="17"/>
      <c r="AK382" s="5"/>
      <c r="AL382" s="5"/>
    </row>
    <row r="383" spans="1:66" s="63" customFormat="1" x14ac:dyDescent="0.3">
      <c r="A383" s="63">
        <v>14162200</v>
      </c>
      <c r="B383" s="63">
        <v>23773405</v>
      </c>
      <c r="C383" s="63" t="s">
        <v>6</v>
      </c>
      <c r="D383" s="88" t="s">
        <v>89</v>
      </c>
      <c r="E383" s="88"/>
      <c r="F383" s="64">
        <v>2.4</v>
      </c>
      <c r="G383" s="5">
        <v>0.21</v>
      </c>
      <c r="H383" s="5" t="str">
        <f t="shared" si="774"/>
        <v>NS</v>
      </c>
      <c r="I383" s="5"/>
      <c r="J383" s="5"/>
      <c r="K383" s="5"/>
      <c r="L383" s="17">
        <v>0.37</v>
      </c>
      <c r="M383" s="5" t="str">
        <f t="shared" si="775"/>
        <v>NS</v>
      </c>
      <c r="N383" s="5"/>
      <c r="O383" s="5"/>
      <c r="P383" s="5"/>
      <c r="Q383" s="5">
        <v>0.63</v>
      </c>
      <c r="R383" s="5" t="str">
        <f t="shared" si="776"/>
        <v>S</v>
      </c>
      <c r="S383" s="5"/>
      <c r="T383" s="5"/>
      <c r="U383" s="5"/>
      <c r="V383" s="5">
        <v>0.63</v>
      </c>
      <c r="W383" s="5" t="str">
        <f t="shared" si="777"/>
        <v>S</v>
      </c>
      <c r="X383" s="5"/>
      <c r="Y383" s="5"/>
      <c r="Z383" s="5"/>
      <c r="AA383" s="5"/>
      <c r="AB383" s="17"/>
      <c r="AC383" s="5"/>
      <c r="AD383" s="5"/>
      <c r="AE383" s="5"/>
      <c r="AF383" s="17"/>
      <c r="AG383" s="5"/>
      <c r="AH383" s="5"/>
      <c r="AI383" s="5"/>
      <c r="AJ383" s="17"/>
      <c r="AK383" s="5"/>
      <c r="AL383" s="5"/>
    </row>
    <row r="384" spans="1:66" s="63" customFormat="1" x14ac:dyDescent="0.3">
      <c r="A384" s="63">
        <v>14162200</v>
      </c>
      <c r="B384" s="63">
        <v>23773405</v>
      </c>
      <c r="C384" s="63" t="s">
        <v>6</v>
      </c>
      <c r="D384" s="88" t="s">
        <v>105</v>
      </c>
      <c r="E384" s="88" t="s">
        <v>101</v>
      </c>
      <c r="F384" s="64">
        <v>1.8</v>
      </c>
      <c r="G384" s="5">
        <v>0.56999999999999995</v>
      </c>
      <c r="H384" s="5" t="str">
        <f t="shared" si="774"/>
        <v>S</v>
      </c>
      <c r="I384" s="5"/>
      <c r="J384" s="5"/>
      <c r="K384" s="5"/>
      <c r="L384" s="17">
        <v>0.13700000000000001</v>
      </c>
      <c r="M384" s="5" t="str">
        <f t="shared" si="775"/>
        <v>S</v>
      </c>
      <c r="N384" s="5"/>
      <c r="O384" s="5"/>
      <c r="P384" s="5"/>
      <c r="Q384" s="5">
        <v>0.63</v>
      </c>
      <c r="R384" s="5" t="str">
        <f t="shared" si="776"/>
        <v>S</v>
      </c>
      <c r="S384" s="5"/>
      <c r="T384" s="5"/>
      <c r="U384" s="5"/>
      <c r="V384" s="5">
        <v>0.65</v>
      </c>
      <c r="W384" s="5" t="str">
        <f t="shared" si="777"/>
        <v>S</v>
      </c>
      <c r="X384" s="5"/>
      <c r="Y384" s="5"/>
      <c r="Z384" s="5"/>
      <c r="AA384" s="5"/>
      <c r="AB384" s="17"/>
      <c r="AC384" s="5"/>
      <c r="AD384" s="5"/>
      <c r="AE384" s="5"/>
      <c r="AF384" s="17"/>
      <c r="AG384" s="5"/>
      <c r="AH384" s="5"/>
      <c r="AI384" s="5"/>
      <c r="AJ384" s="17"/>
      <c r="AK384" s="5"/>
      <c r="AL384" s="5"/>
    </row>
    <row r="385" spans="1:38" s="34" customFormat="1" x14ac:dyDescent="0.3">
      <c r="A385" s="34">
        <v>14162200</v>
      </c>
      <c r="B385" s="34">
        <v>23773405</v>
      </c>
      <c r="C385" s="34" t="s">
        <v>6</v>
      </c>
      <c r="D385" s="90" t="s">
        <v>110</v>
      </c>
      <c r="E385" s="90" t="s">
        <v>113</v>
      </c>
      <c r="F385" s="86">
        <v>1.8</v>
      </c>
      <c r="G385" s="36">
        <v>0.56000000000000005</v>
      </c>
      <c r="H385" s="36" t="str">
        <f t="shared" si="774"/>
        <v>S</v>
      </c>
      <c r="I385" s="36"/>
      <c r="J385" s="36"/>
      <c r="K385" s="36"/>
      <c r="L385" s="37">
        <v>0.13600000000000001</v>
      </c>
      <c r="M385" s="36" t="str">
        <f t="shared" si="775"/>
        <v>S</v>
      </c>
      <c r="N385" s="36"/>
      <c r="O385" s="36"/>
      <c r="P385" s="36"/>
      <c r="Q385" s="36">
        <v>0.64</v>
      </c>
      <c r="R385" s="36" t="str">
        <f t="shared" si="776"/>
        <v>S</v>
      </c>
      <c r="S385" s="36"/>
      <c r="T385" s="36"/>
      <c r="U385" s="36"/>
      <c r="V385" s="36">
        <v>0.64</v>
      </c>
      <c r="W385" s="36" t="str">
        <f t="shared" si="777"/>
        <v>S</v>
      </c>
      <c r="X385" s="36"/>
      <c r="Y385" s="36"/>
      <c r="Z385" s="36"/>
      <c r="AA385" s="36"/>
      <c r="AB385" s="37"/>
      <c r="AC385" s="36"/>
      <c r="AD385" s="36"/>
      <c r="AE385" s="36"/>
      <c r="AF385" s="37"/>
      <c r="AG385" s="36"/>
      <c r="AH385" s="36"/>
      <c r="AI385" s="36"/>
      <c r="AJ385" s="37"/>
      <c r="AK385" s="36"/>
      <c r="AL385" s="36"/>
    </row>
    <row r="386" spans="1:38" s="19" customFormat="1" x14ac:dyDescent="0.3">
      <c r="A386" s="19">
        <v>14162200</v>
      </c>
      <c r="B386" s="19">
        <v>23773405</v>
      </c>
      <c r="C386" s="19" t="s">
        <v>6</v>
      </c>
      <c r="D386" s="102" t="s">
        <v>121</v>
      </c>
      <c r="E386" s="102" t="s">
        <v>123</v>
      </c>
      <c r="F386" s="94">
        <v>2.6</v>
      </c>
      <c r="G386" s="13">
        <v>-0.06</v>
      </c>
      <c r="H386" s="13" t="str">
        <f t="shared" si="774"/>
        <v>NS</v>
      </c>
      <c r="I386" s="13"/>
      <c r="J386" s="13"/>
      <c r="K386" s="13"/>
      <c r="L386" s="14">
        <v>0.44600000000000001</v>
      </c>
      <c r="M386" s="13" t="str">
        <f t="shared" si="775"/>
        <v>NS</v>
      </c>
      <c r="N386" s="13"/>
      <c r="O386" s="13"/>
      <c r="P386" s="13"/>
      <c r="Q386" s="13">
        <v>0.83</v>
      </c>
      <c r="R386" s="13" t="str">
        <f t="shared" si="776"/>
        <v>NS</v>
      </c>
      <c r="S386" s="13"/>
      <c r="T386" s="13"/>
      <c r="U386" s="13"/>
      <c r="V386" s="13">
        <v>0.56000000000000005</v>
      </c>
      <c r="W386" s="13" t="str">
        <f t="shared" si="777"/>
        <v>NS</v>
      </c>
      <c r="X386" s="13"/>
      <c r="Y386" s="13"/>
      <c r="Z386" s="13"/>
      <c r="AA386" s="13"/>
      <c r="AB386" s="14"/>
      <c r="AC386" s="13"/>
      <c r="AD386" s="13"/>
      <c r="AE386" s="13"/>
      <c r="AF386" s="14"/>
      <c r="AG386" s="13"/>
      <c r="AH386" s="13"/>
      <c r="AI386" s="13"/>
      <c r="AJ386" s="14"/>
      <c r="AK386" s="13"/>
      <c r="AL386" s="13"/>
    </row>
    <row r="387" spans="1:38" s="19" customFormat="1" x14ac:dyDescent="0.3">
      <c r="A387" s="19">
        <v>14162200</v>
      </c>
      <c r="B387" s="19">
        <v>23773405</v>
      </c>
      <c r="C387" s="19" t="s">
        <v>6</v>
      </c>
      <c r="D387" s="102" t="s">
        <v>133</v>
      </c>
      <c r="E387" s="102" t="s">
        <v>134</v>
      </c>
      <c r="F387" s="94">
        <v>2.2000000000000002</v>
      </c>
      <c r="G387" s="13">
        <v>0.18</v>
      </c>
      <c r="H387" s="13" t="str">
        <f t="shared" si="774"/>
        <v>NS</v>
      </c>
      <c r="I387" s="13"/>
      <c r="J387" s="13"/>
      <c r="K387" s="13"/>
      <c r="L387" s="14">
        <v>0.35399999999999998</v>
      </c>
      <c r="M387" s="13" t="str">
        <f t="shared" si="775"/>
        <v>NS</v>
      </c>
      <c r="N387" s="13"/>
      <c r="O387" s="13"/>
      <c r="P387" s="13"/>
      <c r="Q387" s="13">
        <v>0.77</v>
      </c>
      <c r="R387" s="13" t="str">
        <f t="shared" si="776"/>
        <v>NS</v>
      </c>
      <c r="S387" s="13"/>
      <c r="T387" s="13"/>
      <c r="U387" s="13"/>
      <c r="V387" s="13">
        <v>0.62</v>
      </c>
      <c r="W387" s="13" t="str">
        <f t="shared" si="777"/>
        <v>S</v>
      </c>
      <c r="X387" s="13"/>
      <c r="Y387" s="13"/>
      <c r="Z387" s="13"/>
      <c r="AA387" s="13"/>
      <c r="AB387" s="14"/>
      <c r="AC387" s="13"/>
      <c r="AD387" s="13"/>
      <c r="AE387" s="13"/>
      <c r="AF387" s="14"/>
      <c r="AG387" s="13"/>
      <c r="AH387" s="13"/>
      <c r="AI387" s="13"/>
      <c r="AJ387" s="14"/>
      <c r="AK387" s="13"/>
      <c r="AL387" s="13"/>
    </row>
    <row r="388" spans="1:38" s="63" customFormat="1" x14ac:dyDescent="0.3">
      <c r="A388" s="63">
        <v>14162200</v>
      </c>
      <c r="B388" s="63">
        <v>23773405</v>
      </c>
      <c r="C388" s="63" t="s">
        <v>6</v>
      </c>
      <c r="D388" s="88" t="s">
        <v>144</v>
      </c>
      <c r="E388" s="88" t="s">
        <v>146</v>
      </c>
      <c r="F388" s="64">
        <v>2.2000000000000002</v>
      </c>
      <c r="G388" s="5">
        <v>0.18</v>
      </c>
      <c r="H388" s="5" t="str">
        <f t="shared" si="774"/>
        <v>NS</v>
      </c>
      <c r="I388" s="5"/>
      <c r="J388" s="5"/>
      <c r="K388" s="5"/>
      <c r="L388" s="17">
        <v>0.35199999999999998</v>
      </c>
      <c r="M388" s="5" t="str">
        <f t="shared" si="775"/>
        <v>NS</v>
      </c>
      <c r="N388" s="5"/>
      <c r="O388" s="5"/>
      <c r="P388" s="5"/>
      <c r="Q388" s="5">
        <v>0.77</v>
      </c>
      <c r="R388" s="5" t="str">
        <f t="shared" si="776"/>
        <v>NS</v>
      </c>
      <c r="S388" s="5"/>
      <c r="T388" s="5"/>
      <c r="U388" s="5"/>
      <c r="V388" s="5">
        <v>0.62</v>
      </c>
      <c r="W388" s="5" t="str">
        <f t="shared" si="777"/>
        <v>S</v>
      </c>
      <c r="X388" s="5"/>
      <c r="Y388" s="5"/>
      <c r="Z388" s="5"/>
      <c r="AA388" s="5"/>
      <c r="AB388" s="17"/>
      <c r="AC388" s="5"/>
      <c r="AD388" s="5"/>
      <c r="AE388" s="5"/>
      <c r="AF388" s="17"/>
      <c r="AG388" s="5"/>
      <c r="AH388" s="5"/>
      <c r="AI388" s="5"/>
      <c r="AJ388" s="17"/>
      <c r="AK388" s="5"/>
      <c r="AL388" s="5"/>
    </row>
    <row r="389" spans="1:38" s="34" customFormat="1" x14ac:dyDescent="0.3">
      <c r="A389" s="34">
        <v>14162200</v>
      </c>
      <c r="B389" s="34">
        <v>23773405</v>
      </c>
      <c r="C389" s="34" t="s">
        <v>6</v>
      </c>
      <c r="D389" s="90" t="s">
        <v>147</v>
      </c>
      <c r="E389" s="90" t="s">
        <v>124</v>
      </c>
      <c r="F389" s="86">
        <v>1.6</v>
      </c>
      <c r="G389" s="36">
        <v>0.54</v>
      </c>
      <c r="H389" s="36" t="str">
        <f t="shared" si="774"/>
        <v>S</v>
      </c>
      <c r="I389" s="36"/>
      <c r="J389" s="36"/>
      <c r="K389" s="36"/>
      <c r="L389" s="37">
        <v>4.2999999999999997E-2</v>
      </c>
      <c r="M389" s="36" t="str">
        <f t="shared" si="775"/>
        <v>VG</v>
      </c>
      <c r="N389" s="36"/>
      <c r="O389" s="36"/>
      <c r="P389" s="36"/>
      <c r="Q389" s="36">
        <v>0.67</v>
      </c>
      <c r="R389" s="36" t="str">
        <f t="shared" si="776"/>
        <v>S</v>
      </c>
      <c r="S389" s="36"/>
      <c r="T389" s="36"/>
      <c r="U389" s="36"/>
      <c r="V389" s="36">
        <v>0.60199999999999998</v>
      </c>
      <c r="W389" s="36" t="str">
        <f t="shared" si="777"/>
        <v>S</v>
      </c>
      <c r="X389" s="36"/>
      <c r="Y389" s="36"/>
      <c r="Z389" s="36"/>
      <c r="AA389" s="36"/>
      <c r="AB389" s="37"/>
      <c r="AC389" s="36"/>
      <c r="AD389" s="36"/>
      <c r="AE389" s="36"/>
      <c r="AF389" s="37"/>
      <c r="AG389" s="36"/>
      <c r="AH389" s="36"/>
      <c r="AI389" s="36"/>
      <c r="AJ389" s="37"/>
      <c r="AK389" s="36"/>
      <c r="AL389" s="36"/>
    </row>
    <row r="390" spans="1:38" s="34" customFormat="1" x14ac:dyDescent="0.3">
      <c r="A390" s="34">
        <v>14162200</v>
      </c>
      <c r="B390" s="34">
        <v>23773405</v>
      </c>
      <c r="C390" s="34" t="s">
        <v>6</v>
      </c>
      <c r="D390" s="90" t="s">
        <v>207</v>
      </c>
      <c r="E390" s="90" t="s">
        <v>209</v>
      </c>
      <c r="F390" s="86">
        <v>1.6</v>
      </c>
      <c r="G390" s="36">
        <v>0.53</v>
      </c>
      <c r="H390" s="36" t="str">
        <f t="shared" si="774"/>
        <v>S</v>
      </c>
      <c r="I390" s="36"/>
      <c r="J390" s="36"/>
      <c r="K390" s="36"/>
      <c r="L390" s="37">
        <v>3.4000000000000002E-2</v>
      </c>
      <c r="M390" s="36" t="str">
        <f t="shared" si="775"/>
        <v>VG</v>
      </c>
      <c r="N390" s="36"/>
      <c r="O390" s="36"/>
      <c r="P390" s="36"/>
      <c r="Q390" s="36">
        <v>0.68</v>
      </c>
      <c r="R390" s="36" t="str">
        <f t="shared" si="776"/>
        <v>S</v>
      </c>
      <c r="S390" s="36"/>
      <c r="T390" s="36"/>
      <c r="U390" s="36"/>
      <c r="V390" s="36">
        <v>0.57499999999999996</v>
      </c>
      <c r="W390" s="36" t="str">
        <f t="shared" si="777"/>
        <v>NS</v>
      </c>
      <c r="X390" s="36"/>
      <c r="Y390" s="36"/>
      <c r="Z390" s="36"/>
      <c r="AA390" s="36"/>
      <c r="AB390" s="37"/>
      <c r="AC390" s="36"/>
      <c r="AD390" s="36"/>
      <c r="AE390" s="36"/>
      <c r="AF390" s="37"/>
      <c r="AG390" s="36"/>
      <c r="AH390" s="36"/>
      <c r="AI390" s="36"/>
      <c r="AJ390" s="37"/>
      <c r="AK390" s="36"/>
      <c r="AL390" s="36"/>
    </row>
    <row r="391" spans="1:38" s="34" customFormat="1" x14ac:dyDescent="0.3">
      <c r="A391" s="34">
        <v>14162200</v>
      </c>
      <c r="B391" s="34">
        <v>23773405</v>
      </c>
      <c r="C391" s="34" t="s">
        <v>6</v>
      </c>
      <c r="D391" s="90" t="s">
        <v>212</v>
      </c>
      <c r="E391" s="90" t="s">
        <v>209</v>
      </c>
      <c r="F391" s="86">
        <v>1.6</v>
      </c>
      <c r="G391" s="36">
        <v>0.53</v>
      </c>
      <c r="H391" s="36" t="str">
        <f t="shared" si="774"/>
        <v>S</v>
      </c>
      <c r="I391" s="36"/>
      <c r="J391" s="36"/>
      <c r="K391" s="36"/>
      <c r="L391" s="37">
        <v>3.3000000000000002E-2</v>
      </c>
      <c r="M391" s="36" t="str">
        <f t="shared" si="775"/>
        <v>VG</v>
      </c>
      <c r="N391" s="36"/>
      <c r="O391" s="36"/>
      <c r="P391" s="36"/>
      <c r="Q391" s="36">
        <v>0.68</v>
      </c>
      <c r="R391" s="36" t="str">
        <f t="shared" si="776"/>
        <v>S</v>
      </c>
      <c r="S391" s="36"/>
      <c r="T391" s="36"/>
      <c r="U391" s="36"/>
      <c r="V391" s="36">
        <v>0.56999999999999995</v>
      </c>
      <c r="W391" s="36" t="str">
        <f t="shared" si="777"/>
        <v>NS</v>
      </c>
      <c r="X391" s="36"/>
      <c r="Y391" s="36"/>
      <c r="Z391" s="36"/>
      <c r="AA391" s="36"/>
      <c r="AB391" s="37"/>
      <c r="AC391" s="36"/>
      <c r="AD391" s="36"/>
      <c r="AE391" s="36"/>
      <c r="AF391" s="37"/>
      <c r="AG391" s="36"/>
      <c r="AH391" s="36"/>
      <c r="AI391" s="36"/>
      <c r="AJ391" s="37"/>
      <c r="AK391" s="36"/>
      <c r="AL391" s="36"/>
    </row>
    <row r="392" spans="1:38" s="34" customFormat="1" x14ac:dyDescent="0.3">
      <c r="A392" s="34">
        <v>14162200</v>
      </c>
      <c r="B392" s="34">
        <v>23773405</v>
      </c>
      <c r="C392" s="34" t="s">
        <v>6</v>
      </c>
      <c r="D392" s="90" t="s">
        <v>338</v>
      </c>
      <c r="E392" s="90" t="s">
        <v>346</v>
      </c>
      <c r="F392" s="86">
        <v>1.4</v>
      </c>
      <c r="G392" s="36">
        <v>0.56100000000000005</v>
      </c>
      <c r="H392" s="36" t="str">
        <f t="shared" si="774"/>
        <v>S</v>
      </c>
      <c r="I392" s="36"/>
      <c r="J392" s="36"/>
      <c r="K392" s="36"/>
      <c r="L392" s="37">
        <v>4.3999999999999997E-2</v>
      </c>
      <c r="M392" s="36" t="str">
        <f t="shared" si="775"/>
        <v>VG</v>
      </c>
      <c r="N392" s="36"/>
      <c r="O392" s="36"/>
      <c r="P392" s="36"/>
      <c r="Q392" s="36">
        <v>0.66</v>
      </c>
      <c r="R392" s="36" t="str">
        <f t="shared" si="776"/>
        <v>S</v>
      </c>
      <c r="S392" s="36"/>
      <c r="T392" s="36"/>
      <c r="U392" s="36"/>
      <c r="V392" s="36">
        <v>0.58199999999999996</v>
      </c>
      <c r="W392" s="36" t="str">
        <f t="shared" si="777"/>
        <v>NS</v>
      </c>
      <c r="X392" s="36"/>
      <c r="Y392" s="36"/>
      <c r="Z392" s="36"/>
      <c r="AA392" s="36"/>
      <c r="AB392" s="37"/>
      <c r="AC392" s="36"/>
      <c r="AD392" s="36"/>
      <c r="AE392" s="36"/>
      <c r="AF392" s="37"/>
      <c r="AG392" s="36"/>
      <c r="AH392" s="36"/>
      <c r="AI392" s="36"/>
      <c r="AJ392" s="37"/>
      <c r="AK392" s="36"/>
      <c r="AL392" s="36"/>
    </row>
    <row r="393" spans="1:38" s="34" customFormat="1" x14ac:dyDescent="0.3">
      <c r="A393" s="34">
        <v>14162200</v>
      </c>
      <c r="B393" s="34">
        <v>23773405</v>
      </c>
      <c r="C393" s="34" t="s">
        <v>6</v>
      </c>
      <c r="D393" s="90" t="s">
        <v>322</v>
      </c>
      <c r="E393" s="90" t="s">
        <v>347</v>
      </c>
      <c r="F393" s="86">
        <v>1.6</v>
      </c>
      <c r="G393" s="36">
        <v>0.54</v>
      </c>
      <c r="H393" s="36" t="str">
        <f t="shared" si="774"/>
        <v>S</v>
      </c>
      <c r="I393" s="36"/>
      <c r="J393" s="36"/>
      <c r="K393" s="36"/>
      <c r="L393" s="37">
        <v>3.1E-2</v>
      </c>
      <c r="M393" s="36" t="str">
        <f t="shared" si="775"/>
        <v>VG</v>
      </c>
      <c r="N393" s="36"/>
      <c r="O393" s="36"/>
      <c r="P393" s="36"/>
      <c r="Q393" s="36">
        <v>0.68</v>
      </c>
      <c r="R393" s="36" t="str">
        <f t="shared" si="776"/>
        <v>S</v>
      </c>
      <c r="S393" s="36"/>
      <c r="T393" s="36"/>
      <c r="U393" s="36"/>
      <c r="V393" s="36">
        <v>0.57699999999999996</v>
      </c>
      <c r="W393" s="36" t="str">
        <f t="shared" si="777"/>
        <v>NS</v>
      </c>
      <c r="X393" s="36"/>
      <c r="Y393" s="36"/>
      <c r="Z393" s="36"/>
      <c r="AA393" s="36"/>
      <c r="AB393" s="37"/>
      <c r="AC393" s="36"/>
      <c r="AD393" s="36"/>
      <c r="AE393" s="36"/>
      <c r="AF393" s="37"/>
      <c r="AG393" s="36"/>
      <c r="AH393" s="36"/>
      <c r="AI393" s="36"/>
      <c r="AJ393" s="37"/>
      <c r="AK393" s="36"/>
      <c r="AL393" s="36"/>
    </row>
    <row r="394" spans="1:38" s="63" customFormat="1" x14ac:dyDescent="0.3">
      <c r="A394" s="63">
        <v>14162200</v>
      </c>
      <c r="B394" s="63">
        <v>23773405</v>
      </c>
      <c r="C394" s="63" t="s">
        <v>6</v>
      </c>
      <c r="D394" s="88" t="s">
        <v>508</v>
      </c>
      <c r="E394" s="88" t="s">
        <v>512</v>
      </c>
      <c r="F394" s="64">
        <v>1.7</v>
      </c>
      <c r="G394" s="5">
        <v>0.28999999999999998</v>
      </c>
      <c r="H394" s="5" t="str">
        <f t="shared" ref="H394" si="778">IF(G394&gt;0.8,"VG",IF(G394&gt;0.7,"G",IF(G394&gt;0.45,"S","NS")))</f>
        <v>NS</v>
      </c>
      <c r="I394" s="5"/>
      <c r="J394" s="5"/>
      <c r="K394" s="5"/>
      <c r="L394" s="17">
        <v>0.13300000000000001</v>
      </c>
      <c r="M394" s="5" t="str">
        <f t="shared" ref="M394" si="779">IF(ABS(L394)&lt;5%,"VG",IF(ABS(L394)&lt;10%,"G",IF(ABS(L394)&lt;15%,"S","NS")))</f>
        <v>S</v>
      </c>
      <c r="N394" s="5"/>
      <c r="O394" s="5"/>
      <c r="P394" s="5"/>
      <c r="Q394" s="5">
        <v>0.81</v>
      </c>
      <c r="R394" s="5" t="str">
        <f t="shared" ref="R394" si="780">IF(Q394&lt;=0.5,"VG",IF(Q394&lt;=0.6,"G",IF(Q394&lt;=0.7,"S","NS")))</f>
        <v>NS</v>
      </c>
      <c r="S394" s="5"/>
      <c r="T394" s="5"/>
      <c r="U394" s="5"/>
      <c r="V394" s="5">
        <v>0.41099999999999998</v>
      </c>
      <c r="W394" s="5" t="str">
        <f t="shared" ref="W394" si="781">IF(V394&gt;0.85,"VG",IF(V394&gt;0.75,"G",IF(V394&gt;0.6,"S","NS")))</f>
        <v>NS</v>
      </c>
      <c r="X394" s="5"/>
      <c r="Y394" s="5"/>
      <c r="Z394" s="5"/>
      <c r="AA394" s="5"/>
      <c r="AB394" s="17"/>
      <c r="AC394" s="5"/>
      <c r="AD394" s="5"/>
      <c r="AE394" s="5"/>
      <c r="AF394" s="17"/>
      <c r="AG394" s="5"/>
      <c r="AH394" s="5"/>
      <c r="AI394" s="5"/>
      <c r="AJ394" s="17"/>
      <c r="AK394" s="5"/>
      <c r="AL394" s="5"/>
    </row>
    <row r="395" spans="1:38" s="63" customFormat="1" x14ac:dyDescent="0.3">
      <c r="A395" s="63">
        <v>14162200</v>
      </c>
      <c r="B395" s="63">
        <v>23773405</v>
      </c>
      <c r="C395" s="63" t="s">
        <v>6</v>
      </c>
      <c r="D395" s="88" t="s">
        <v>518</v>
      </c>
      <c r="E395" s="88" t="s">
        <v>512</v>
      </c>
      <c r="F395" s="64">
        <v>1.7</v>
      </c>
      <c r="G395" s="5">
        <v>0.28999999999999998</v>
      </c>
      <c r="H395" s="5" t="str">
        <f t="shared" ref="H395" si="782">IF(G395&gt;0.8,"VG",IF(G395&gt;0.7,"G",IF(G395&gt;0.45,"S","NS")))</f>
        <v>NS</v>
      </c>
      <c r="I395" s="5"/>
      <c r="J395" s="5"/>
      <c r="K395" s="5"/>
      <c r="L395" s="17">
        <v>0.13300000000000001</v>
      </c>
      <c r="M395" s="5" t="str">
        <f t="shared" ref="M395" si="783">IF(ABS(L395)&lt;5%,"VG",IF(ABS(L395)&lt;10%,"G",IF(ABS(L395)&lt;15%,"S","NS")))</f>
        <v>S</v>
      </c>
      <c r="N395" s="5"/>
      <c r="O395" s="5"/>
      <c r="P395" s="5"/>
      <c r="Q395" s="5">
        <v>0.81</v>
      </c>
      <c r="R395" s="5" t="str">
        <f t="shared" ref="R395" si="784">IF(Q395&lt;=0.5,"VG",IF(Q395&lt;=0.6,"G",IF(Q395&lt;=0.7,"S","NS")))</f>
        <v>NS</v>
      </c>
      <c r="S395" s="5"/>
      <c r="T395" s="5"/>
      <c r="U395" s="5"/>
      <c r="V395" s="5">
        <v>0.41099999999999998</v>
      </c>
      <c r="W395" s="5" t="str">
        <f t="shared" ref="W395" si="785">IF(V395&gt;0.85,"VG",IF(V395&gt;0.75,"G",IF(V395&gt;0.6,"S","NS")))</f>
        <v>NS</v>
      </c>
      <c r="X395" s="5"/>
      <c r="Y395" s="5"/>
      <c r="Z395" s="5"/>
      <c r="AA395" s="5"/>
      <c r="AB395" s="17"/>
      <c r="AC395" s="5"/>
      <c r="AD395" s="5"/>
      <c r="AE395" s="5"/>
      <c r="AF395" s="17"/>
      <c r="AG395" s="5"/>
      <c r="AH395" s="5"/>
      <c r="AI395" s="5"/>
      <c r="AJ395" s="17"/>
      <c r="AK395" s="5"/>
      <c r="AL395" s="5"/>
    </row>
    <row r="396" spans="1:38" s="63" customFormat="1" x14ac:dyDescent="0.3">
      <c r="A396" s="63">
        <v>14162200</v>
      </c>
      <c r="B396" s="63">
        <v>23773405</v>
      </c>
      <c r="C396" s="63" t="s">
        <v>6</v>
      </c>
      <c r="D396" s="88" t="s">
        <v>521</v>
      </c>
      <c r="E396" s="88" t="s">
        <v>522</v>
      </c>
      <c r="F396" s="64">
        <v>1.7</v>
      </c>
      <c r="G396" s="5">
        <v>0.28000000000000003</v>
      </c>
      <c r="H396" s="5" t="str">
        <f t="shared" ref="H396" si="786">IF(G396&gt;0.8,"VG",IF(G396&gt;0.7,"G",IF(G396&gt;0.45,"S","NS")))</f>
        <v>NS</v>
      </c>
      <c r="I396" s="5"/>
      <c r="J396" s="5"/>
      <c r="K396" s="5"/>
      <c r="L396" s="17">
        <v>0.13450000000000001</v>
      </c>
      <c r="M396" s="5" t="str">
        <f t="shared" ref="M396" si="787">IF(ABS(L396)&lt;5%,"VG",IF(ABS(L396)&lt;10%,"G",IF(ABS(L396)&lt;15%,"S","NS")))</f>
        <v>S</v>
      </c>
      <c r="N396" s="5"/>
      <c r="O396" s="5"/>
      <c r="P396" s="5"/>
      <c r="Q396" s="5">
        <v>0.82</v>
      </c>
      <c r="R396" s="5" t="str">
        <f t="shared" ref="R396" si="788">IF(Q396&lt;=0.5,"VG",IF(Q396&lt;=0.6,"G",IF(Q396&lt;=0.7,"S","NS")))</f>
        <v>NS</v>
      </c>
      <c r="S396" s="5"/>
      <c r="T396" s="5"/>
      <c r="U396" s="5"/>
      <c r="V396" s="5">
        <v>0.39700000000000002</v>
      </c>
      <c r="W396" s="5" t="str">
        <f t="shared" ref="W396" si="789">IF(V396&gt;0.85,"VG",IF(V396&gt;0.75,"G",IF(V396&gt;0.6,"S","NS")))</f>
        <v>NS</v>
      </c>
      <c r="X396" s="5"/>
      <c r="Y396" s="5"/>
      <c r="Z396" s="5"/>
      <c r="AA396" s="5"/>
      <c r="AB396" s="17"/>
      <c r="AC396" s="5"/>
      <c r="AD396" s="5"/>
      <c r="AE396" s="5"/>
      <c r="AF396" s="17"/>
      <c r="AG396" s="5"/>
      <c r="AH396" s="5"/>
      <c r="AI396" s="5"/>
      <c r="AJ396" s="17"/>
      <c r="AK396" s="5"/>
      <c r="AL396" s="5"/>
    </row>
    <row r="397" spans="1:38" s="34" customFormat="1" x14ac:dyDescent="0.3">
      <c r="A397" s="34">
        <v>14162200</v>
      </c>
      <c r="B397" s="34">
        <v>23773405</v>
      </c>
      <c r="C397" s="34" t="s">
        <v>6</v>
      </c>
      <c r="D397" s="90" t="s">
        <v>526</v>
      </c>
      <c r="E397" s="90" t="s">
        <v>528</v>
      </c>
      <c r="F397" s="86">
        <v>1.6</v>
      </c>
      <c r="G397" s="36">
        <v>0.52</v>
      </c>
      <c r="H397" s="36" t="str">
        <f t="shared" ref="H397" si="790">IF(G397&gt;0.8,"VG",IF(G397&gt;0.7,"G",IF(G397&gt;0.45,"S","NS")))</f>
        <v>S</v>
      </c>
      <c r="I397" s="36"/>
      <c r="J397" s="36"/>
      <c r="K397" s="36"/>
      <c r="L397" s="37">
        <v>3.9899999999999998E-2</v>
      </c>
      <c r="M397" s="36" t="str">
        <f t="shared" ref="M397" si="791">IF(ABS(L397)&lt;5%,"VG",IF(ABS(L397)&lt;10%,"G",IF(ABS(L397)&lt;15%,"S","NS")))</f>
        <v>VG</v>
      </c>
      <c r="N397" s="36"/>
      <c r="O397" s="36"/>
      <c r="P397" s="36"/>
      <c r="Q397" s="36">
        <v>0.69</v>
      </c>
      <c r="R397" s="36" t="str">
        <f t="shared" ref="R397" si="792">IF(Q397&lt;=0.5,"VG",IF(Q397&lt;=0.6,"G",IF(Q397&lt;=0.7,"S","NS")))</f>
        <v>S</v>
      </c>
      <c r="S397" s="36"/>
      <c r="T397" s="36"/>
      <c r="U397" s="36"/>
      <c r="V397" s="36">
        <v>0.56200000000000006</v>
      </c>
      <c r="W397" s="36" t="str">
        <f t="shared" ref="W397" si="793">IF(V397&gt;0.85,"VG",IF(V397&gt;0.75,"G",IF(V397&gt;0.6,"S","NS")))</f>
        <v>NS</v>
      </c>
      <c r="X397" s="36"/>
      <c r="Y397" s="36"/>
      <c r="Z397" s="36"/>
      <c r="AA397" s="36"/>
      <c r="AB397" s="37"/>
      <c r="AC397" s="36"/>
      <c r="AD397" s="36"/>
      <c r="AE397" s="36"/>
      <c r="AF397" s="37"/>
      <c r="AG397" s="36"/>
      <c r="AH397" s="36"/>
      <c r="AI397" s="36"/>
      <c r="AJ397" s="37"/>
      <c r="AK397" s="36"/>
      <c r="AL397" s="36"/>
    </row>
    <row r="398" spans="1:38" s="34" customFormat="1" x14ac:dyDescent="0.3">
      <c r="A398" s="34">
        <v>14162200</v>
      </c>
      <c r="B398" s="34">
        <v>23773405</v>
      </c>
      <c r="C398" s="34" t="s">
        <v>6</v>
      </c>
      <c r="D398" s="90" t="s">
        <v>531</v>
      </c>
      <c r="E398" s="90" t="s">
        <v>124</v>
      </c>
      <c r="F398" s="86">
        <v>1.6</v>
      </c>
      <c r="G398" s="36">
        <v>0.52</v>
      </c>
      <c r="H398" s="36" t="str">
        <f t="shared" ref="H398" si="794">IF(G398&gt;0.8,"VG",IF(G398&gt;0.7,"G",IF(G398&gt;0.45,"S","NS")))</f>
        <v>S</v>
      </c>
      <c r="I398" s="36"/>
      <c r="J398" s="36"/>
      <c r="K398" s="36"/>
      <c r="L398" s="37">
        <v>3.5400000000000001E-2</v>
      </c>
      <c r="M398" s="36" t="str">
        <f t="shared" ref="M398" si="795">IF(ABS(L398)&lt;5%,"VG",IF(ABS(L398)&lt;10%,"G",IF(ABS(L398)&lt;15%,"S","NS")))</f>
        <v>VG</v>
      </c>
      <c r="N398" s="36"/>
      <c r="O398" s="36"/>
      <c r="P398" s="36"/>
      <c r="Q398" s="36">
        <v>0.69</v>
      </c>
      <c r="R398" s="36" t="str">
        <f t="shared" ref="R398" si="796">IF(Q398&lt;=0.5,"VG",IF(Q398&lt;=0.6,"G",IF(Q398&lt;=0.7,"S","NS")))</f>
        <v>S</v>
      </c>
      <c r="S398" s="36"/>
      <c r="T398" s="36"/>
      <c r="U398" s="36"/>
      <c r="V398" s="36">
        <v>0.56699999999999995</v>
      </c>
      <c r="W398" s="36" t="str">
        <f t="shared" ref="W398" si="797">IF(V398&gt;0.85,"VG",IF(V398&gt;0.75,"G",IF(V398&gt;0.6,"S","NS")))</f>
        <v>NS</v>
      </c>
      <c r="X398" s="36"/>
      <c r="Y398" s="36"/>
      <c r="Z398" s="36"/>
      <c r="AA398" s="36"/>
      <c r="AB398" s="37"/>
      <c r="AC398" s="36"/>
      <c r="AD398" s="36"/>
      <c r="AE398" s="36"/>
      <c r="AF398" s="37"/>
      <c r="AG398" s="36"/>
      <c r="AH398" s="36"/>
      <c r="AI398" s="36"/>
      <c r="AJ398" s="37"/>
      <c r="AK398" s="36"/>
      <c r="AL398" s="36"/>
    </row>
    <row r="399" spans="1:38" s="34" customFormat="1" x14ac:dyDescent="0.3">
      <c r="A399" s="34">
        <v>14162200</v>
      </c>
      <c r="B399" s="34">
        <v>23773405</v>
      </c>
      <c r="C399" s="34" t="s">
        <v>6</v>
      </c>
      <c r="D399" s="90" t="s">
        <v>534</v>
      </c>
      <c r="E399" s="90" t="s">
        <v>150</v>
      </c>
      <c r="F399" s="86">
        <v>1.4</v>
      </c>
      <c r="G399" s="36">
        <v>0.55300000000000005</v>
      </c>
      <c r="H399" s="36" t="str">
        <f t="shared" ref="H399" si="798">IF(G399&gt;0.8,"VG",IF(G399&gt;0.7,"G",IF(G399&gt;0.45,"S","NS")))</f>
        <v>S</v>
      </c>
      <c r="I399" s="36"/>
      <c r="J399" s="36"/>
      <c r="K399" s="36"/>
      <c r="L399" s="37">
        <v>0.03</v>
      </c>
      <c r="M399" s="36" t="str">
        <f t="shared" ref="M399" si="799">IF(ABS(L399)&lt;5%,"VG",IF(ABS(L399)&lt;10%,"G",IF(ABS(L399)&lt;15%,"S","NS")))</f>
        <v>VG</v>
      </c>
      <c r="N399" s="36"/>
      <c r="O399" s="36"/>
      <c r="P399" s="36"/>
      <c r="Q399" s="36">
        <v>0.67</v>
      </c>
      <c r="R399" s="36" t="str">
        <f t="shared" ref="R399" si="800">IF(Q399&lt;=0.5,"VG",IF(Q399&lt;=0.6,"G",IF(Q399&lt;=0.7,"S","NS")))</f>
        <v>S</v>
      </c>
      <c r="S399" s="36"/>
      <c r="T399" s="36"/>
      <c r="U399" s="36"/>
      <c r="V399" s="36">
        <v>0.56889999999999996</v>
      </c>
      <c r="W399" s="36" t="str">
        <f t="shared" ref="W399" si="801">IF(V399&gt;0.85,"VG",IF(V399&gt;0.75,"G",IF(V399&gt;0.6,"S","NS")))</f>
        <v>NS</v>
      </c>
      <c r="X399" s="36"/>
      <c r="Y399" s="36"/>
      <c r="Z399" s="36"/>
      <c r="AA399" s="36"/>
      <c r="AB399" s="37"/>
      <c r="AC399" s="36"/>
      <c r="AD399" s="36"/>
      <c r="AE399" s="36"/>
      <c r="AF399" s="37"/>
      <c r="AG399" s="36"/>
      <c r="AH399" s="36"/>
      <c r="AI399" s="36"/>
      <c r="AJ399" s="37"/>
      <c r="AK399" s="36"/>
      <c r="AL399" s="36"/>
    </row>
    <row r="400" spans="1:38" s="56" customFormat="1" x14ac:dyDescent="0.3">
      <c r="D400" s="153"/>
      <c r="E400" s="153"/>
      <c r="F400" s="66"/>
      <c r="G400" s="57"/>
      <c r="H400" s="57"/>
      <c r="I400" s="57"/>
      <c r="J400" s="57"/>
      <c r="K400" s="57"/>
      <c r="L400" s="58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8"/>
      <c r="AC400" s="57"/>
      <c r="AD400" s="57"/>
      <c r="AE400" s="57"/>
      <c r="AF400" s="58"/>
      <c r="AG400" s="57"/>
      <c r="AH400" s="57"/>
      <c r="AI400" s="57"/>
      <c r="AJ400" s="58"/>
      <c r="AK400" s="57"/>
      <c r="AL400" s="57"/>
    </row>
    <row r="401" spans="1:66" x14ac:dyDescent="0.3">
      <c r="A401">
        <v>14162500</v>
      </c>
      <c r="B401">
        <v>23772909</v>
      </c>
      <c r="C401" t="s">
        <v>7</v>
      </c>
      <c r="D401" t="s">
        <v>21</v>
      </c>
      <c r="G401" s="5">
        <v>0.88500000000000001</v>
      </c>
      <c r="H401" s="5" t="str">
        <f t="shared" ref="H401:H424" si="802">IF(G401&gt;0.8,"VG",IF(G401&gt;0.7,"G",IF(G401&gt;0.45,"S","NS")))</f>
        <v>VG</v>
      </c>
      <c r="L401" s="8">
        <v>-1.6E-2</v>
      </c>
      <c r="M401" s="8" t="str">
        <f t="shared" ref="M401:M424" si="803">IF(ABS(L401)&lt;5%,"VG",IF(ABS(L401)&lt;10%,"G",IF(ABS(L401)&lt;15%,"S","NS")))</f>
        <v>VG</v>
      </c>
      <c r="Q401" s="6">
        <v>0.33700000000000002</v>
      </c>
      <c r="R401" s="6" t="str">
        <f t="shared" ref="R401:R424" si="804">IF(Q401&lt;=0.5,"VG",IF(Q401&lt;=0.6,"G",IF(Q401&lt;=0.7,"S","NS")))</f>
        <v>VG</v>
      </c>
      <c r="V401" s="7">
        <v>0.92100000000000004</v>
      </c>
      <c r="W401" s="7" t="str">
        <f t="shared" ref="W401:W424" si="805">IF(V401&gt;0.85,"VG",IF(V401&gt;0.75,"G",IF(V401&gt;0.6,"S","NS")))</f>
        <v>VG</v>
      </c>
    </row>
    <row r="402" spans="1:66" x14ac:dyDescent="0.3">
      <c r="A402">
        <v>14162500</v>
      </c>
      <c r="B402">
        <v>23772909</v>
      </c>
      <c r="C402" t="s">
        <v>7</v>
      </c>
      <c r="D402" t="s">
        <v>66</v>
      </c>
      <c r="F402" s="114"/>
      <c r="G402" s="7">
        <v>0.877</v>
      </c>
      <c r="H402" s="7" t="str">
        <f t="shared" si="802"/>
        <v>VG</v>
      </c>
      <c r="I402" s="7"/>
      <c r="J402" s="7"/>
      <c r="K402" s="7"/>
      <c r="L402" s="58">
        <v>-6.0000000000000001E-3</v>
      </c>
      <c r="M402" s="58" t="str">
        <f t="shared" si="803"/>
        <v>VG</v>
      </c>
      <c r="N402" s="7"/>
      <c r="O402" s="7"/>
      <c r="P402" s="7"/>
      <c r="Q402" s="7">
        <v>0.34899999999999998</v>
      </c>
      <c r="R402" s="7" t="str">
        <f t="shared" si="804"/>
        <v>VG</v>
      </c>
      <c r="S402" s="7"/>
      <c r="T402" s="7"/>
      <c r="U402" s="7"/>
      <c r="V402" s="7">
        <v>0.90100000000000002</v>
      </c>
      <c r="W402" s="7" t="str">
        <f t="shared" si="805"/>
        <v>VG</v>
      </c>
      <c r="AA402" s="7"/>
      <c r="AB402" s="58"/>
      <c r="AC402" s="7"/>
      <c r="AD402" s="7"/>
      <c r="AE402" s="7"/>
      <c r="AF402" s="58"/>
      <c r="AI402" s="7"/>
      <c r="AJ402" s="58"/>
      <c r="AK402" s="7"/>
      <c r="AL402" s="7"/>
      <c r="AM402"/>
      <c r="AN402"/>
      <c r="AS402"/>
      <c r="AT402"/>
      <c r="AU402"/>
      <c r="AV402"/>
      <c r="BK402"/>
      <c r="BL402"/>
      <c r="BM402"/>
      <c r="BN402"/>
    </row>
    <row r="403" spans="1:66" x14ac:dyDescent="0.3">
      <c r="A403">
        <v>14162500</v>
      </c>
      <c r="B403">
        <v>23772909</v>
      </c>
      <c r="C403" t="s">
        <v>7</v>
      </c>
      <c r="D403" t="s">
        <v>68</v>
      </c>
      <c r="F403" s="114"/>
      <c r="G403" s="7">
        <v>0.78400000000000003</v>
      </c>
      <c r="H403" s="7" t="str">
        <f t="shared" si="802"/>
        <v>G</v>
      </c>
      <c r="I403" s="7"/>
      <c r="J403" s="7"/>
      <c r="K403" s="7"/>
      <c r="L403" s="58">
        <v>-4.4999999999999998E-2</v>
      </c>
      <c r="M403" s="58" t="str">
        <f t="shared" si="803"/>
        <v>VG</v>
      </c>
      <c r="N403" s="7"/>
      <c r="O403" s="7"/>
      <c r="P403" s="7"/>
      <c r="Q403" s="7">
        <v>0.45800000000000002</v>
      </c>
      <c r="R403" s="7" t="str">
        <f t="shared" si="804"/>
        <v>VG</v>
      </c>
      <c r="S403" s="7"/>
      <c r="T403" s="7"/>
      <c r="U403" s="7"/>
      <c r="V403" s="7">
        <v>0.876</v>
      </c>
      <c r="W403" s="7" t="str">
        <f t="shared" si="805"/>
        <v>VG</v>
      </c>
      <c r="AA403" s="7"/>
      <c r="AB403" s="58"/>
      <c r="AC403" s="7"/>
      <c r="AD403" s="7"/>
      <c r="AE403" s="7"/>
      <c r="AF403" s="58"/>
      <c r="AI403" s="7"/>
      <c r="AJ403" s="58"/>
      <c r="AK403" s="7"/>
      <c r="AL403" s="7"/>
      <c r="AM403"/>
      <c r="AN403"/>
      <c r="AS403"/>
      <c r="AT403"/>
      <c r="AU403"/>
      <c r="AV403"/>
      <c r="BK403"/>
      <c r="BL403"/>
      <c r="BM403"/>
      <c r="BN403"/>
    </row>
    <row r="404" spans="1:66" x14ac:dyDescent="0.3">
      <c r="A404">
        <v>14162500</v>
      </c>
      <c r="B404">
        <v>23772909</v>
      </c>
      <c r="C404" t="s">
        <v>7</v>
      </c>
      <c r="D404" t="s">
        <v>71</v>
      </c>
      <c r="F404" s="114"/>
      <c r="G404" s="7">
        <v>0.9</v>
      </c>
      <c r="H404" s="7" t="str">
        <f t="shared" si="802"/>
        <v>VG</v>
      </c>
      <c r="I404" s="7"/>
      <c r="J404" s="7"/>
      <c r="K404" s="7"/>
      <c r="L404" s="58">
        <v>8.9999999999999993E-3</v>
      </c>
      <c r="M404" s="58" t="str">
        <f t="shared" si="803"/>
        <v>VG</v>
      </c>
      <c r="N404" s="7"/>
      <c r="O404" s="7"/>
      <c r="P404" s="7"/>
      <c r="Q404" s="7">
        <v>0.315</v>
      </c>
      <c r="R404" s="7" t="str">
        <f t="shared" si="804"/>
        <v>VG</v>
      </c>
      <c r="S404" s="7"/>
      <c r="T404" s="7"/>
      <c r="U404" s="7"/>
      <c r="V404" s="7">
        <v>0.91500000000000004</v>
      </c>
      <c r="W404" s="7" t="str">
        <f t="shared" si="805"/>
        <v>VG</v>
      </c>
      <c r="AA404" s="7"/>
      <c r="AB404" s="58"/>
      <c r="AC404" s="7"/>
      <c r="AD404" s="7"/>
      <c r="AE404" s="7"/>
      <c r="AF404" s="58"/>
      <c r="AI404" s="7"/>
      <c r="AJ404" s="58"/>
      <c r="AK404" s="7"/>
      <c r="AL404" s="7"/>
      <c r="AM404"/>
      <c r="AN404"/>
      <c r="AS404"/>
      <c r="AT404"/>
      <c r="AU404"/>
      <c r="AV404"/>
      <c r="BK404"/>
      <c r="BL404"/>
      <c r="BM404"/>
      <c r="BN404"/>
    </row>
    <row r="405" spans="1:66" s="50" customFormat="1" x14ac:dyDescent="0.3">
      <c r="A405" s="50">
        <v>14162500</v>
      </c>
      <c r="B405" s="50">
        <v>23772909</v>
      </c>
      <c r="C405" s="50" t="s">
        <v>7</v>
      </c>
      <c r="D405" s="50" t="s">
        <v>72</v>
      </c>
      <c r="F405" s="65"/>
      <c r="G405" s="51">
        <v>0.877</v>
      </c>
      <c r="H405" s="51" t="str">
        <f t="shared" si="802"/>
        <v>VG</v>
      </c>
      <c r="I405" s="51"/>
      <c r="J405" s="51"/>
      <c r="K405" s="51"/>
      <c r="L405" s="52">
        <v>-1.7999999999999999E-2</v>
      </c>
      <c r="M405" s="52" t="str">
        <f t="shared" si="803"/>
        <v>VG</v>
      </c>
      <c r="N405" s="51"/>
      <c r="O405" s="51"/>
      <c r="P405" s="51"/>
      <c r="Q405" s="51">
        <v>0.34899999999999998</v>
      </c>
      <c r="R405" s="51" t="str">
        <f t="shared" si="804"/>
        <v>VG</v>
      </c>
      <c r="S405" s="51"/>
      <c r="T405" s="51"/>
      <c r="U405" s="51"/>
      <c r="V405" s="51">
        <v>0.92900000000000005</v>
      </c>
      <c r="W405" s="51" t="str">
        <f t="shared" si="805"/>
        <v>VG</v>
      </c>
      <c r="X405" s="51"/>
      <c r="Y405" s="51"/>
      <c r="Z405" s="51"/>
      <c r="AA405" s="51"/>
      <c r="AB405" s="52"/>
      <c r="AC405" s="51"/>
      <c r="AD405" s="51"/>
      <c r="AE405" s="51"/>
      <c r="AF405" s="52"/>
      <c r="AG405" s="51"/>
      <c r="AH405" s="51"/>
      <c r="AI405" s="51"/>
      <c r="AJ405" s="52"/>
      <c r="AK405" s="51"/>
      <c r="AL405" s="51"/>
    </row>
    <row r="406" spans="1:66" s="63" customFormat="1" x14ac:dyDescent="0.3">
      <c r="A406" s="63">
        <v>14162500</v>
      </c>
      <c r="B406" s="63">
        <v>23772909</v>
      </c>
      <c r="C406" s="63" t="s">
        <v>7</v>
      </c>
      <c r="D406" s="63" t="s">
        <v>73</v>
      </c>
      <c r="F406" s="64"/>
      <c r="G406" s="5">
        <v>-0.108</v>
      </c>
      <c r="H406" s="5" t="str">
        <f t="shared" si="802"/>
        <v>NS</v>
      </c>
      <c r="I406" s="5"/>
      <c r="J406" s="5"/>
      <c r="K406" s="5"/>
      <c r="L406" s="17">
        <v>-0.16300000000000001</v>
      </c>
      <c r="M406" s="17" t="str">
        <f t="shared" si="803"/>
        <v>NS</v>
      </c>
      <c r="N406" s="5"/>
      <c r="O406" s="5"/>
      <c r="P406" s="5"/>
      <c r="Q406" s="5">
        <v>0.89500000000000002</v>
      </c>
      <c r="R406" s="5" t="str">
        <f t="shared" si="804"/>
        <v>NS</v>
      </c>
      <c r="S406" s="5"/>
      <c r="T406" s="5"/>
      <c r="U406" s="5"/>
      <c r="V406" s="5">
        <v>0.94799999999999995</v>
      </c>
      <c r="W406" s="5" t="str">
        <f t="shared" si="805"/>
        <v>VG</v>
      </c>
      <c r="X406" s="5"/>
      <c r="Y406" s="5"/>
      <c r="Z406" s="5"/>
      <c r="AA406" s="5"/>
      <c r="AB406" s="17"/>
      <c r="AC406" s="5"/>
      <c r="AD406" s="5"/>
      <c r="AE406" s="5"/>
      <c r="AF406" s="17"/>
      <c r="AG406" s="5"/>
      <c r="AH406" s="5"/>
      <c r="AI406" s="5"/>
      <c r="AJ406" s="17"/>
      <c r="AK406" s="5"/>
      <c r="AL406" s="5"/>
    </row>
    <row r="407" spans="1:66" s="50" customFormat="1" x14ac:dyDescent="0.3">
      <c r="A407" s="50">
        <v>14162500</v>
      </c>
      <c r="B407" s="50">
        <v>23772909</v>
      </c>
      <c r="C407" s="50" t="s">
        <v>7</v>
      </c>
      <c r="D407" s="50" t="s">
        <v>75</v>
      </c>
      <c r="F407" s="65">
        <v>1.6</v>
      </c>
      <c r="G407" s="51">
        <v>0.47299999999999998</v>
      </c>
      <c r="H407" s="51" t="str">
        <f t="shared" si="802"/>
        <v>S</v>
      </c>
      <c r="I407" s="51"/>
      <c r="J407" s="51"/>
      <c r="K407" s="51"/>
      <c r="L407" s="52">
        <v>-0.109</v>
      </c>
      <c r="M407" s="52" t="str">
        <f t="shared" si="803"/>
        <v>S</v>
      </c>
      <c r="N407" s="51"/>
      <c r="O407" s="51"/>
      <c r="P407" s="51"/>
      <c r="Q407" s="51">
        <v>0.67700000000000005</v>
      </c>
      <c r="R407" s="51" t="str">
        <f t="shared" si="804"/>
        <v>S</v>
      </c>
      <c r="S407" s="51"/>
      <c r="T407" s="51"/>
      <c r="U407" s="51"/>
      <c r="V407" s="51">
        <v>0.94799999999999995</v>
      </c>
      <c r="W407" s="51" t="str">
        <f t="shared" si="805"/>
        <v>VG</v>
      </c>
      <c r="X407" s="51"/>
      <c r="Y407" s="51"/>
      <c r="Z407" s="51"/>
      <c r="AA407" s="51"/>
      <c r="AB407" s="52"/>
      <c r="AC407" s="51"/>
      <c r="AD407" s="51"/>
      <c r="AE407" s="51"/>
      <c r="AF407" s="52"/>
      <c r="AG407" s="51"/>
      <c r="AH407" s="51"/>
      <c r="AI407" s="51"/>
      <c r="AJ407" s="52"/>
      <c r="AK407" s="51"/>
      <c r="AL407" s="51"/>
    </row>
    <row r="408" spans="1:66" s="50" customFormat="1" x14ac:dyDescent="0.3">
      <c r="A408" s="50">
        <v>14162500</v>
      </c>
      <c r="B408" s="50">
        <v>23772909</v>
      </c>
      <c r="C408" s="50" t="s">
        <v>7</v>
      </c>
      <c r="D408" s="50" t="s">
        <v>77</v>
      </c>
      <c r="F408" s="65">
        <v>1.6</v>
      </c>
      <c r="G408" s="51">
        <v>0.48</v>
      </c>
      <c r="H408" s="51" t="str">
        <f t="shared" si="802"/>
        <v>S</v>
      </c>
      <c r="I408" s="51"/>
      <c r="J408" s="51"/>
      <c r="K408" s="51"/>
      <c r="L408" s="52">
        <v>-0.108</v>
      </c>
      <c r="M408" s="52" t="str">
        <f t="shared" si="803"/>
        <v>S</v>
      </c>
      <c r="N408" s="51"/>
      <c r="O408" s="51"/>
      <c r="P408" s="51"/>
      <c r="Q408" s="51">
        <v>0.67700000000000005</v>
      </c>
      <c r="R408" s="51" t="str">
        <f t="shared" si="804"/>
        <v>S</v>
      </c>
      <c r="S408" s="51"/>
      <c r="T408" s="51"/>
      <c r="U408" s="51"/>
      <c r="V408" s="51">
        <v>0.94799999999999995</v>
      </c>
      <c r="W408" s="51" t="str">
        <f t="shared" si="805"/>
        <v>VG</v>
      </c>
      <c r="X408" s="51"/>
      <c r="Y408" s="51"/>
      <c r="Z408" s="51"/>
      <c r="AA408" s="51"/>
      <c r="AB408" s="52"/>
      <c r="AC408" s="51"/>
      <c r="AD408" s="51"/>
      <c r="AE408" s="51"/>
      <c r="AF408" s="52"/>
      <c r="AG408" s="51"/>
      <c r="AH408" s="51"/>
      <c r="AI408" s="51"/>
      <c r="AJ408" s="52"/>
      <c r="AK408" s="51"/>
      <c r="AL408" s="51"/>
    </row>
    <row r="409" spans="1:66" s="50" customFormat="1" x14ac:dyDescent="0.3">
      <c r="A409" s="50">
        <v>14162500</v>
      </c>
      <c r="B409" s="50">
        <v>23772909</v>
      </c>
      <c r="C409" s="50" t="s">
        <v>7</v>
      </c>
      <c r="D409" s="68" t="s">
        <v>78</v>
      </c>
      <c r="E409" s="68"/>
      <c r="F409" s="65">
        <v>1.5</v>
      </c>
      <c r="G409" s="51">
        <v>0.53</v>
      </c>
      <c r="H409" s="51" t="str">
        <f t="shared" si="802"/>
        <v>S</v>
      </c>
      <c r="I409" s="51"/>
      <c r="J409" s="51"/>
      <c r="K409" s="51"/>
      <c r="L409" s="52">
        <v>-9.2999999999999999E-2</v>
      </c>
      <c r="M409" s="52" t="str">
        <f t="shared" si="803"/>
        <v>G</v>
      </c>
      <c r="N409" s="51"/>
      <c r="O409" s="51"/>
      <c r="P409" s="51"/>
      <c r="Q409" s="51">
        <v>0.65</v>
      </c>
      <c r="R409" s="51" t="str">
        <f t="shared" si="804"/>
        <v>S</v>
      </c>
      <c r="S409" s="51"/>
      <c r="T409" s="51"/>
      <c r="U409" s="51"/>
      <c r="V409" s="51">
        <v>0.94799999999999995</v>
      </c>
      <c r="W409" s="51" t="str">
        <f t="shared" si="805"/>
        <v>VG</v>
      </c>
      <c r="X409" s="51"/>
      <c r="Y409" s="51"/>
      <c r="Z409" s="51"/>
      <c r="AA409" s="51"/>
      <c r="AB409" s="52"/>
      <c r="AC409" s="51"/>
      <c r="AD409" s="51"/>
      <c r="AE409" s="51"/>
      <c r="AF409" s="52"/>
      <c r="AG409" s="51"/>
      <c r="AH409" s="51"/>
      <c r="AI409" s="51"/>
      <c r="AJ409" s="52"/>
      <c r="AK409" s="51"/>
      <c r="AL409" s="51"/>
    </row>
    <row r="410" spans="1:66" s="50" customFormat="1" x14ac:dyDescent="0.3">
      <c r="A410" s="50">
        <v>14162500</v>
      </c>
      <c r="B410" s="50">
        <v>23772909</v>
      </c>
      <c r="C410" s="50" t="s">
        <v>7</v>
      </c>
      <c r="D410" s="68" t="s">
        <v>80</v>
      </c>
      <c r="E410" s="68"/>
      <c r="F410" s="65">
        <v>1</v>
      </c>
      <c r="G410" s="51">
        <v>0.83</v>
      </c>
      <c r="H410" s="51" t="str">
        <f t="shared" si="802"/>
        <v>VG</v>
      </c>
      <c r="I410" s="51"/>
      <c r="J410" s="51"/>
      <c r="K410" s="51"/>
      <c r="L410" s="52">
        <v>7.0000000000000007E-2</v>
      </c>
      <c r="M410" s="52" t="str">
        <f t="shared" si="803"/>
        <v>G</v>
      </c>
      <c r="N410" s="51"/>
      <c r="O410" s="51"/>
      <c r="P410" s="51"/>
      <c r="Q410" s="51">
        <v>0.41</v>
      </c>
      <c r="R410" s="51" t="str">
        <f t="shared" si="804"/>
        <v>VG</v>
      </c>
      <c r="S410" s="51"/>
      <c r="T410" s="51"/>
      <c r="U410" s="51"/>
      <c r="V410" s="51">
        <v>0.94</v>
      </c>
      <c r="W410" s="51" t="str">
        <f t="shared" si="805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66" s="50" customFormat="1" x14ac:dyDescent="0.3">
      <c r="A411" s="50">
        <v>14162500</v>
      </c>
      <c r="B411" s="50">
        <v>23772909</v>
      </c>
      <c r="C411" s="50" t="s">
        <v>7</v>
      </c>
      <c r="D411" s="68" t="s">
        <v>89</v>
      </c>
      <c r="E411" s="68"/>
      <c r="F411" s="65">
        <v>0.9</v>
      </c>
      <c r="G411" s="51">
        <v>0.86</v>
      </c>
      <c r="H411" s="51" t="str">
        <f t="shared" si="802"/>
        <v>VG</v>
      </c>
      <c r="I411" s="51"/>
      <c r="J411" s="51"/>
      <c r="K411" s="51"/>
      <c r="L411" s="52">
        <v>9.1999999999999998E-2</v>
      </c>
      <c r="M411" s="52" t="str">
        <f t="shared" si="803"/>
        <v>G</v>
      </c>
      <c r="N411" s="51"/>
      <c r="O411" s="51"/>
      <c r="P411" s="51"/>
      <c r="Q411" s="51">
        <v>0.36</v>
      </c>
      <c r="R411" s="51" t="str">
        <f t="shared" si="804"/>
        <v>VG</v>
      </c>
      <c r="S411" s="51"/>
      <c r="T411" s="51"/>
      <c r="U411" s="51"/>
      <c r="V411" s="51">
        <v>0.96</v>
      </c>
      <c r="W411" s="51" t="str">
        <f t="shared" si="805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66" s="50" customFormat="1" ht="27" customHeight="1" x14ac:dyDescent="0.3">
      <c r="A412" s="50">
        <v>14162500</v>
      </c>
      <c r="B412" s="50">
        <v>23772909</v>
      </c>
      <c r="C412" s="50" t="s">
        <v>7</v>
      </c>
      <c r="D412" s="68" t="s">
        <v>92</v>
      </c>
      <c r="E412" s="68"/>
      <c r="F412" s="65">
        <v>0.7</v>
      </c>
      <c r="G412" s="51">
        <v>0.91</v>
      </c>
      <c r="H412" s="51" t="str">
        <f t="shared" si="802"/>
        <v>VG</v>
      </c>
      <c r="I412" s="51"/>
      <c r="J412" s="51"/>
      <c r="K412" s="51"/>
      <c r="L412" s="52">
        <v>-4.0000000000000001E-3</v>
      </c>
      <c r="M412" s="52" t="str">
        <f t="shared" si="803"/>
        <v>VG</v>
      </c>
      <c r="N412" s="51"/>
      <c r="O412" s="51"/>
      <c r="P412" s="51"/>
      <c r="Q412" s="51">
        <v>0.31</v>
      </c>
      <c r="R412" s="51" t="str">
        <f t="shared" si="804"/>
        <v>VG</v>
      </c>
      <c r="S412" s="51"/>
      <c r="T412" s="51"/>
      <c r="U412" s="51"/>
      <c r="V412" s="51">
        <v>0.96</v>
      </c>
      <c r="W412" s="51" t="str">
        <f t="shared" si="805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66" s="50" customFormat="1" x14ac:dyDescent="0.3">
      <c r="A413" s="50">
        <v>14162500</v>
      </c>
      <c r="B413" s="50">
        <v>23772909</v>
      </c>
      <c r="C413" s="50" t="s">
        <v>7</v>
      </c>
      <c r="D413" s="50" t="s">
        <v>95</v>
      </c>
      <c r="E413" s="50" t="s">
        <v>96</v>
      </c>
      <c r="F413" s="65">
        <v>0.7</v>
      </c>
      <c r="G413" s="51">
        <v>0.89</v>
      </c>
      <c r="H413" s="51" t="str">
        <f t="shared" si="802"/>
        <v>VG</v>
      </c>
      <c r="I413" s="51"/>
      <c r="J413" s="51"/>
      <c r="K413" s="51"/>
      <c r="L413" s="98">
        <v>-1.2999999999999999E-2</v>
      </c>
      <c r="M413" s="98" t="str">
        <f t="shared" si="803"/>
        <v>VG</v>
      </c>
      <c r="N413" s="51"/>
      <c r="O413" s="51"/>
      <c r="P413" s="51"/>
      <c r="Q413" s="51">
        <v>0.33</v>
      </c>
      <c r="R413" s="51" t="str">
        <f t="shared" si="804"/>
        <v>VG</v>
      </c>
      <c r="S413" s="51"/>
      <c r="T413" s="51"/>
      <c r="U413" s="51"/>
      <c r="V413" s="51">
        <v>0.96</v>
      </c>
      <c r="W413" s="51" t="str">
        <f t="shared" si="805"/>
        <v>VG</v>
      </c>
      <c r="X413" s="51"/>
      <c r="Y413" s="51"/>
      <c r="Z413" s="51"/>
      <c r="AA413" s="51"/>
      <c r="AB413" s="98"/>
      <c r="AC413" s="51"/>
      <c r="AD413" s="51"/>
      <c r="AE413" s="51"/>
      <c r="AF413" s="98"/>
      <c r="AG413" s="51"/>
      <c r="AH413" s="51"/>
      <c r="AI413" s="51"/>
      <c r="AJ413" s="98"/>
      <c r="AK413" s="51"/>
      <c r="AL413" s="51"/>
    </row>
    <row r="414" spans="1:66" s="50" customFormat="1" x14ac:dyDescent="0.3">
      <c r="A414" s="50">
        <v>14162500</v>
      </c>
      <c r="B414" s="50">
        <v>23772909</v>
      </c>
      <c r="C414" s="50" t="s">
        <v>7</v>
      </c>
      <c r="D414" s="50" t="s">
        <v>105</v>
      </c>
      <c r="E414" s="50" t="s">
        <v>100</v>
      </c>
      <c r="F414" s="65">
        <v>0.9</v>
      </c>
      <c r="G414" s="51">
        <v>0.82</v>
      </c>
      <c r="H414" s="51" t="str">
        <f t="shared" si="802"/>
        <v>VG</v>
      </c>
      <c r="I414" s="51"/>
      <c r="J414" s="51"/>
      <c r="K414" s="51"/>
      <c r="L414" s="98">
        <v>-3.5999999999999997E-2</v>
      </c>
      <c r="M414" s="98" t="str">
        <f t="shared" si="803"/>
        <v>VG</v>
      </c>
      <c r="N414" s="51"/>
      <c r="O414" s="51"/>
      <c r="P414" s="51"/>
      <c r="Q414" s="51">
        <v>0.43</v>
      </c>
      <c r="R414" s="51" t="str">
        <f t="shared" si="804"/>
        <v>VG</v>
      </c>
      <c r="S414" s="51"/>
      <c r="T414" s="51"/>
      <c r="U414" s="51"/>
      <c r="V414" s="51">
        <v>0.95</v>
      </c>
      <c r="W414" s="51" t="str">
        <f t="shared" si="805"/>
        <v>VG</v>
      </c>
      <c r="X414" s="51"/>
      <c r="Y414" s="51"/>
      <c r="Z414" s="51"/>
      <c r="AA414" s="51"/>
      <c r="AB414" s="98"/>
      <c r="AC414" s="51"/>
      <c r="AD414" s="51"/>
      <c r="AE414" s="51"/>
      <c r="AF414" s="98"/>
      <c r="AG414" s="51"/>
      <c r="AH414" s="51"/>
      <c r="AI414" s="51"/>
      <c r="AJ414" s="98"/>
      <c r="AK414" s="51"/>
      <c r="AL414" s="51"/>
    </row>
    <row r="415" spans="1:66" s="50" customFormat="1" x14ac:dyDescent="0.3">
      <c r="A415" s="50">
        <v>14162500</v>
      </c>
      <c r="B415" s="50">
        <v>23772909</v>
      </c>
      <c r="C415" s="50" t="s">
        <v>7</v>
      </c>
      <c r="D415" s="50" t="s">
        <v>110</v>
      </c>
      <c r="E415" s="50" t="s">
        <v>112</v>
      </c>
      <c r="F415" s="65">
        <v>0.9</v>
      </c>
      <c r="G415" s="51">
        <v>0.84</v>
      </c>
      <c r="H415" s="51" t="str">
        <f t="shared" si="802"/>
        <v>VG</v>
      </c>
      <c r="I415" s="51"/>
      <c r="J415" s="51"/>
      <c r="K415" s="51"/>
      <c r="L415" s="98">
        <v>-3.1E-2</v>
      </c>
      <c r="M415" s="98" t="str">
        <f t="shared" si="803"/>
        <v>VG</v>
      </c>
      <c r="N415" s="51"/>
      <c r="O415" s="51"/>
      <c r="P415" s="51"/>
      <c r="Q415" s="51">
        <v>0.4</v>
      </c>
      <c r="R415" s="51" t="str">
        <f t="shared" si="804"/>
        <v>VG</v>
      </c>
      <c r="S415" s="51"/>
      <c r="T415" s="51"/>
      <c r="U415" s="51"/>
      <c r="V415" s="51">
        <v>0.95</v>
      </c>
      <c r="W415" s="51" t="str">
        <f t="shared" si="805"/>
        <v>VG</v>
      </c>
      <c r="X415" s="51"/>
      <c r="Y415" s="51"/>
      <c r="Z415" s="51"/>
      <c r="AA415" s="51"/>
      <c r="AB415" s="98"/>
      <c r="AC415" s="51"/>
      <c r="AD415" s="51"/>
      <c r="AE415" s="51"/>
      <c r="AF415" s="98"/>
      <c r="AG415" s="51"/>
      <c r="AH415" s="51"/>
      <c r="AI415" s="51"/>
      <c r="AJ415" s="98"/>
      <c r="AK415" s="51"/>
      <c r="AL415" s="51"/>
    </row>
    <row r="416" spans="1:66" s="34" customFormat="1" x14ac:dyDescent="0.3">
      <c r="A416" s="34">
        <v>14162500</v>
      </c>
      <c r="B416" s="34">
        <v>23772909</v>
      </c>
      <c r="C416" s="34" t="s">
        <v>7</v>
      </c>
      <c r="D416" s="34" t="s">
        <v>121</v>
      </c>
      <c r="E416" s="34" t="s">
        <v>122</v>
      </c>
      <c r="F416" s="86">
        <v>1.2</v>
      </c>
      <c r="G416" s="36">
        <v>0.76</v>
      </c>
      <c r="H416" s="36" t="str">
        <f t="shared" si="802"/>
        <v>G</v>
      </c>
      <c r="I416" s="36"/>
      <c r="J416" s="36"/>
      <c r="K416" s="36"/>
      <c r="L416" s="99">
        <v>0.156</v>
      </c>
      <c r="M416" s="99" t="str">
        <f t="shared" si="803"/>
        <v>NS</v>
      </c>
      <c r="N416" s="36"/>
      <c r="O416" s="36"/>
      <c r="P416" s="36"/>
      <c r="Q416" s="36">
        <v>0.45</v>
      </c>
      <c r="R416" s="36" t="str">
        <f t="shared" si="804"/>
        <v>VG</v>
      </c>
      <c r="S416" s="36"/>
      <c r="T416" s="36"/>
      <c r="U416" s="36"/>
      <c r="V416" s="36">
        <v>0.95</v>
      </c>
      <c r="W416" s="36" t="str">
        <f t="shared" si="805"/>
        <v>VG</v>
      </c>
      <c r="X416" s="36"/>
      <c r="Y416" s="36"/>
      <c r="Z416" s="36"/>
      <c r="AA416" s="36"/>
      <c r="AB416" s="99"/>
      <c r="AC416" s="36"/>
      <c r="AD416" s="36"/>
      <c r="AE416" s="36"/>
      <c r="AF416" s="99"/>
      <c r="AG416" s="36"/>
      <c r="AH416" s="36"/>
      <c r="AI416" s="36"/>
      <c r="AJ416" s="99"/>
      <c r="AK416" s="36"/>
      <c r="AL416" s="36"/>
    </row>
    <row r="417" spans="1:66" s="34" customFormat="1" x14ac:dyDescent="0.3">
      <c r="A417" s="34">
        <v>14162500</v>
      </c>
      <c r="B417" s="34">
        <v>23772909</v>
      </c>
      <c r="C417" s="34" t="s">
        <v>7</v>
      </c>
      <c r="D417" s="34" t="s">
        <v>133</v>
      </c>
      <c r="E417" s="34" t="s">
        <v>122</v>
      </c>
      <c r="F417" s="86">
        <v>1.2</v>
      </c>
      <c r="G417" s="36">
        <v>0.75</v>
      </c>
      <c r="H417" s="36" t="str">
        <f t="shared" si="802"/>
        <v>G</v>
      </c>
      <c r="I417" s="36"/>
      <c r="J417" s="36"/>
      <c r="K417" s="36"/>
      <c r="L417" s="99">
        <v>0.158</v>
      </c>
      <c r="M417" s="99" t="str">
        <f t="shared" si="803"/>
        <v>NS</v>
      </c>
      <c r="N417" s="36"/>
      <c r="O417" s="36"/>
      <c r="P417" s="36"/>
      <c r="Q417" s="36">
        <v>0.46</v>
      </c>
      <c r="R417" s="36" t="str">
        <f t="shared" si="804"/>
        <v>VG</v>
      </c>
      <c r="S417" s="36"/>
      <c r="T417" s="36"/>
      <c r="U417" s="36"/>
      <c r="V417" s="36">
        <v>0.95</v>
      </c>
      <c r="W417" s="36" t="str">
        <f t="shared" si="805"/>
        <v>VG</v>
      </c>
      <c r="X417" s="36"/>
      <c r="Y417" s="36"/>
      <c r="Z417" s="36"/>
      <c r="AA417" s="36"/>
      <c r="AB417" s="99"/>
      <c r="AC417" s="36"/>
      <c r="AD417" s="36"/>
      <c r="AE417" s="36"/>
      <c r="AF417" s="99"/>
      <c r="AG417" s="36"/>
      <c r="AH417" s="36"/>
      <c r="AI417" s="36"/>
      <c r="AJ417" s="99"/>
      <c r="AK417" s="36"/>
      <c r="AL417" s="36"/>
    </row>
    <row r="418" spans="1:66" s="50" customFormat="1" x14ac:dyDescent="0.3">
      <c r="A418" s="50">
        <v>14162500</v>
      </c>
      <c r="B418" s="50">
        <v>23772909</v>
      </c>
      <c r="C418" s="50" t="s">
        <v>7</v>
      </c>
      <c r="D418" s="50" t="s">
        <v>138</v>
      </c>
      <c r="E418" s="50" t="s">
        <v>139</v>
      </c>
      <c r="F418" s="65">
        <v>0.9</v>
      </c>
      <c r="G418" s="51">
        <v>0.87</v>
      </c>
      <c r="H418" s="51" t="str">
        <f t="shared" si="802"/>
        <v>VG</v>
      </c>
      <c r="I418" s="51"/>
      <c r="J418" s="51"/>
      <c r="K418" s="51"/>
      <c r="L418" s="98">
        <v>9.9000000000000005E-2</v>
      </c>
      <c r="M418" s="98" t="str">
        <f t="shared" si="803"/>
        <v>G</v>
      </c>
      <c r="N418" s="51"/>
      <c r="O418" s="51"/>
      <c r="P418" s="51"/>
      <c r="Q418" s="51">
        <v>0.35</v>
      </c>
      <c r="R418" s="51" t="str">
        <f t="shared" si="804"/>
        <v>VG</v>
      </c>
      <c r="S418" s="51"/>
      <c r="T418" s="51"/>
      <c r="U418" s="51"/>
      <c r="V418" s="51">
        <v>0.95</v>
      </c>
      <c r="W418" s="51" t="str">
        <f t="shared" si="805"/>
        <v>VG</v>
      </c>
      <c r="X418" s="51"/>
      <c r="Y418" s="51"/>
      <c r="Z418" s="51"/>
      <c r="AA418" s="51"/>
      <c r="AB418" s="98"/>
      <c r="AC418" s="51"/>
      <c r="AD418" s="51"/>
      <c r="AE418" s="51"/>
      <c r="AF418" s="98"/>
      <c r="AG418" s="51"/>
      <c r="AH418" s="51"/>
      <c r="AI418" s="51"/>
      <c r="AJ418" s="98"/>
      <c r="AK418" s="51"/>
      <c r="AL418" s="51"/>
    </row>
    <row r="419" spans="1:66" s="50" customFormat="1" x14ac:dyDescent="0.3">
      <c r="A419" s="50">
        <v>14162500</v>
      </c>
      <c r="B419" s="50">
        <v>23772909</v>
      </c>
      <c r="C419" s="50" t="s">
        <v>7</v>
      </c>
      <c r="D419" s="50" t="s">
        <v>144</v>
      </c>
      <c r="E419" s="50" t="s">
        <v>142</v>
      </c>
      <c r="F419" s="65">
        <v>0.6</v>
      </c>
      <c r="G419" s="51">
        <v>0.93</v>
      </c>
      <c r="H419" s="51" t="str">
        <f t="shared" si="802"/>
        <v>VG</v>
      </c>
      <c r="I419" s="51"/>
      <c r="J419" s="51"/>
      <c r="K419" s="51"/>
      <c r="L419" s="98">
        <v>4.2000000000000003E-2</v>
      </c>
      <c r="M419" s="98" t="str">
        <f t="shared" si="803"/>
        <v>VG</v>
      </c>
      <c r="N419" s="51"/>
      <c r="O419" s="51"/>
      <c r="P419" s="51"/>
      <c r="Q419" s="51">
        <v>0.26</v>
      </c>
      <c r="R419" s="51" t="str">
        <f t="shared" si="804"/>
        <v>VG</v>
      </c>
      <c r="S419" s="51"/>
      <c r="T419" s="51"/>
      <c r="U419" s="51"/>
      <c r="V419" s="51">
        <v>0.95</v>
      </c>
      <c r="W419" s="51" t="str">
        <f t="shared" si="805"/>
        <v>VG</v>
      </c>
      <c r="X419" s="51"/>
      <c r="Y419" s="51"/>
      <c r="Z419" s="51"/>
      <c r="AA419" s="51"/>
      <c r="AB419" s="98"/>
      <c r="AC419" s="51"/>
      <c r="AD419" s="51"/>
      <c r="AE419" s="51"/>
      <c r="AF419" s="98"/>
      <c r="AG419" s="51"/>
      <c r="AH419" s="51"/>
      <c r="AI419" s="51"/>
      <c r="AJ419" s="98"/>
      <c r="AK419" s="51"/>
      <c r="AL419" s="51"/>
    </row>
    <row r="420" spans="1:66" s="50" customFormat="1" x14ac:dyDescent="0.3">
      <c r="A420" s="50">
        <v>14162500</v>
      </c>
      <c r="B420" s="50">
        <v>23772909</v>
      </c>
      <c r="C420" s="50" t="s">
        <v>7</v>
      </c>
      <c r="D420" s="50" t="s">
        <v>147</v>
      </c>
      <c r="E420" s="50" t="s">
        <v>148</v>
      </c>
      <c r="F420" s="65">
        <v>0.5</v>
      </c>
      <c r="G420" s="51">
        <v>0.94</v>
      </c>
      <c r="H420" s="51" t="str">
        <f t="shared" si="802"/>
        <v>VG</v>
      </c>
      <c r="I420" s="51"/>
      <c r="J420" s="51"/>
      <c r="K420" s="51"/>
      <c r="L420" s="98">
        <v>-6.0000000000000001E-3</v>
      </c>
      <c r="M420" s="98" t="str">
        <f t="shared" si="803"/>
        <v>VG</v>
      </c>
      <c r="N420" s="51"/>
      <c r="O420" s="51"/>
      <c r="P420" s="51"/>
      <c r="Q420" s="51">
        <v>0.24</v>
      </c>
      <c r="R420" s="51" t="str">
        <f t="shared" si="804"/>
        <v>VG</v>
      </c>
      <c r="S420" s="51"/>
      <c r="T420" s="51"/>
      <c r="U420" s="51"/>
      <c r="V420" s="51">
        <v>0.94</v>
      </c>
      <c r="W420" s="51" t="str">
        <f t="shared" si="805"/>
        <v>VG</v>
      </c>
      <c r="X420" s="51"/>
      <c r="Y420" s="51"/>
      <c r="Z420" s="51"/>
      <c r="AA420" s="51"/>
      <c r="AB420" s="98"/>
      <c r="AC420" s="51"/>
      <c r="AD420" s="51"/>
      <c r="AE420" s="51"/>
      <c r="AF420" s="98"/>
      <c r="AG420" s="51"/>
      <c r="AH420" s="51"/>
      <c r="AI420" s="51"/>
      <c r="AJ420" s="98"/>
      <c r="AK420" s="51"/>
      <c r="AL420" s="51"/>
    </row>
    <row r="421" spans="1:66" s="50" customFormat="1" x14ac:dyDescent="0.3">
      <c r="A421" s="50">
        <v>14162500</v>
      </c>
      <c r="B421" s="50">
        <v>23772909</v>
      </c>
      <c r="C421" s="50" t="s">
        <v>7</v>
      </c>
      <c r="D421" s="50" t="s">
        <v>207</v>
      </c>
      <c r="E421" s="50" t="s">
        <v>204</v>
      </c>
      <c r="F421" s="65">
        <v>0.5</v>
      </c>
      <c r="G421" s="51">
        <v>0.94</v>
      </c>
      <c r="H421" s="51" t="str">
        <f t="shared" si="802"/>
        <v>VG</v>
      </c>
      <c r="I421" s="51"/>
      <c r="J421" s="51"/>
      <c r="K421" s="51"/>
      <c r="L421" s="98">
        <v>-2.4E-2</v>
      </c>
      <c r="M421" s="98" t="str">
        <f t="shared" si="803"/>
        <v>VG</v>
      </c>
      <c r="N421" s="51"/>
      <c r="O421" s="51"/>
      <c r="P421" s="51"/>
      <c r="Q421" s="51">
        <v>0.24</v>
      </c>
      <c r="R421" s="51" t="str">
        <f t="shared" si="804"/>
        <v>VG</v>
      </c>
      <c r="S421" s="51"/>
      <c r="T421" s="51"/>
      <c r="U421" s="51"/>
      <c r="V421" s="51">
        <v>0.95</v>
      </c>
      <c r="W421" s="51" t="str">
        <f t="shared" si="805"/>
        <v>VG</v>
      </c>
      <c r="X421" s="51"/>
      <c r="Y421" s="51"/>
      <c r="Z421" s="51"/>
      <c r="AA421" s="51"/>
      <c r="AB421" s="98"/>
      <c r="AC421" s="51"/>
      <c r="AD421" s="51"/>
      <c r="AE421" s="51"/>
      <c r="AF421" s="98"/>
      <c r="AG421" s="51"/>
      <c r="AH421" s="51"/>
      <c r="AI421" s="51"/>
      <c r="AJ421" s="98"/>
      <c r="AK421" s="51"/>
      <c r="AL421" s="51"/>
    </row>
    <row r="422" spans="1:66" s="50" customFormat="1" x14ac:dyDescent="0.3">
      <c r="A422" s="50">
        <v>14162500</v>
      </c>
      <c r="B422" s="50">
        <v>23772909</v>
      </c>
      <c r="C422" s="50" t="s">
        <v>7</v>
      </c>
      <c r="D422" s="50" t="s">
        <v>212</v>
      </c>
      <c r="E422" s="50" t="s">
        <v>204</v>
      </c>
      <c r="F422" s="65">
        <v>0.5</v>
      </c>
      <c r="G422" s="51">
        <v>0.94</v>
      </c>
      <c r="H422" s="51" t="str">
        <f t="shared" si="802"/>
        <v>VG</v>
      </c>
      <c r="I422" s="51"/>
      <c r="J422" s="51"/>
      <c r="K422" s="51"/>
      <c r="L422" s="98">
        <v>-2.5000000000000001E-2</v>
      </c>
      <c r="M422" s="98" t="str">
        <f t="shared" si="803"/>
        <v>VG</v>
      </c>
      <c r="N422" s="51"/>
      <c r="O422" s="51"/>
      <c r="P422" s="51"/>
      <c r="Q422" s="51">
        <v>0.24</v>
      </c>
      <c r="R422" s="51" t="str">
        <f t="shared" si="804"/>
        <v>VG</v>
      </c>
      <c r="S422" s="51"/>
      <c r="T422" s="51"/>
      <c r="U422" s="51"/>
      <c r="V422" s="51">
        <v>0.95</v>
      </c>
      <c r="W422" s="51" t="str">
        <f t="shared" si="805"/>
        <v>VG</v>
      </c>
      <c r="X422" s="51"/>
      <c r="Y422" s="51"/>
      <c r="Z422" s="51"/>
      <c r="AA422" s="51"/>
      <c r="AB422" s="98"/>
      <c r="AC422" s="51"/>
      <c r="AD422" s="51"/>
      <c r="AE422" s="51"/>
      <c r="AF422" s="98"/>
      <c r="AG422" s="51"/>
      <c r="AH422" s="51"/>
      <c r="AI422" s="51"/>
      <c r="AJ422" s="98"/>
      <c r="AK422" s="51"/>
      <c r="AL422" s="51"/>
    </row>
    <row r="423" spans="1:66" s="50" customFormat="1" x14ac:dyDescent="0.3">
      <c r="A423" s="50">
        <v>14162500</v>
      </c>
      <c r="B423" s="50">
        <v>23772909</v>
      </c>
      <c r="C423" s="50" t="s">
        <v>7</v>
      </c>
      <c r="D423" s="50" t="s">
        <v>338</v>
      </c>
      <c r="E423" s="50" t="s">
        <v>348</v>
      </c>
      <c r="F423" s="65">
        <v>0.5</v>
      </c>
      <c r="G423" s="51">
        <v>0.88400000000000001</v>
      </c>
      <c r="H423" s="51" t="str">
        <f t="shared" si="802"/>
        <v>VG</v>
      </c>
      <c r="I423" s="51"/>
      <c r="J423" s="51"/>
      <c r="K423" s="51"/>
      <c r="L423" s="98">
        <v>-2.8000000000000001E-2</v>
      </c>
      <c r="M423" s="98" t="str">
        <f t="shared" si="803"/>
        <v>VG</v>
      </c>
      <c r="N423" s="51"/>
      <c r="O423" s="51"/>
      <c r="P423" s="51"/>
      <c r="Q423" s="51">
        <v>0.34</v>
      </c>
      <c r="R423" s="51" t="str">
        <f t="shared" si="804"/>
        <v>VG</v>
      </c>
      <c r="S423" s="51"/>
      <c r="T423" s="51"/>
      <c r="U423" s="51"/>
      <c r="V423" s="51">
        <v>0.89200000000000002</v>
      </c>
      <c r="W423" s="51" t="str">
        <f t="shared" si="805"/>
        <v>VG</v>
      </c>
      <c r="X423" s="51"/>
      <c r="Y423" s="51"/>
      <c r="Z423" s="51"/>
      <c r="AA423" s="51"/>
      <c r="AB423" s="98"/>
      <c r="AC423" s="51"/>
      <c r="AD423" s="51"/>
      <c r="AE423" s="51"/>
      <c r="AF423" s="98"/>
      <c r="AG423" s="51"/>
      <c r="AH423" s="51"/>
      <c r="AI423" s="51"/>
      <c r="AJ423" s="98"/>
      <c r="AK423" s="51"/>
      <c r="AL423" s="51"/>
    </row>
    <row r="424" spans="1:66" s="50" customFormat="1" x14ac:dyDescent="0.3">
      <c r="A424" s="50">
        <v>14162500</v>
      </c>
      <c r="B424" s="50">
        <v>23772909</v>
      </c>
      <c r="C424" s="50" t="s">
        <v>7</v>
      </c>
      <c r="D424" s="50" t="s">
        <v>342</v>
      </c>
      <c r="E424" s="50" t="s">
        <v>349</v>
      </c>
      <c r="F424" s="65">
        <v>0.5</v>
      </c>
      <c r="G424" s="51">
        <v>0.94</v>
      </c>
      <c r="H424" s="51" t="str">
        <f t="shared" si="802"/>
        <v>VG</v>
      </c>
      <c r="I424" s="51"/>
      <c r="J424" s="51"/>
      <c r="K424" s="51"/>
      <c r="L424" s="98">
        <v>-3.3000000000000002E-2</v>
      </c>
      <c r="M424" s="98" t="str">
        <f t="shared" si="803"/>
        <v>VG</v>
      </c>
      <c r="N424" s="51"/>
      <c r="O424" s="51"/>
      <c r="P424" s="51"/>
      <c r="Q424" s="51">
        <v>0.25</v>
      </c>
      <c r="R424" s="51" t="str">
        <f t="shared" si="804"/>
        <v>VG</v>
      </c>
      <c r="S424" s="51"/>
      <c r="T424" s="51"/>
      <c r="U424" s="51"/>
      <c r="V424" s="51">
        <v>0.95</v>
      </c>
      <c r="W424" s="51" t="str">
        <f t="shared" si="805"/>
        <v>VG</v>
      </c>
      <c r="X424" s="51"/>
      <c r="Y424" s="51"/>
      <c r="Z424" s="51"/>
      <c r="AA424" s="51"/>
      <c r="AB424" s="98"/>
      <c r="AC424" s="51"/>
      <c r="AD424" s="51"/>
      <c r="AE424" s="51"/>
      <c r="AF424" s="98"/>
      <c r="AG424" s="51"/>
      <c r="AH424" s="51"/>
      <c r="AI424" s="51"/>
      <c r="AJ424" s="98"/>
      <c r="AK424" s="51"/>
      <c r="AL424" s="51"/>
    </row>
    <row r="425" spans="1:66" s="50" customFormat="1" x14ac:dyDescent="0.3">
      <c r="A425" s="50">
        <v>14162500</v>
      </c>
      <c r="B425" s="50">
        <v>23772909</v>
      </c>
      <c r="C425" s="50" t="s">
        <v>7</v>
      </c>
      <c r="D425" s="50" t="s">
        <v>508</v>
      </c>
      <c r="E425" s="50" t="s">
        <v>122</v>
      </c>
      <c r="F425" s="65">
        <v>1.3</v>
      </c>
      <c r="G425" s="51">
        <v>0.56000000000000005</v>
      </c>
      <c r="H425" s="51" t="str">
        <f t="shared" ref="H425" si="806">IF(G425&gt;0.8,"VG",IF(G425&gt;0.7,"G",IF(G425&gt;0.45,"S","NS")))</f>
        <v>S</v>
      </c>
      <c r="I425" s="51"/>
      <c r="J425" s="51"/>
      <c r="K425" s="51"/>
      <c r="L425" s="98">
        <v>0.16400000000000001</v>
      </c>
      <c r="M425" s="98" t="str">
        <f t="shared" ref="M425" si="807">IF(ABS(L425)&lt;5%,"VG",IF(ABS(L425)&lt;10%,"G",IF(ABS(L425)&lt;15%,"S","NS")))</f>
        <v>NS</v>
      </c>
      <c r="N425" s="51"/>
      <c r="O425" s="51"/>
      <c r="P425" s="51"/>
      <c r="Q425" s="51">
        <v>0.6</v>
      </c>
      <c r="R425" s="51" t="str">
        <f t="shared" ref="R425" si="808">IF(Q425&lt;=0.5,"VG",IF(Q425&lt;=0.6,"G",IF(Q425&lt;=0.7,"S","NS")))</f>
        <v>G</v>
      </c>
      <c r="S425" s="51"/>
      <c r="T425" s="51"/>
      <c r="U425" s="51"/>
      <c r="V425" s="51">
        <v>0.91900000000000004</v>
      </c>
      <c r="W425" s="51" t="str">
        <f t="shared" ref="W425" si="809">IF(V425&gt;0.85,"VG",IF(V425&gt;0.75,"G",IF(V425&gt;0.6,"S","NS")))</f>
        <v>VG</v>
      </c>
      <c r="X425" s="51"/>
      <c r="Y425" s="51"/>
      <c r="Z425" s="51"/>
      <c r="AA425" s="51"/>
      <c r="AB425" s="98"/>
      <c r="AC425" s="51"/>
      <c r="AD425" s="51"/>
      <c r="AE425" s="51"/>
      <c r="AF425" s="98"/>
      <c r="AG425" s="51"/>
      <c r="AH425" s="51"/>
      <c r="AI425" s="51"/>
      <c r="AJ425" s="98"/>
      <c r="AK425" s="51"/>
      <c r="AL425" s="51"/>
    </row>
    <row r="426" spans="1:66" s="50" customFormat="1" x14ac:dyDescent="0.3">
      <c r="A426" s="50">
        <v>14162500</v>
      </c>
      <c r="B426" s="50">
        <v>23772909</v>
      </c>
      <c r="C426" s="50" t="s">
        <v>7</v>
      </c>
      <c r="D426" s="50" t="s">
        <v>517</v>
      </c>
      <c r="E426" s="50" t="s">
        <v>122</v>
      </c>
      <c r="F426" s="65">
        <v>1.3</v>
      </c>
      <c r="G426" s="51">
        <v>0.56000000000000005</v>
      </c>
      <c r="H426" s="51" t="str">
        <f t="shared" ref="H426" si="810">IF(G426&gt;0.8,"VG",IF(G426&gt;0.7,"G",IF(G426&gt;0.45,"S","NS")))</f>
        <v>S</v>
      </c>
      <c r="I426" s="51"/>
      <c r="J426" s="51"/>
      <c r="K426" s="51"/>
      <c r="L426" s="98">
        <v>0.16400000000000001</v>
      </c>
      <c r="M426" s="98" t="str">
        <f t="shared" ref="M426" si="811">IF(ABS(L426)&lt;5%,"VG",IF(ABS(L426)&lt;10%,"G",IF(ABS(L426)&lt;15%,"S","NS")))</f>
        <v>NS</v>
      </c>
      <c r="N426" s="51"/>
      <c r="O426" s="51"/>
      <c r="P426" s="51"/>
      <c r="Q426" s="51">
        <v>0.6</v>
      </c>
      <c r="R426" s="51" t="str">
        <f t="shared" ref="R426" si="812">IF(Q426&lt;=0.5,"VG",IF(Q426&lt;=0.6,"G",IF(Q426&lt;=0.7,"S","NS")))</f>
        <v>G</v>
      </c>
      <c r="S426" s="51"/>
      <c r="T426" s="51"/>
      <c r="U426" s="51"/>
      <c r="V426" s="51">
        <v>0.91900000000000004</v>
      </c>
      <c r="W426" s="51" t="str">
        <f t="shared" ref="W426" si="813">IF(V426&gt;0.85,"VG",IF(V426&gt;0.75,"G",IF(V426&gt;0.6,"S","NS")))</f>
        <v>VG</v>
      </c>
      <c r="X426" s="51"/>
      <c r="Y426" s="51"/>
      <c r="Z426" s="51"/>
      <c r="AA426" s="51"/>
      <c r="AB426" s="98"/>
      <c r="AC426" s="51"/>
      <c r="AD426" s="51"/>
      <c r="AE426" s="51"/>
      <c r="AF426" s="98"/>
      <c r="AG426" s="51"/>
      <c r="AH426" s="51"/>
      <c r="AI426" s="51"/>
      <c r="AJ426" s="98"/>
      <c r="AK426" s="51"/>
      <c r="AL426" s="51"/>
    </row>
    <row r="427" spans="1:66" s="50" customFormat="1" x14ac:dyDescent="0.3">
      <c r="A427" s="50">
        <v>14162500</v>
      </c>
      <c r="B427" s="50">
        <v>23772909</v>
      </c>
      <c r="C427" s="50" t="s">
        <v>7</v>
      </c>
      <c r="D427" s="50" t="s">
        <v>531</v>
      </c>
      <c r="E427" s="50" t="s">
        <v>139</v>
      </c>
      <c r="F427" s="65">
        <v>1.1000000000000001</v>
      </c>
      <c r="G427" s="51">
        <v>0.71</v>
      </c>
      <c r="H427" s="51" t="str">
        <f t="shared" ref="H427" si="814">IF(G427&gt;0.8,"VG",IF(G427&gt;0.7,"G",IF(G427&gt;0.45,"S","NS")))</f>
        <v>G</v>
      </c>
      <c r="I427" s="51"/>
      <c r="J427" s="51"/>
      <c r="K427" s="51"/>
      <c r="L427" s="98">
        <v>0.10639999999999999</v>
      </c>
      <c r="M427" s="98" t="str">
        <f t="shared" ref="M427" si="815">IF(ABS(L427)&lt;5%,"VG",IF(ABS(L427)&lt;10%,"G",IF(ABS(L427)&lt;15%,"S","NS")))</f>
        <v>S</v>
      </c>
      <c r="N427" s="51"/>
      <c r="O427" s="51"/>
      <c r="P427" s="51"/>
      <c r="Q427" s="51">
        <v>0.51</v>
      </c>
      <c r="R427" s="51" t="str">
        <f t="shared" ref="R427" si="816">IF(Q427&lt;=0.5,"VG",IF(Q427&lt;=0.6,"G",IF(Q427&lt;=0.7,"S","NS")))</f>
        <v>G</v>
      </c>
      <c r="S427" s="51"/>
      <c r="T427" s="51"/>
      <c r="U427" s="51"/>
      <c r="V427" s="51">
        <v>0.89300000000000002</v>
      </c>
      <c r="W427" s="51" t="str">
        <f t="shared" ref="W427" si="817">IF(V427&gt;0.85,"VG",IF(V427&gt;0.75,"G",IF(V427&gt;0.6,"S","NS")))</f>
        <v>VG</v>
      </c>
      <c r="X427" s="51"/>
      <c r="Y427" s="51"/>
      <c r="Z427" s="51"/>
      <c r="AA427" s="51"/>
      <c r="AB427" s="98"/>
      <c r="AC427" s="51"/>
      <c r="AD427" s="51"/>
      <c r="AE427" s="51"/>
      <c r="AF427" s="98"/>
      <c r="AG427" s="51"/>
      <c r="AH427" s="51"/>
      <c r="AI427" s="51"/>
      <c r="AJ427" s="98"/>
      <c r="AK427" s="51"/>
      <c r="AL427" s="51"/>
    </row>
    <row r="428" spans="1:66" s="50" customFormat="1" x14ac:dyDescent="0.3">
      <c r="A428" s="50">
        <v>14162500</v>
      </c>
      <c r="B428" s="50">
        <v>23772909</v>
      </c>
      <c r="C428" s="50" t="s">
        <v>7</v>
      </c>
      <c r="D428" s="50" t="s">
        <v>534</v>
      </c>
      <c r="E428" s="50" t="s">
        <v>536</v>
      </c>
      <c r="F428" s="65">
        <v>1.2</v>
      </c>
      <c r="G428" s="51">
        <v>0.63500000000000001</v>
      </c>
      <c r="H428" s="51" t="str">
        <f t="shared" ref="H428" si="818">IF(G428&gt;0.8,"VG",IF(G428&gt;0.7,"G",IF(G428&gt;0.45,"S","NS")))</f>
        <v>S</v>
      </c>
      <c r="I428" s="51"/>
      <c r="J428" s="51"/>
      <c r="K428" s="51"/>
      <c r="L428" s="98">
        <v>0.109</v>
      </c>
      <c r="M428" s="98" t="str">
        <f t="shared" ref="M428" si="819">IF(ABS(L428)&lt;5%,"VG",IF(ABS(L428)&lt;10%,"G",IF(ABS(L428)&lt;15%,"S","NS")))</f>
        <v>S</v>
      </c>
      <c r="N428" s="51"/>
      <c r="O428" s="51"/>
      <c r="P428" s="51"/>
      <c r="Q428" s="51">
        <v>0.57999999999999996</v>
      </c>
      <c r="R428" s="51" t="str">
        <f t="shared" ref="R428" si="820">IF(Q428&lt;=0.5,"VG",IF(Q428&lt;=0.6,"G",IF(Q428&lt;=0.7,"S","NS")))</f>
        <v>G</v>
      </c>
      <c r="S428" s="51"/>
      <c r="T428" s="51"/>
      <c r="U428" s="51"/>
      <c r="V428" s="51">
        <v>0.80049999999999999</v>
      </c>
      <c r="W428" s="51" t="str">
        <f t="shared" ref="W428" si="821">IF(V428&gt;0.85,"VG",IF(V428&gt;0.75,"G",IF(V428&gt;0.6,"S","NS")))</f>
        <v>G</v>
      </c>
      <c r="X428" s="51"/>
      <c r="Y428" s="51"/>
      <c r="Z428" s="51"/>
      <c r="AA428" s="51"/>
      <c r="AB428" s="98"/>
      <c r="AC428" s="51"/>
      <c r="AD428" s="51"/>
      <c r="AE428" s="51"/>
      <c r="AF428" s="98"/>
      <c r="AG428" s="51"/>
      <c r="AH428" s="51"/>
      <c r="AI428" s="51"/>
      <c r="AJ428" s="98"/>
      <c r="AK428" s="51"/>
      <c r="AL428" s="51"/>
    </row>
    <row r="429" spans="1:66" s="56" customFormat="1" x14ac:dyDescent="0.3">
      <c r="F429" s="66"/>
      <c r="G429" s="57"/>
      <c r="H429" s="57"/>
      <c r="I429" s="57"/>
      <c r="J429" s="57"/>
      <c r="K429" s="57"/>
      <c r="L429" s="104"/>
      <c r="M429" s="104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104"/>
      <c r="AC429" s="57"/>
      <c r="AD429" s="57"/>
      <c r="AE429" s="57"/>
      <c r="AF429" s="104"/>
      <c r="AG429" s="57"/>
      <c r="AH429" s="57"/>
      <c r="AI429" s="57"/>
      <c r="AJ429" s="104"/>
      <c r="AK429" s="57"/>
      <c r="AL429" s="57"/>
    </row>
    <row r="430" spans="1:66" x14ac:dyDescent="0.3">
      <c r="A430">
        <v>14164900</v>
      </c>
      <c r="B430">
        <v>23772751</v>
      </c>
      <c r="C430" t="s">
        <v>26</v>
      </c>
      <c r="D430" t="s">
        <v>21</v>
      </c>
      <c r="F430" s="114"/>
      <c r="G430" s="7">
        <v>0.88600000000000001</v>
      </c>
      <c r="H430" s="7" t="str">
        <f t="shared" ref="H430:H465" si="822">IF(G430&gt;0.8,"VG",IF(G430&gt;0.7,"G",IF(G430&gt;0.45,"S","NS")))</f>
        <v>VG</v>
      </c>
      <c r="I430" s="7"/>
      <c r="J430" s="7"/>
      <c r="K430" s="7"/>
      <c r="L430" s="58">
        <v>5.7000000000000002E-2</v>
      </c>
      <c r="M430" s="58" t="str">
        <f t="shared" ref="M430:M465" si="823">IF(ABS(L430)&lt;5%,"VG",IF(ABS(L430)&lt;10%,"G",IF(ABS(L430)&lt;15%,"S","NS")))</f>
        <v>G</v>
      </c>
      <c r="N430" s="7"/>
      <c r="O430" s="7"/>
      <c r="P430" s="7"/>
      <c r="Q430" s="7">
        <v>0.33300000000000002</v>
      </c>
      <c r="R430" s="7" t="str">
        <f t="shared" ref="R430:R465" si="824">IF(Q430&lt;=0.5,"VG",IF(Q430&lt;=0.6,"G",IF(Q430&lt;=0.7,"S","NS")))</f>
        <v>VG</v>
      </c>
      <c r="S430" s="7"/>
      <c r="T430" s="7"/>
      <c r="U430" s="7"/>
      <c r="V430" s="7">
        <v>0.93</v>
      </c>
      <c r="W430" s="7" t="str">
        <f t="shared" ref="W430:W465" si="825">IF(V430&gt;0.85,"VG",IF(V430&gt;0.75,"G",IF(V430&gt;0.6,"S","NS")))</f>
        <v>VG</v>
      </c>
      <c r="AA430" s="7"/>
      <c r="AB430" s="58"/>
      <c r="AC430" s="7"/>
      <c r="AD430" s="7"/>
      <c r="AE430" s="7"/>
      <c r="AF430" s="58"/>
      <c r="AI430" s="7"/>
      <c r="AJ430" s="58"/>
      <c r="AK430" s="7"/>
      <c r="AL430" s="7"/>
      <c r="AM430"/>
      <c r="AN430"/>
      <c r="AS430"/>
      <c r="AT430"/>
      <c r="AU430"/>
      <c r="AV430"/>
      <c r="BK430"/>
      <c r="BL430"/>
      <c r="BM430"/>
      <c r="BN430"/>
    </row>
    <row r="431" spans="1:66" x14ac:dyDescent="0.3">
      <c r="A431">
        <v>14164900</v>
      </c>
      <c r="B431">
        <v>23772751</v>
      </c>
      <c r="C431" t="s">
        <v>26</v>
      </c>
      <c r="D431" t="s">
        <v>58</v>
      </c>
      <c r="F431" s="114"/>
      <c r="G431" s="7">
        <v>0.91300000000000003</v>
      </c>
      <c r="H431" s="7" t="str">
        <f t="shared" si="822"/>
        <v>VG</v>
      </c>
      <c r="I431" s="7"/>
      <c r="J431" s="7"/>
      <c r="K431" s="7"/>
      <c r="L431" s="58">
        <v>3.2000000000000001E-2</v>
      </c>
      <c r="M431" s="58" t="str">
        <f t="shared" si="823"/>
        <v>VG</v>
      </c>
      <c r="N431" s="7"/>
      <c r="O431" s="7"/>
      <c r="P431" s="7"/>
      <c r="Q431" s="7">
        <v>0.29199999999999998</v>
      </c>
      <c r="R431" s="7" t="str">
        <f t="shared" si="824"/>
        <v>VG</v>
      </c>
      <c r="S431" s="7"/>
      <c r="T431" s="7"/>
      <c r="U431" s="7"/>
      <c r="V431" s="7">
        <v>0.93799999999999994</v>
      </c>
      <c r="W431" s="7" t="str">
        <f t="shared" si="825"/>
        <v>VG</v>
      </c>
      <c r="AA431" s="7"/>
      <c r="AB431" s="58"/>
      <c r="AC431" s="7"/>
      <c r="AD431" s="7"/>
      <c r="AE431" s="7"/>
      <c r="AF431" s="58"/>
      <c r="AI431" s="7"/>
      <c r="AJ431" s="58"/>
      <c r="AK431" s="7"/>
      <c r="AL431" s="7"/>
      <c r="AM431"/>
      <c r="AN431"/>
      <c r="AS431"/>
      <c r="AT431"/>
      <c r="AU431"/>
      <c r="AV431"/>
      <c r="BK431"/>
      <c r="BL431"/>
      <c r="BM431"/>
      <c r="BN431"/>
    </row>
    <row r="432" spans="1:66" x14ac:dyDescent="0.3">
      <c r="A432">
        <v>14164900</v>
      </c>
      <c r="B432">
        <v>23772751</v>
      </c>
      <c r="C432" t="s">
        <v>26</v>
      </c>
      <c r="D432" t="s">
        <v>62</v>
      </c>
      <c r="F432" s="114"/>
      <c r="G432" s="7">
        <v>0.876</v>
      </c>
      <c r="H432" s="7" t="str">
        <f t="shared" si="822"/>
        <v>VG</v>
      </c>
      <c r="I432" s="7"/>
      <c r="J432" s="7"/>
      <c r="K432" s="7"/>
      <c r="L432" s="58">
        <v>0.08</v>
      </c>
      <c r="M432" s="58" t="str">
        <f t="shared" si="823"/>
        <v>G</v>
      </c>
      <c r="N432" s="7"/>
      <c r="O432" s="7"/>
      <c r="P432" s="7"/>
      <c r="Q432" s="7">
        <v>0.34300000000000003</v>
      </c>
      <c r="R432" s="7" t="str">
        <f t="shared" si="824"/>
        <v>VG</v>
      </c>
      <c r="S432" s="7"/>
      <c r="T432" s="7"/>
      <c r="U432" s="7"/>
      <c r="V432" s="7">
        <v>0.92900000000000005</v>
      </c>
      <c r="W432" s="7" t="str">
        <f t="shared" si="825"/>
        <v>VG</v>
      </c>
      <c r="AA432" s="7"/>
      <c r="AB432" s="58"/>
      <c r="AC432" s="7"/>
      <c r="AD432" s="7"/>
      <c r="AE432" s="7"/>
      <c r="AF432" s="58"/>
      <c r="AI432" s="7"/>
      <c r="AJ432" s="58"/>
      <c r="AK432" s="7"/>
      <c r="AL432" s="7"/>
      <c r="AM432"/>
      <c r="AN432"/>
      <c r="AS432"/>
      <c r="AT432"/>
      <c r="AU432"/>
      <c r="AV432"/>
      <c r="BK432"/>
      <c r="BL432"/>
      <c r="BM432"/>
      <c r="BN432"/>
    </row>
    <row r="433" spans="1:66" x14ac:dyDescent="0.3">
      <c r="A433">
        <v>14164900</v>
      </c>
      <c r="B433">
        <v>23772751</v>
      </c>
      <c r="C433" t="s">
        <v>26</v>
      </c>
      <c r="D433" t="s">
        <v>64</v>
      </c>
      <c r="F433" s="114"/>
      <c r="G433" s="7">
        <v>0.84099999999999997</v>
      </c>
      <c r="H433" s="7" t="str">
        <f t="shared" si="822"/>
        <v>VG</v>
      </c>
      <c r="I433" s="7"/>
      <c r="J433" s="7"/>
      <c r="K433" s="7"/>
      <c r="L433" s="58">
        <v>0.123</v>
      </c>
      <c r="M433" s="58" t="str">
        <f t="shared" si="823"/>
        <v>S</v>
      </c>
      <c r="N433" s="7"/>
      <c r="O433" s="7"/>
      <c r="P433" s="7"/>
      <c r="Q433" s="7">
        <v>0.38100000000000001</v>
      </c>
      <c r="R433" s="7" t="str">
        <f t="shared" si="824"/>
        <v>VG</v>
      </c>
      <c r="S433" s="7"/>
      <c r="T433" s="7"/>
      <c r="U433" s="7"/>
      <c r="V433" s="7">
        <v>0.93500000000000005</v>
      </c>
      <c r="W433" s="7" t="str">
        <f t="shared" si="825"/>
        <v>VG</v>
      </c>
      <c r="AA433" s="7"/>
      <c r="AB433" s="58"/>
      <c r="AC433" s="7"/>
      <c r="AD433" s="7"/>
      <c r="AE433" s="7"/>
      <c r="AF433" s="58"/>
      <c r="AI433" s="7"/>
      <c r="AJ433" s="58"/>
      <c r="AK433" s="7"/>
      <c r="AL433" s="7"/>
      <c r="AM433"/>
      <c r="AN433"/>
      <c r="AS433"/>
      <c r="AT433"/>
      <c r="AU433"/>
      <c r="AV433"/>
      <c r="BK433"/>
      <c r="BL433"/>
      <c r="BM433"/>
      <c r="BN433"/>
    </row>
    <row r="434" spans="1:66" x14ac:dyDescent="0.3">
      <c r="A434">
        <v>14164900</v>
      </c>
      <c r="B434">
        <v>23772751</v>
      </c>
      <c r="C434" t="s">
        <v>26</v>
      </c>
      <c r="D434" t="s">
        <v>65</v>
      </c>
      <c r="F434" s="114"/>
      <c r="G434" s="7">
        <v>0.66</v>
      </c>
      <c r="H434" s="7" t="str">
        <f t="shared" si="822"/>
        <v>S</v>
      </c>
      <c r="I434" s="7"/>
      <c r="J434" s="7"/>
      <c r="K434" s="7"/>
      <c r="L434" s="58">
        <v>-8.1000000000000003E-2</v>
      </c>
      <c r="M434" s="58" t="str">
        <f t="shared" si="823"/>
        <v>G</v>
      </c>
      <c r="N434" s="7"/>
      <c r="O434" s="7"/>
      <c r="P434" s="7"/>
      <c r="Q434" s="7">
        <v>0.56599999999999995</v>
      </c>
      <c r="R434" s="7" t="str">
        <f t="shared" si="824"/>
        <v>G</v>
      </c>
      <c r="S434" s="7"/>
      <c r="T434" s="7"/>
      <c r="U434" s="7"/>
      <c r="V434" s="7">
        <v>0.85499999999999998</v>
      </c>
      <c r="W434" s="7" t="str">
        <f t="shared" si="825"/>
        <v>VG</v>
      </c>
      <c r="AA434" s="7"/>
      <c r="AB434" s="58"/>
      <c r="AC434" s="7"/>
      <c r="AD434" s="7"/>
      <c r="AE434" s="7"/>
      <c r="AF434" s="58"/>
      <c r="AI434" s="7"/>
      <c r="AJ434" s="58"/>
      <c r="AK434" s="7"/>
      <c r="AL434" s="7"/>
      <c r="AM434"/>
      <c r="AN434"/>
      <c r="AS434"/>
      <c r="AT434"/>
      <c r="AU434"/>
      <c r="AV434"/>
      <c r="BK434"/>
      <c r="BL434"/>
      <c r="BM434"/>
      <c r="BN434"/>
    </row>
    <row r="435" spans="1:66" x14ac:dyDescent="0.3">
      <c r="A435">
        <v>14164900</v>
      </c>
      <c r="B435">
        <v>23772751</v>
      </c>
      <c r="C435" t="s">
        <v>26</v>
      </c>
      <c r="D435" t="s">
        <v>66</v>
      </c>
      <c r="F435" s="114"/>
      <c r="G435" s="7">
        <v>0.92500000000000004</v>
      </c>
      <c r="H435" s="7" t="str">
        <f t="shared" si="822"/>
        <v>VG</v>
      </c>
      <c r="I435" s="7"/>
      <c r="J435" s="7"/>
      <c r="K435" s="7"/>
      <c r="L435" s="58">
        <v>2.3E-2</v>
      </c>
      <c r="M435" s="58" t="str">
        <f t="shared" si="823"/>
        <v>VG</v>
      </c>
      <c r="N435" s="7"/>
      <c r="O435" s="7"/>
      <c r="P435" s="7"/>
      <c r="Q435" s="7">
        <v>0.27100000000000002</v>
      </c>
      <c r="R435" s="7" t="str">
        <f t="shared" si="824"/>
        <v>VG</v>
      </c>
      <c r="S435" s="7"/>
      <c r="T435" s="7"/>
      <c r="U435" s="7"/>
      <c r="V435" s="7">
        <v>0.94199999999999995</v>
      </c>
      <c r="W435" s="7" t="str">
        <f t="shared" si="825"/>
        <v>VG</v>
      </c>
      <c r="AA435" s="7"/>
      <c r="AB435" s="58"/>
      <c r="AC435" s="7"/>
      <c r="AD435" s="7"/>
      <c r="AE435" s="7"/>
      <c r="AF435" s="58"/>
      <c r="AI435" s="7"/>
      <c r="AJ435" s="58"/>
      <c r="AK435" s="7"/>
      <c r="AL435" s="7"/>
      <c r="AM435"/>
      <c r="AN435"/>
      <c r="AS435"/>
      <c r="AT435"/>
      <c r="AU435"/>
      <c r="AV435"/>
      <c r="BK435"/>
      <c r="BL435"/>
      <c r="BM435"/>
      <c r="BN435"/>
    </row>
    <row r="436" spans="1:66" x14ac:dyDescent="0.3">
      <c r="A436">
        <v>14164900</v>
      </c>
      <c r="B436">
        <v>23772751</v>
      </c>
      <c r="C436" t="s">
        <v>26</v>
      </c>
      <c r="D436" t="s">
        <v>68</v>
      </c>
      <c r="F436" s="114"/>
      <c r="G436" s="7">
        <v>0.90300000000000002</v>
      </c>
      <c r="H436" s="7" t="str">
        <f t="shared" si="822"/>
        <v>VG</v>
      </c>
      <c r="I436" s="7"/>
      <c r="J436" s="7"/>
      <c r="K436" s="7"/>
      <c r="L436" s="58">
        <v>-7.0000000000000001E-3</v>
      </c>
      <c r="M436" s="58" t="str">
        <f t="shared" si="823"/>
        <v>VG</v>
      </c>
      <c r="N436" s="7"/>
      <c r="O436" s="7"/>
      <c r="P436" s="7"/>
      <c r="Q436" s="7">
        <v>0.31</v>
      </c>
      <c r="R436" s="7" t="str">
        <f t="shared" si="824"/>
        <v>VG</v>
      </c>
      <c r="S436" s="7"/>
      <c r="T436" s="7"/>
      <c r="U436" s="7"/>
      <c r="V436" s="7">
        <v>0.93100000000000005</v>
      </c>
      <c r="W436" s="7" t="str">
        <f t="shared" si="825"/>
        <v>VG</v>
      </c>
      <c r="AA436" s="7"/>
      <c r="AB436" s="58"/>
      <c r="AC436" s="7"/>
      <c r="AD436" s="7"/>
      <c r="AE436" s="7"/>
      <c r="AF436" s="58"/>
      <c r="AI436" s="7"/>
      <c r="AJ436" s="58"/>
      <c r="AK436" s="7"/>
      <c r="AL436" s="7"/>
      <c r="AM436"/>
      <c r="AN436"/>
      <c r="AS436"/>
      <c r="AT436"/>
      <c r="AU436"/>
      <c r="AV436"/>
      <c r="BK436"/>
      <c r="BL436"/>
      <c r="BM436"/>
      <c r="BN436"/>
    </row>
    <row r="437" spans="1:66" x14ac:dyDescent="0.3">
      <c r="A437">
        <v>14164900</v>
      </c>
      <c r="B437">
        <v>23772751</v>
      </c>
      <c r="C437" t="s">
        <v>26</v>
      </c>
      <c r="D437" t="s">
        <v>71</v>
      </c>
      <c r="F437" s="114"/>
      <c r="G437" s="7">
        <v>0.93100000000000005</v>
      </c>
      <c r="H437" s="7" t="str">
        <f t="shared" si="822"/>
        <v>VG</v>
      </c>
      <c r="I437" s="7"/>
      <c r="J437" s="7"/>
      <c r="K437" s="7"/>
      <c r="L437" s="58">
        <v>3.4000000000000002E-2</v>
      </c>
      <c r="M437" s="58" t="str">
        <f t="shared" si="823"/>
        <v>VG</v>
      </c>
      <c r="N437" s="7"/>
      <c r="O437" s="7"/>
      <c r="P437" s="7"/>
      <c r="Q437" s="7">
        <v>0.26100000000000001</v>
      </c>
      <c r="R437" s="7" t="str">
        <f t="shared" si="824"/>
        <v>VG</v>
      </c>
      <c r="S437" s="7"/>
      <c r="T437" s="7"/>
      <c r="U437" s="7"/>
      <c r="V437" s="7">
        <v>0.94799999999999995</v>
      </c>
      <c r="W437" s="7" t="str">
        <f t="shared" si="825"/>
        <v>VG</v>
      </c>
      <c r="AA437" s="7"/>
      <c r="AB437" s="58"/>
      <c r="AC437" s="7"/>
      <c r="AD437" s="7"/>
      <c r="AE437" s="7"/>
      <c r="AF437" s="58"/>
      <c r="AI437" s="7"/>
      <c r="AJ437" s="58"/>
      <c r="AK437" s="7"/>
      <c r="AL437" s="7"/>
      <c r="AM437"/>
      <c r="AN437"/>
      <c r="AS437"/>
      <c r="AT437"/>
      <c r="AU437"/>
      <c r="AV437"/>
      <c r="BK437"/>
      <c r="BL437"/>
      <c r="BM437"/>
      <c r="BN437"/>
    </row>
    <row r="438" spans="1:66" s="50" customFormat="1" x14ac:dyDescent="0.3">
      <c r="A438" s="50">
        <v>14164900</v>
      </c>
      <c r="B438" s="50">
        <v>23772751</v>
      </c>
      <c r="C438" s="50" t="s">
        <v>26</v>
      </c>
      <c r="D438" s="50" t="s">
        <v>72</v>
      </c>
      <c r="F438" s="65"/>
      <c r="G438" s="51">
        <v>0.92600000000000005</v>
      </c>
      <c r="H438" s="51" t="str">
        <f t="shared" si="822"/>
        <v>VG</v>
      </c>
      <c r="I438" s="51"/>
      <c r="J438" s="51"/>
      <c r="K438" s="51"/>
      <c r="L438" s="52">
        <v>1.4E-2</v>
      </c>
      <c r="M438" s="52" t="str">
        <f t="shared" si="823"/>
        <v>VG</v>
      </c>
      <c r="N438" s="51"/>
      <c r="O438" s="51"/>
      <c r="P438" s="51"/>
      <c r="Q438" s="51">
        <v>0.27</v>
      </c>
      <c r="R438" s="51" t="str">
        <f t="shared" si="824"/>
        <v>VG</v>
      </c>
      <c r="S438" s="51"/>
      <c r="T438" s="51"/>
      <c r="U438" s="51"/>
      <c r="V438" s="51">
        <v>0.95299999999999996</v>
      </c>
      <c r="W438" s="51" t="str">
        <f t="shared" si="825"/>
        <v>VG</v>
      </c>
      <c r="X438" s="51"/>
      <c r="Y438" s="51"/>
      <c r="Z438" s="51"/>
      <c r="AA438" s="51"/>
      <c r="AB438" s="52"/>
      <c r="AC438" s="51"/>
      <c r="AD438" s="51"/>
      <c r="AE438" s="51"/>
      <c r="AF438" s="52"/>
      <c r="AG438" s="51"/>
      <c r="AH438" s="51"/>
      <c r="AI438" s="51"/>
      <c r="AJ438" s="52"/>
      <c r="AK438" s="51"/>
      <c r="AL438" s="51"/>
    </row>
    <row r="439" spans="1:66" s="50" customFormat="1" x14ac:dyDescent="0.3">
      <c r="A439" s="50">
        <v>14164900</v>
      </c>
      <c r="B439" s="50">
        <v>23772751</v>
      </c>
      <c r="C439" s="50" t="s">
        <v>26</v>
      </c>
      <c r="D439" s="50" t="s">
        <v>74</v>
      </c>
      <c r="F439" s="65"/>
      <c r="G439" s="51">
        <v>0.73699999999999999</v>
      </c>
      <c r="H439" s="51" t="str">
        <f t="shared" si="822"/>
        <v>G</v>
      </c>
      <c r="I439" s="51"/>
      <c r="J439" s="51"/>
      <c r="K439" s="51"/>
      <c r="L439" s="52">
        <v>-7.3999999999999996E-2</v>
      </c>
      <c r="M439" s="52" t="str">
        <f t="shared" si="823"/>
        <v>G</v>
      </c>
      <c r="N439" s="51"/>
      <c r="O439" s="51"/>
      <c r="P439" s="51"/>
      <c r="Q439" s="51">
        <v>0.5</v>
      </c>
      <c r="R439" s="51" t="str">
        <f t="shared" si="824"/>
        <v>VG</v>
      </c>
      <c r="S439" s="51"/>
      <c r="T439" s="51"/>
      <c r="U439" s="51"/>
      <c r="V439" s="51">
        <v>0.96099999999999997</v>
      </c>
      <c r="W439" s="51" t="str">
        <f t="shared" si="825"/>
        <v>VG</v>
      </c>
      <c r="X439" s="51"/>
      <c r="Y439" s="51"/>
      <c r="Z439" s="51"/>
      <c r="AA439" s="51"/>
      <c r="AB439" s="52"/>
      <c r="AC439" s="51"/>
      <c r="AD439" s="51"/>
      <c r="AE439" s="51"/>
      <c r="AF439" s="52"/>
      <c r="AG439" s="51"/>
      <c r="AH439" s="51"/>
      <c r="AI439" s="51"/>
      <c r="AJ439" s="52"/>
      <c r="AK439" s="51"/>
      <c r="AL439" s="51"/>
    </row>
    <row r="440" spans="1:66" s="50" customFormat="1" x14ac:dyDescent="0.3">
      <c r="A440" s="50">
        <v>14164900</v>
      </c>
      <c r="B440" s="50">
        <v>23772751</v>
      </c>
      <c r="C440" s="50" t="s">
        <v>26</v>
      </c>
      <c r="D440" s="50" t="s">
        <v>75</v>
      </c>
      <c r="F440" s="65">
        <v>1.7</v>
      </c>
      <c r="G440" s="51">
        <v>0.7</v>
      </c>
      <c r="H440" s="51" t="str">
        <f t="shared" si="822"/>
        <v>S</v>
      </c>
      <c r="I440" s="51"/>
      <c r="J440" s="51"/>
      <c r="K440" s="51"/>
      <c r="L440" s="52">
        <v>-8.5999999999999993E-2</v>
      </c>
      <c r="M440" s="52" t="str">
        <f t="shared" si="823"/>
        <v>G</v>
      </c>
      <c r="N440" s="51"/>
      <c r="O440" s="51"/>
      <c r="P440" s="51"/>
      <c r="Q440" s="51">
        <v>0.53</v>
      </c>
      <c r="R440" s="51" t="str">
        <f t="shared" si="824"/>
        <v>G</v>
      </c>
      <c r="S440" s="51"/>
      <c r="T440" s="51"/>
      <c r="U440" s="51"/>
      <c r="V440" s="51">
        <v>0.96</v>
      </c>
      <c r="W440" s="51" t="str">
        <f t="shared" si="825"/>
        <v>VG</v>
      </c>
      <c r="X440" s="51"/>
      <c r="Y440" s="51"/>
      <c r="Z440" s="51"/>
      <c r="AA440" s="51"/>
      <c r="AB440" s="52"/>
      <c r="AC440" s="51"/>
      <c r="AD440" s="51"/>
      <c r="AE440" s="51"/>
      <c r="AF440" s="52"/>
      <c r="AG440" s="51"/>
      <c r="AH440" s="51"/>
      <c r="AI440" s="51"/>
      <c r="AJ440" s="52"/>
      <c r="AK440" s="51"/>
      <c r="AL440" s="51"/>
    </row>
    <row r="441" spans="1:66" s="50" customFormat="1" x14ac:dyDescent="0.3">
      <c r="A441" s="50">
        <v>14164900</v>
      </c>
      <c r="B441" s="50">
        <v>23772751</v>
      </c>
      <c r="C441" s="50" t="s">
        <v>26</v>
      </c>
      <c r="D441" s="50" t="s">
        <v>77</v>
      </c>
      <c r="F441" s="65">
        <v>1.7</v>
      </c>
      <c r="G441" s="51">
        <v>0.7</v>
      </c>
      <c r="H441" s="51" t="str">
        <f t="shared" si="822"/>
        <v>S</v>
      </c>
      <c r="I441" s="51"/>
      <c r="J441" s="51"/>
      <c r="K441" s="51"/>
      <c r="L441" s="52">
        <v>-8.5000000000000006E-2</v>
      </c>
      <c r="M441" s="52" t="str">
        <f t="shared" si="823"/>
        <v>G</v>
      </c>
      <c r="N441" s="51"/>
      <c r="O441" s="51"/>
      <c r="P441" s="51"/>
      <c r="Q441" s="51">
        <v>0.53</v>
      </c>
      <c r="R441" s="51" t="str">
        <f t="shared" si="824"/>
        <v>G</v>
      </c>
      <c r="S441" s="51"/>
      <c r="T441" s="51"/>
      <c r="U441" s="51"/>
      <c r="V441" s="51">
        <v>0.96</v>
      </c>
      <c r="W441" s="51" t="str">
        <f t="shared" si="825"/>
        <v>VG</v>
      </c>
      <c r="X441" s="51"/>
      <c r="Y441" s="51"/>
      <c r="Z441" s="51"/>
      <c r="AA441" s="51"/>
      <c r="AB441" s="52"/>
      <c r="AC441" s="51"/>
      <c r="AD441" s="51"/>
      <c r="AE441" s="51"/>
      <c r="AF441" s="52"/>
      <c r="AG441" s="51"/>
      <c r="AH441" s="51"/>
      <c r="AI441" s="51"/>
      <c r="AJ441" s="52"/>
      <c r="AK441" s="51"/>
      <c r="AL441" s="51"/>
    </row>
    <row r="442" spans="1:66" s="50" customFormat="1" x14ac:dyDescent="0.3">
      <c r="A442" s="50">
        <v>14164900</v>
      </c>
      <c r="B442" s="50">
        <v>23772751</v>
      </c>
      <c r="C442" s="50" t="s">
        <v>26</v>
      </c>
      <c r="D442" s="68" t="s">
        <v>78</v>
      </c>
      <c r="E442" s="68"/>
      <c r="F442" s="65">
        <v>1.5</v>
      </c>
      <c r="G442" s="51">
        <v>0.75</v>
      </c>
      <c r="H442" s="51" t="str">
        <f t="shared" si="822"/>
        <v>G</v>
      </c>
      <c r="I442" s="51"/>
      <c r="J442" s="51"/>
      <c r="K442" s="51"/>
      <c r="L442" s="52">
        <v>-6.2E-2</v>
      </c>
      <c r="M442" s="52" t="str">
        <f t="shared" si="823"/>
        <v>G</v>
      </c>
      <c r="N442" s="51"/>
      <c r="O442" s="51"/>
      <c r="P442" s="51"/>
      <c r="Q442" s="51">
        <v>0.5</v>
      </c>
      <c r="R442" s="51" t="str">
        <f t="shared" si="824"/>
        <v>VG</v>
      </c>
      <c r="S442" s="51"/>
      <c r="T442" s="51"/>
      <c r="U442" s="51"/>
      <c r="V442" s="51">
        <v>0.97</v>
      </c>
      <c r="W442" s="51" t="str">
        <f t="shared" si="825"/>
        <v>VG</v>
      </c>
      <c r="X442" s="51"/>
      <c r="Y442" s="51"/>
      <c r="Z442" s="51"/>
      <c r="AA442" s="51"/>
      <c r="AB442" s="52"/>
      <c r="AC442" s="51"/>
      <c r="AD442" s="51"/>
      <c r="AE442" s="51"/>
      <c r="AF442" s="52"/>
      <c r="AG442" s="51"/>
      <c r="AH442" s="51"/>
      <c r="AI442" s="51"/>
      <c r="AJ442" s="52"/>
      <c r="AK442" s="51"/>
      <c r="AL442" s="51"/>
    </row>
    <row r="443" spans="1:66" s="50" customFormat="1" x14ac:dyDescent="0.3">
      <c r="A443" s="50">
        <v>14164900</v>
      </c>
      <c r="B443" s="50">
        <v>23772751</v>
      </c>
      <c r="C443" s="50" t="s">
        <v>26</v>
      </c>
      <c r="D443" s="68" t="s">
        <v>79</v>
      </c>
      <c r="E443" s="68"/>
      <c r="F443" s="65">
        <v>1.4</v>
      </c>
      <c r="G443" s="51">
        <v>0.77</v>
      </c>
      <c r="H443" s="51" t="str">
        <f t="shared" si="822"/>
        <v>G</v>
      </c>
      <c r="I443" s="51"/>
      <c r="J443" s="51"/>
      <c r="K443" s="51"/>
      <c r="L443" s="52">
        <v>-0.04</v>
      </c>
      <c r="M443" s="52" t="str">
        <f t="shared" si="823"/>
        <v>VG</v>
      </c>
      <c r="N443" s="51"/>
      <c r="O443" s="51"/>
      <c r="P443" s="51"/>
      <c r="Q443" s="51">
        <v>0.48</v>
      </c>
      <c r="R443" s="51" t="str">
        <f t="shared" si="824"/>
        <v>VG</v>
      </c>
      <c r="S443" s="51"/>
      <c r="T443" s="51"/>
      <c r="U443" s="51"/>
      <c r="V443" s="51">
        <v>0.97</v>
      </c>
      <c r="W443" s="51" t="str">
        <f t="shared" si="825"/>
        <v>VG</v>
      </c>
      <c r="X443" s="51"/>
      <c r="Y443" s="51"/>
      <c r="Z443" s="51"/>
      <c r="AA443" s="51"/>
      <c r="AB443" s="52"/>
      <c r="AC443" s="51"/>
      <c r="AD443" s="51"/>
      <c r="AE443" s="51"/>
      <c r="AF443" s="52"/>
      <c r="AG443" s="51"/>
      <c r="AH443" s="51"/>
      <c r="AI443" s="51"/>
      <c r="AJ443" s="52"/>
      <c r="AK443" s="51"/>
      <c r="AL443" s="51"/>
    </row>
    <row r="444" spans="1:66" s="50" customFormat="1" x14ac:dyDescent="0.3">
      <c r="A444" s="50">
        <v>14164900</v>
      </c>
      <c r="B444" s="50">
        <v>23772751</v>
      </c>
      <c r="C444" s="50" t="s">
        <v>26</v>
      </c>
      <c r="D444" s="68" t="s">
        <v>80</v>
      </c>
      <c r="E444" s="68"/>
      <c r="F444" s="65">
        <v>1.5</v>
      </c>
      <c r="G444" s="51">
        <v>0.79</v>
      </c>
      <c r="H444" s="51" t="str">
        <f t="shared" si="822"/>
        <v>G</v>
      </c>
      <c r="I444" s="51"/>
      <c r="J444" s="51"/>
      <c r="K444" s="51"/>
      <c r="L444" s="52">
        <v>0.17299999999999999</v>
      </c>
      <c r="M444" s="52" t="str">
        <f t="shared" si="823"/>
        <v>NS</v>
      </c>
      <c r="N444" s="51"/>
      <c r="O444" s="51"/>
      <c r="P444" s="51"/>
      <c r="Q444" s="51">
        <v>0.43</v>
      </c>
      <c r="R444" s="51" t="str">
        <f t="shared" si="824"/>
        <v>VG</v>
      </c>
      <c r="S444" s="51"/>
      <c r="T444" s="51"/>
      <c r="U444" s="51"/>
      <c r="V444" s="51">
        <v>0.96</v>
      </c>
      <c r="W444" s="51" t="str">
        <f t="shared" si="825"/>
        <v>VG</v>
      </c>
      <c r="X444" s="51"/>
      <c r="Y444" s="51"/>
      <c r="Z444" s="51"/>
      <c r="AA444" s="51"/>
      <c r="AB444" s="52"/>
      <c r="AC444" s="51"/>
      <c r="AD444" s="51"/>
      <c r="AE444" s="51"/>
      <c r="AF444" s="52"/>
      <c r="AG444" s="51"/>
      <c r="AH444" s="51"/>
      <c r="AI444" s="51"/>
      <c r="AJ444" s="52"/>
      <c r="AK444" s="51"/>
      <c r="AL444" s="51"/>
    </row>
    <row r="445" spans="1:66" s="34" customFormat="1" x14ac:dyDescent="0.3">
      <c r="A445" s="34">
        <v>14164900</v>
      </c>
      <c r="B445" s="34">
        <v>23772751</v>
      </c>
      <c r="C445" s="34" t="s">
        <v>26</v>
      </c>
      <c r="D445" s="85" t="s">
        <v>81</v>
      </c>
      <c r="E445" s="85"/>
      <c r="F445" s="86">
        <v>1.6</v>
      </c>
      <c r="G445" s="36">
        <v>0.77</v>
      </c>
      <c r="H445" s="36" t="str">
        <f t="shared" si="822"/>
        <v>G</v>
      </c>
      <c r="I445" s="36"/>
      <c r="J445" s="36"/>
      <c r="K445" s="36"/>
      <c r="L445" s="37">
        <v>0.189</v>
      </c>
      <c r="M445" s="37" t="str">
        <f t="shared" si="823"/>
        <v>NS</v>
      </c>
      <c r="N445" s="36"/>
      <c r="O445" s="36"/>
      <c r="P445" s="36"/>
      <c r="Q445" s="36">
        <v>0.44</v>
      </c>
      <c r="R445" s="36" t="str">
        <f t="shared" si="824"/>
        <v>VG</v>
      </c>
      <c r="S445" s="36"/>
      <c r="T445" s="36"/>
      <c r="U445" s="36"/>
      <c r="V445" s="36">
        <v>0.97</v>
      </c>
      <c r="W445" s="36" t="str">
        <f t="shared" si="825"/>
        <v>VG</v>
      </c>
      <c r="X445" s="36"/>
      <c r="Y445" s="36"/>
      <c r="Z445" s="36"/>
      <c r="AA445" s="36"/>
      <c r="AB445" s="37"/>
      <c r="AC445" s="36"/>
      <c r="AD445" s="36"/>
      <c r="AE445" s="36"/>
      <c r="AF445" s="37"/>
      <c r="AG445" s="36"/>
      <c r="AH445" s="36"/>
      <c r="AI445" s="36"/>
      <c r="AJ445" s="37"/>
      <c r="AK445" s="36"/>
      <c r="AL445" s="36"/>
    </row>
    <row r="446" spans="1:66" s="34" customFormat="1" x14ac:dyDescent="0.3">
      <c r="A446" s="34">
        <v>14164900</v>
      </c>
      <c r="B446" s="34">
        <v>23772751</v>
      </c>
      <c r="C446" s="34" t="s">
        <v>26</v>
      </c>
      <c r="D446" s="85" t="s">
        <v>89</v>
      </c>
      <c r="E446" s="85"/>
      <c r="F446" s="86">
        <v>1.6</v>
      </c>
      <c r="G446" s="36">
        <v>0.78</v>
      </c>
      <c r="H446" s="36" t="str">
        <f t="shared" si="822"/>
        <v>G</v>
      </c>
      <c r="I446" s="36"/>
      <c r="J446" s="36"/>
      <c r="K446" s="36"/>
      <c r="L446" s="37">
        <v>0.187</v>
      </c>
      <c r="M446" s="37" t="str">
        <f t="shared" si="823"/>
        <v>NS</v>
      </c>
      <c r="N446" s="36"/>
      <c r="O446" s="36"/>
      <c r="P446" s="36"/>
      <c r="Q446" s="36">
        <v>0.43</v>
      </c>
      <c r="R446" s="36" t="str">
        <f t="shared" si="824"/>
        <v>VG</v>
      </c>
      <c r="S446" s="36"/>
      <c r="T446" s="36"/>
      <c r="U446" s="36"/>
      <c r="V446" s="36">
        <v>0.97</v>
      </c>
      <c r="W446" s="36" t="str">
        <f t="shared" si="825"/>
        <v>VG</v>
      </c>
      <c r="X446" s="36"/>
      <c r="Y446" s="36"/>
      <c r="Z446" s="36"/>
      <c r="AA446" s="36"/>
      <c r="AB446" s="37"/>
      <c r="AC446" s="36"/>
      <c r="AD446" s="36"/>
      <c r="AE446" s="36"/>
      <c r="AF446" s="37"/>
      <c r="AG446" s="36"/>
      <c r="AH446" s="36"/>
      <c r="AI446" s="36"/>
      <c r="AJ446" s="37"/>
      <c r="AK446" s="36"/>
      <c r="AL446" s="36"/>
    </row>
    <row r="447" spans="1:66" s="34" customFormat="1" x14ac:dyDescent="0.3">
      <c r="A447" s="34">
        <v>14164900</v>
      </c>
      <c r="B447" s="34">
        <v>23772751</v>
      </c>
      <c r="C447" s="34" t="s">
        <v>26</v>
      </c>
      <c r="D447" s="85" t="s">
        <v>91</v>
      </c>
      <c r="E447" s="85"/>
      <c r="F447" s="86">
        <v>1.6</v>
      </c>
      <c r="G447" s="36">
        <v>0.78</v>
      </c>
      <c r="H447" s="36" t="str">
        <f t="shared" si="822"/>
        <v>G</v>
      </c>
      <c r="I447" s="36"/>
      <c r="J447" s="36"/>
      <c r="K447" s="36"/>
      <c r="L447" s="37">
        <v>0.186</v>
      </c>
      <c r="M447" s="37" t="str">
        <f t="shared" si="823"/>
        <v>NS</v>
      </c>
      <c r="N447" s="36"/>
      <c r="O447" s="36"/>
      <c r="P447" s="36"/>
      <c r="Q447" s="36">
        <v>0.43</v>
      </c>
      <c r="R447" s="36" t="str">
        <f t="shared" si="824"/>
        <v>VG</v>
      </c>
      <c r="S447" s="36"/>
      <c r="T447" s="36"/>
      <c r="U447" s="36"/>
      <c r="V447" s="36">
        <v>0.97</v>
      </c>
      <c r="W447" s="36" t="str">
        <f t="shared" si="825"/>
        <v>VG</v>
      </c>
      <c r="X447" s="36"/>
      <c r="Y447" s="36"/>
      <c r="Z447" s="36"/>
      <c r="AA447" s="36"/>
      <c r="AB447" s="37"/>
      <c r="AC447" s="36"/>
      <c r="AD447" s="36"/>
      <c r="AE447" s="36"/>
      <c r="AF447" s="37"/>
      <c r="AG447" s="36"/>
      <c r="AH447" s="36"/>
      <c r="AI447" s="36"/>
      <c r="AJ447" s="37"/>
      <c r="AK447" s="36"/>
      <c r="AL447" s="36"/>
    </row>
    <row r="448" spans="1:66" s="50" customFormat="1" x14ac:dyDescent="0.3">
      <c r="A448" s="50">
        <v>14164900</v>
      </c>
      <c r="B448" s="50">
        <v>23772751</v>
      </c>
      <c r="C448" s="50" t="s">
        <v>26</v>
      </c>
      <c r="D448" s="84" t="s">
        <v>92</v>
      </c>
      <c r="E448" s="84"/>
      <c r="F448" s="65">
        <v>0.9</v>
      </c>
      <c r="G448" s="51">
        <v>0.92</v>
      </c>
      <c r="H448" s="51" t="str">
        <f t="shared" si="822"/>
        <v>VG</v>
      </c>
      <c r="I448" s="51"/>
      <c r="J448" s="51"/>
      <c r="K448" s="51"/>
      <c r="L448" s="52">
        <v>8.8999999999999996E-2</v>
      </c>
      <c r="M448" s="52" t="str">
        <f t="shared" si="823"/>
        <v>G</v>
      </c>
      <c r="N448" s="51"/>
      <c r="O448" s="51"/>
      <c r="P448" s="51"/>
      <c r="Q448" s="51">
        <v>0.28000000000000003</v>
      </c>
      <c r="R448" s="51" t="str">
        <f t="shared" si="824"/>
        <v>VG</v>
      </c>
      <c r="S448" s="51"/>
      <c r="T448" s="51"/>
      <c r="U448" s="51"/>
      <c r="V448" s="51">
        <v>0.97</v>
      </c>
      <c r="W448" s="51" t="str">
        <f t="shared" si="825"/>
        <v>VG</v>
      </c>
      <c r="X448" s="51"/>
      <c r="Y448" s="51"/>
      <c r="Z448" s="51"/>
      <c r="AA448" s="51"/>
      <c r="AB448" s="52"/>
      <c r="AC448" s="51"/>
      <c r="AD448" s="51"/>
      <c r="AE448" s="51"/>
      <c r="AF448" s="52"/>
      <c r="AG448" s="51"/>
      <c r="AH448" s="51"/>
      <c r="AI448" s="51"/>
      <c r="AJ448" s="52"/>
      <c r="AK448" s="51"/>
      <c r="AL448" s="51"/>
    </row>
    <row r="449" spans="1:38" s="50" customFormat="1" x14ac:dyDescent="0.3">
      <c r="A449" s="50">
        <v>14164900</v>
      </c>
      <c r="B449" s="50">
        <v>23772751</v>
      </c>
      <c r="C449" s="50" t="s">
        <v>26</v>
      </c>
      <c r="D449" s="84" t="s">
        <v>95</v>
      </c>
      <c r="E449" s="84" t="s">
        <v>97</v>
      </c>
      <c r="F449" s="65">
        <v>0.9</v>
      </c>
      <c r="G449" s="51">
        <v>0.92</v>
      </c>
      <c r="H449" s="51" t="str">
        <f t="shared" si="822"/>
        <v>VG</v>
      </c>
      <c r="I449" s="51"/>
      <c r="J449" s="51"/>
      <c r="K449" s="51"/>
      <c r="L449" s="52">
        <v>8.1000000000000003E-2</v>
      </c>
      <c r="M449" s="52" t="str">
        <f t="shared" si="823"/>
        <v>G</v>
      </c>
      <c r="N449" s="51"/>
      <c r="O449" s="51"/>
      <c r="P449" s="51"/>
      <c r="Q449" s="51">
        <v>0.27</v>
      </c>
      <c r="R449" s="51" t="str">
        <f t="shared" si="824"/>
        <v>VG</v>
      </c>
      <c r="S449" s="51"/>
      <c r="T449" s="51"/>
      <c r="U449" s="51"/>
      <c r="V449" s="51">
        <v>0.97</v>
      </c>
      <c r="W449" s="51" t="str">
        <f t="shared" si="825"/>
        <v>VG</v>
      </c>
      <c r="X449" s="51"/>
      <c r="Y449" s="51"/>
      <c r="Z449" s="51"/>
      <c r="AA449" s="51"/>
      <c r="AB449" s="52"/>
      <c r="AC449" s="51"/>
      <c r="AD449" s="51"/>
      <c r="AE449" s="51"/>
      <c r="AF449" s="52"/>
      <c r="AG449" s="51"/>
      <c r="AH449" s="51"/>
      <c r="AI449" s="51"/>
      <c r="AJ449" s="52"/>
      <c r="AK449" s="51"/>
      <c r="AL449" s="51"/>
    </row>
    <row r="450" spans="1:38" s="50" customFormat="1" x14ac:dyDescent="0.3">
      <c r="A450" s="50">
        <v>14164900</v>
      </c>
      <c r="B450" s="50">
        <v>23772751</v>
      </c>
      <c r="C450" s="50" t="s">
        <v>26</v>
      </c>
      <c r="D450" s="84" t="s">
        <v>98</v>
      </c>
      <c r="E450" s="84" t="s">
        <v>97</v>
      </c>
      <c r="F450" s="65">
        <v>0.9</v>
      </c>
      <c r="G450" s="51">
        <v>0.92</v>
      </c>
      <c r="H450" s="51" t="str">
        <f t="shared" si="822"/>
        <v>VG</v>
      </c>
      <c r="I450" s="51"/>
      <c r="J450" s="51"/>
      <c r="K450" s="51"/>
      <c r="L450" s="52">
        <v>8.1000000000000003E-2</v>
      </c>
      <c r="M450" s="52" t="str">
        <f t="shared" si="823"/>
        <v>G</v>
      </c>
      <c r="N450" s="51"/>
      <c r="O450" s="51"/>
      <c r="P450" s="51"/>
      <c r="Q450" s="51">
        <v>0.27</v>
      </c>
      <c r="R450" s="51" t="str">
        <f t="shared" si="824"/>
        <v>VG</v>
      </c>
      <c r="S450" s="51"/>
      <c r="T450" s="51"/>
      <c r="U450" s="51"/>
      <c r="V450" s="51">
        <v>0.97</v>
      </c>
      <c r="W450" s="51" t="str">
        <f t="shared" si="825"/>
        <v>VG</v>
      </c>
      <c r="X450" s="51"/>
      <c r="Y450" s="51"/>
      <c r="Z450" s="51"/>
      <c r="AA450" s="51"/>
      <c r="AB450" s="52"/>
      <c r="AC450" s="51"/>
      <c r="AD450" s="51"/>
      <c r="AE450" s="51"/>
      <c r="AF450" s="52"/>
      <c r="AG450" s="51"/>
      <c r="AH450" s="51"/>
      <c r="AI450" s="51"/>
      <c r="AJ450" s="52"/>
      <c r="AK450" s="51"/>
      <c r="AL450" s="51"/>
    </row>
    <row r="451" spans="1:38" s="50" customFormat="1" x14ac:dyDescent="0.3">
      <c r="A451" s="50">
        <v>14164900</v>
      </c>
      <c r="B451" s="50">
        <v>23772751</v>
      </c>
      <c r="C451" s="50" t="s">
        <v>26</v>
      </c>
      <c r="D451" s="84" t="s">
        <v>105</v>
      </c>
      <c r="E451" s="84" t="s">
        <v>99</v>
      </c>
      <c r="F451" s="65">
        <v>0.9</v>
      </c>
      <c r="G451" s="51">
        <v>0.93</v>
      </c>
      <c r="H451" s="51" t="str">
        <f t="shared" si="822"/>
        <v>VG</v>
      </c>
      <c r="I451" s="51"/>
      <c r="J451" s="51"/>
      <c r="K451" s="51"/>
      <c r="L451" s="52">
        <v>0.06</v>
      </c>
      <c r="M451" s="52" t="str">
        <f t="shared" si="823"/>
        <v>G</v>
      </c>
      <c r="N451" s="51"/>
      <c r="O451" s="51"/>
      <c r="P451" s="51"/>
      <c r="Q451" s="51">
        <v>0.27</v>
      </c>
      <c r="R451" s="51" t="str">
        <f t="shared" si="824"/>
        <v>VG</v>
      </c>
      <c r="S451" s="51"/>
      <c r="T451" s="51"/>
      <c r="U451" s="51"/>
      <c r="V451" s="51">
        <v>0.97</v>
      </c>
      <c r="W451" s="51" t="str">
        <f t="shared" si="825"/>
        <v>VG</v>
      </c>
      <c r="X451" s="51"/>
      <c r="Y451" s="51"/>
      <c r="Z451" s="51"/>
      <c r="AA451" s="51"/>
      <c r="AB451" s="52"/>
      <c r="AC451" s="51"/>
      <c r="AD451" s="51"/>
      <c r="AE451" s="51"/>
      <c r="AF451" s="52"/>
      <c r="AG451" s="51"/>
      <c r="AH451" s="51"/>
      <c r="AI451" s="51"/>
      <c r="AJ451" s="52"/>
      <c r="AK451" s="51"/>
      <c r="AL451" s="51"/>
    </row>
    <row r="452" spans="1:38" s="50" customFormat="1" x14ac:dyDescent="0.3">
      <c r="A452" s="50">
        <v>14164900</v>
      </c>
      <c r="B452" s="50">
        <v>23772751</v>
      </c>
      <c r="C452" s="50" t="s">
        <v>26</v>
      </c>
      <c r="D452" s="84" t="s">
        <v>110</v>
      </c>
      <c r="E452" s="84" t="s">
        <v>111</v>
      </c>
      <c r="F452" s="65">
        <v>0.9</v>
      </c>
      <c r="G452" s="51">
        <v>0.92</v>
      </c>
      <c r="H452" s="51" t="str">
        <f t="shared" si="822"/>
        <v>VG</v>
      </c>
      <c r="I452" s="51"/>
      <c r="J452" s="51"/>
      <c r="K452" s="51"/>
      <c r="L452" s="52">
        <v>6.6000000000000003E-2</v>
      </c>
      <c r="M452" s="52" t="str">
        <f t="shared" si="823"/>
        <v>G</v>
      </c>
      <c r="N452" s="51"/>
      <c r="O452" s="51"/>
      <c r="P452" s="51"/>
      <c r="Q452" s="51">
        <v>0.27</v>
      </c>
      <c r="R452" s="51" t="str">
        <f t="shared" si="824"/>
        <v>VG</v>
      </c>
      <c r="S452" s="51"/>
      <c r="T452" s="51"/>
      <c r="U452" s="51"/>
      <c r="V452" s="51">
        <v>0.97</v>
      </c>
      <c r="W452" s="51" t="str">
        <f t="shared" si="825"/>
        <v>VG</v>
      </c>
      <c r="X452" s="51"/>
      <c r="Y452" s="51"/>
      <c r="Z452" s="51"/>
      <c r="AA452" s="51"/>
      <c r="AB452" s="52"/>
      <c r="AC452" s="51"/>
      <c r="AD452" s="51"/>
      <c r="AE452" s="51"/>
      <c r="AF452" s="52"/>
      <c r="AG452" s="51"/>
      <c r="AH452" s="51"/>
      <c r="AI452" s="51"/>
      <c r="AJ452" s="52"/>
      <c r="AK452" s="51"/>
      <c r="AL452" s="51"/>
    </row>
    <row r="453" spans="1:38" s="19" customFormat="1" x14ac:dyDescent="0.3">
      <c r="A453" s="19">
        <v>14164900</v>
      </c>
      <c r="B453" s="19">
        <v>23772751</v>
      </c>
      <c r="C453" s="19" t="s">
        <v>26</v>
      </c>
      <c r="D453" s="101" t="s">
        <v>121</v>
      </c>
      <c r="E453" s="101" t="s">
        <v>120</v>
      </c>
      <c r="F453" s="94">
        <v>2.4</v>
      </c>
      <c r="G453" s="13">
        <v>0.46</v>
      </c>
      <c r="H453" s="13" t="str">
        <f t="shared" si="822"/>
        <v>S</v>
      </c>
      <c r="I453" s="13"/>
      <c r="J453" s="13"/>
      <c r="K453" s="13"/>
      <c r="L453" s="14">
        <v>0.309</v>
      </c>
      <c r="M453" s="14" t="str">
        <f t="shared" si="823"/>
        <v>NS</v>
      </c>
      <c r="N453" s="13"/>
      <c r="O453" s="13"/>
      <c r="P453" s="13"/>
      <c r="Q453" s="13">
        <v>0.62</v>
      </c>
      <c r="R453" s="13" t="str">
        <f t="shared" si="824"/>
        <v>S</v>
      </c>
      <c r="S453" s="13"/>
      <c r="T453" s="13"/>
      <c r="U453" s="13"/>
      <c r="V453" s="13">
        <v>0.96</v>
      </c>
      <c r="W453" s="13" t="str">
        <f t="shared" si="825"/>
        <v>VG</v>
      </c>
      <c r="X453" s="13"/>
      <c r="Y453" s="13"/>
      <c r="Z453" s="13"/>
      <c r="AA453" s="13"/>
      <c r="AB453" s="14"/>
      <c r="AC453" s="13"/>
      <c r="AD453" s="13"/>
      <c r="AE453" s="13"/>
      <c r="AF453" s="14"/>
      <c r="AG453" s="13"/>
      <c r="AH453" s="13"/>
      <c r="AI453" s="13"/>
      <c r="AJ453" s="14"/>
      <c r="AK453" s="13"/>
      <c r="AL453" s="13"/>
    </row>
    <row r="454" spans="1:38" s="19" customFormat="1" x14ac:dyDescent="0.3">
      <c r="A454" s="19">
        <v>14164900</v>
      </c>
      <c r="B454" s="19">
        <v>23772751</v>
      </c>
      <c r="C454" s="19" t="s">
        <v>26</v>
      </c>
      <c r="D454" s="101" t="s">
        <v>133</v>
      </c>
      <c r="E454" s="101" t="s">
        <v>120</v>
      </c>
      <c r="F454" s="94">
        <v>2.4</v>
      </c>
      <c r="G454" s="13">
        <v>0.45</v>
      </c>
      <c r="H454" s="13" t="str">
        <f t="shared" si="822"/>
        <v>NS</v>
      </c>
      <c r="I454" s="13"/>
      <c r="J454" s="13"/>
      <c r="K454" s="13"/>
      <c r="L454" s="14">
        <v>0.31</v>
      </c>
      <c r="M454" s="14" t="str">
        <f t="shared" si="823"/>
        <v>NS</v>
      </c>
      <c r="N454" s="13"/>
      <c r="O454" s="13"/>
      <c r="P454" s="13"/>
      <c r="Q454" s="13">
        <v>0.62</v>
      </c>
      <c r="R454" s="13" t="str">
        <f t="shared" si="824"/>
        <v>S</v>
      </c>
      <c r="S454" s="13"/>
      <c r="T454" s="13"/>
      <c r="U454" s="13"/>
      <c r="V454" s="13">
        <v>0.96</v>
      </c>
      <c r="W454" s="13" t="str">
        <f t="shared" si="825"/>
        <v>VG</v>
      </c>
      <c r="X454" s="13"/>
      <c r="Y454" s="13"/>
      <c r="Z454" s="13"/>
      <c r="AA454" s="13"/>
      <c r="AB454" s="14"/>
      <c r="AC454" s="13"/>
      <c r="AD454" s="13"/>
      <c r="AE454" s="13"/>
      <c r="AF454" s="14"/>
      <c r="AG454" s="13"/>
      <c r="AH454" s="13"/>
      <c r="AI454" s="13"/>
      <c r="AJ454" s="14"/>
      <c r="AK454" s="13"/>
      <c r="AL454" s="13"/>
    </row>
    <row r="455" spans="1:38" s="34" customFormat="1" x14ac:dyDescent="0.3">
      <c r="A455" s="34">
        <v>14164900</v>
      </c>
      <c r="B455" s="34">
        <v>23772751</v>
      </c>
      <c r="C455" s="34" t="s">
        <v>26</v>
      </c>
      <c r="D455" s="85" t="s">
        <v>138</v>
      </c>
      <c r="E455" s="85" t="s">
        <v>140</v>
      </c>
      <c r="F455" s="86">
        <v>2.1</v>
      </c>
      <c r="G455" s="36">
        <v>0.59</v>
      </c>
      <c r="H455" s="36" t="str">
        <f t="shared" si="822"/>
        <v>S</v>
      </c>
      <c r="I455" s="36"/>
      <c r="J455" s="36"/>
      <c r="K455" s="36"/>
      <c r="L455" s="37">
        <v>0.254</v>
      </c>
      <c r="M455" s="37" t="str">
        <f t="shared" si="823"/>
        <v>NS</v>
      </c>
      <c r="N455" s="36"/>
      <c r="O455" s="36"/>
      <c r="P455" s="36"/>
      <c r="Q455" s="36">
        <v>0.56000000000000005</v>
      </c>
      <c r="R455" s="36" t="str">
        <f t="shared" si="824"/>
        <v>G</v>
      </c>
      <c r="S455" s="36"/>
      <c r="T455" s="36"/>
      <c r="U455" s="36"/>
      <c r="V455" s="36">
        <v>0.96</v>
      </c>
      <c r="W455" s="36" t="str">
        <f t="shared" si="825"/>
        <v>VG</v>
      </c>
      <c r="X455" s="36"/>
      <c r="Y455" s="36"/>
      <c r="Z455" s="36"/>
      <c r="AA455" s="36"/>
      <c r="AB455" s="37"/>
      <c r="AC455" s="36"/>
      <c r="AD455" s="36"/>
      <c r="AE455" s="36"/>
      <c r="AF455" s="37"/>
      <c r="AG455" s="36"/>
      <c r="AH455" s="36"/>
      <c r="AI455" s="36"/>
      <c r="AJ455" s="37"/>
      <c r="AK455" s="36"/>
      <c r="AL455" s="36"/>
    </row>
    <row r="456" spans="1:38" s="34" customFormat="1" x14ac:dyDescent="0.3">
      <c r="A456" s="34">
        <v>14164900</v>
      </c>
      <c r="B456" s="34">
        <v>23772751</v>
      </c>
      <c r="C456" s="34" t="s">
        <v>26</v>
      </c>
      <c r="D456" s="85" t="s">
        <v>141</v>
      </c>
      <c r="E456" s="85" t="s">
        <v>143</v>
      </c>
      <c r="F456" s="86">
        <v>1.7</v>
      </c>
      <c r="G456" s="36">
        <v>0.71</v>
      </c>
      <c r="H456" s="36" t="str">
        <f t="shared" si="822"/>
        <v>G</v>
      </c>
      <c r="I456" s="36"/>
      <c r="J456" s="36"/>
      <c r="K456" s="36"/>
      <c r="L456" s="37">
        <v>0.189</v>
      </c>
      <c r="M456" s="37" t="str">
        <f t="shared" si="823"/>
        <v>NS</v>
      </c>
      <c r="N456" s="36"/>
      <c r="O456" s="36"/>
      <c r="P456" s="36"/>
      <c r="Q456" s="36">
        <v>0.49</v>
      </c>
      <c r="R456" s="36" t="str">
        <f t="shared" si="824"/>
        <v>VG</v>
      </c>
      <c r="S456" s="36"/>
      <c r="T456" s="36"/>
      <c r="U456" s="36"/>
      <c r="V456" s="36">
        <v>0.96</v>
      </c>
      <c r="W456" s="36" t="str">
        <f t="shared" si="825"/>
        <v>VG</v>
      </c>
      <c r="X456" s="36"/>
      <c r="Y456" s="36"/>
      <c r="Z456" s="36"/>
      <c r="AA456" s="36"/>
      <c r="AB456" s="37"/>
      <c r="AC456" s="36"/>
      <c r="AD456" s="36"/>
      <c r="AE456" s="36"/>
      <c r="AF456" s="37"/>
      <c r="AG456" s="36"/>
      <c r="AH456" s="36"/>
      <c r="AI456" s="36"/>
      <c r="AJ456" s="37"/>
      <c r="AK456" s="36"/>
      <c r="AL456" s="36"/>
    </row>
    <row r="457" spans="1:38" s="34" customFormat="1" x14ac:dyDescent="0.3">
      <c r="A457" s="34">
        <v>14164900</v>
      </c>
      <c r="B457" s="34">
        <v>23772751</v>
      </c>
      <c r="C457" s="34" t="s">
        <v>26</v>
      </c>
      <c r="D457" s="85" t="s">
        <v>144</v>
      </c>
      <c r="E457" s="85" t="s">
        <v>143</v>
      </c>
      <c r="F457" s="86">
        <v>1.6</v>
      </c>
      <c r="G457" s="36">
        <v>0.72</v>
      </c>
      <c r="H457" s="36" t="str">
        <f t="shared" si="822"/>
        <v>G</v>
      </c>
      <c r="I457" s="36"/>
      <c r="J457" s="36"/>
      <c r="K457" s="36"/>
      <c r="L457" s="37">
        <v>0.183</v>
      </c>
      <c r="M457" s="37" t="str">
        <f t="shared" si="823"/>
        <v>NS</v>
      </c>
      <c r="N457" s="36"/>
      <c r="O457" s="36"/>
      <c r="P457" s="36"/>
      <c r="Q457" s="36">
        <v>0.48</v>
      </c>
      <c r="R457" s="36" t="str">
        <f t="shared" si="824"/>
        <v>VG</v>
      </c>
      <c r="S457" s="36"/>
      <c r="T457" s="36"/>
      <c r="U457" s="36"/>
      <c r="V457" s="36">
        <v>0.96</v>
      </c>
      <c r="W457" s="36" t="str">
        <f t="shared" si="825"/>
        <v>VG</v>
      </c>
      <c r="X457" s="36"/>
      <c r="Y457" s="36"/>
      <c r="Z457" s="36"/>
      <c r="AA457" s="36"/>
      <c r="AB457" s="37"/>
      <c r="AC457" s="36"/>
      <c r="AD457" s="36"/>
      <c r="AE457" s="36"/>
      <c r="AF457" s="37"/>
      <c r="AG457" s="36"/>
      <c r="AH457" s="36"/>
      <c r="AI457" s="36"/>
      <c r="AJ457" s="37"/>
      <c r="AK457" s="36"/>
      <c r="AL457" s="36"/>
    </row>
    <row r="458" spans="1:38" s="50" customFormat="1" x14ac:dyDescent="0.3">
      <c r="A458" s="50">
        <v>14164900</v>
      </c>
      <c r="B458" s="50">
        <v>23772751</v>
      </c>
      <c r="C458" s="50" t="s">
        <v>26</v>
      </c>
      <c r="D458" s="84" t="s">
        <v>147</v>
      </c>
      <c r="E458" s="84" t="s">
        <v>122</v>
      </c>
      <c r="F458" s="65">
        <v>1.3</v>
      </c>
      <c r="G458" s="51">
        <v>0.79</v>
      </c>
      <c r="H458" s="51" t="str">
        <f t="shared" si="822"/>
        <v>G</v>
      </c>
      <c r="I458" s="51"/>
      <c r="J458" s="51"/>
      <c r="K458" s="51"/>
      <c r="L458" s="52">
        <v>0.13800000000000001</v>
      </c>
      <c r="M458" s="52" t="str">
        <f t="shared" si="823"/>
        <v>S</v>
      </c>
      <c r="N458" s="51"/>
      <c r="O458" s="51"/>
      <c r="P458" s="51"/>
      <c r="Q458" s="51">
        <v>0.43</v>
      </c>
      <c r="R458" s="51" t="str">
        <f t="shared" si="824"/>
        <v>VG</v>
      </c>
      <c r="S458" s="51"/>
      <c r="T458" s="51"/>
      <c r="U458" s="51"/>
      <c r="V458" s="51">
        <v>0.95</v>
      </c>
      <c r="W458" s="51" t="str">
        <f t="shared" si="825"/>
        <v>VG</v>
      </c>
      <c r="X458" s="51"/>
      <c r="Y458" s="51"/>
      <c r="Z458" s="51"/>
      <c r="AA458" s="51"/>
      <c r="AB458" s="52"/>
      <c r="AC458" s="51"/>
      <c r="AD458" s="51"/>
      <c r="AE458" s="51"/>
      <c r="AF458" s="52"/>
      <c r="AG458" s="51"/>
      <c r="AH458" s="51"/>
      <c r="AI458" s="51"/>
      <c r="AJ458" s="52"/>
      <c r="AK458" s="51"/>
      <c r="AL458" s="51"/>
    </row>
    <row r="459" spans="1:38" s="50" customFormat="1" x14ac:dyDescent="0.3">
      <c r="A459" s="50">
        <v>14164900</v>
      </c>
      <c r="B459" s="50">
        <v>23772751</v>
      </c>
      <c r="C459" s="50" t="s">
        <v>26</v>
      </c>
      <c r="D459" s="84" t="s">
        <v>207</v>
      </c>
      <c r="E459" s="84" t="s">
        <v>208</v>
      </c>
      <c r="F459" s="65">
        <v>1</v>
      </c>
      <c r="G459" s="51">
        <v>0.89</v>
      </c>
      <c r="H459" s="51" t="str">
        <f t="shared" si="822"/>
        <v>VG</v>
      </c>
      <c r="I459" s="51"/>
      <c r="J459" s="51"/>
      <c r="K459" s="51"/>
      <c r="L459" s="52">
        <v>0.09</v>
      </c>
      <c r="M459" s="52" t="str">
        <f t="shared" si="823"/>
        <v>G</v>
      </c>
      <c r="N459" s="51"/>
      <c r="O459" s="51"/>
      <c r="P459" s="51"/>
      <c r="Q459" s="51">
        <v>0.32</v>
      </c>
      <c r="R459" s="51" t="str">
        <f t="shared" si="824"/>
        <v>VG</v>
      </c>
      <c r="S459" s="51"/>
      <c r="T459" s="51"/>
      <c r="U459" s="51"/>
      <c r="V459" s="51">
        <v>0.96799999999999997</v>
      </c>
      <c r="W459" s="51" t="str">
        <f t="shared" si="825"/>
        <v>VG</v>
      </c>
      <c r="X459" s="51"/>
      <c r="Y459" s="51"/>
      <c r="Z459" s="51"/>
      <c r="AA459" s="51"/>
      <c r="AB459" s="52"/>
      <c r="AC459" s="51"/>
      <c r="AD459" s="51"/>
      <c r="AE459" s="51"/>
      <c r="AF459" s="52"/>
      <c r="AG459" s="51"/>
      <c r="AH459" s="51"/>
      <c r="AI459" s="51"/>
      <c r="AJ459" s="52"/>
      <c r="AK459" s="51"/>
      <c r="AL459" s="51"/>
    </row>
    <row r="460" spans="1:38" s="50" customFormat="1" x14ac:dyDescent="0.3">
      <c r="A460" s="50">
        <v>14164900</v>
      </c>
      <c r="B460" s="50">
        <v>23772751</v>
      </c>
      <c r="C460" s="50" t="s">
        <v>26</v>
      </c>
      <c r="D460" s="84" t="s">
        <v>212</v>
      </c>
      <c r="E460" s="84" t="s">
        <v>213</v>
      </c>
      <c r="F460" s="65">
        <v>0.9</v>
      </c>
      <c r="G460" s="51">
        <v>0.9</v>
      </c>
      <c r="H460" s="51" t="str">
        <f t="shared" si="822"/>
        <v>VG</v>
      </c>
      <c r="I460" s="51"/>
      <c r="J460" s="51"/>
      <c r="K460" s="51"/>
      <c r="L460" s="52">
        <v>8.7999999999999995E-2</v>
      </c>
      <c r="M460" s="52" t="str">
        <f t="shared" si="823"/>
        <v>G</v>
      </c>
      <c r="N460" s="51"/>
      <c r="O460" s="51"/>
      <c r="P460" s="51"/>
      <c r="Q460" s="51">
        <v>0.31</v>
      </c>
      <c r="R460" s="51" t="str">
        <f t="shared" si="824"/>
        <v>VG</v>
      </c>
      <c r="S460" s="51"/>
      <c r="T460" s="51"/>
      <c r="U460" s="51"/>
      <c r="V460" s="51">
        <v>0.96799999999999997</v>
      </c>
      <c r="W460" s="51" t="str">
        <f t="shared" si="825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38" s="50" customFormat="1" x14ac:dyDescent="0.3">
      <c r="A461" s="50">
        <v>14164900</v>
      </c>
      <c r="B461" s="50">
        <v>23772751</v>
      </c>
      <c r="C461" s="50" t="s">
        <v>26</v>
      </c>
      <c r="D461" s="84" t="s">
        <v>338</v>
      </c>
      <c r="E461" s="84" t="s">
        <v>350</v>
      </c>
      <c r="F461" s="65">
        <v>1</v>
      </c>
      <c r="G461" s="51">
        <v>0.88</v>
      </c>
      <c r="H461" s="51" t="str">
        <f t="shared" si="822"/>
        <v>VG</v>
      </c>
      <c r="I461" s="51"/>
      <c r="J461" s="51"/>
      <c r="K461" s="51"/>
      <c r="L461" s="52">
        <v>8.5999999999999993E-2</v>
      </c>
      <c r="M461" s="52" t="str">
        <f t="shared" si="823"/>
        <v>G</v>
      </c>
      <c r="N461" s="51"/>
      <c r="O461" s="51"/>
      <c r="P461" s="51"/>
      <c r="Q461" s="51">
        <v>0.34</v>
      </c>
      <c r="R461" s="51" t="str">
        <f t="shared" si="824"/>
        <v>VG</v>
      </c>
      <c r="S461" s="51"/>
      <c r="T461" s="51"/>
      <c r="U461" s="51"/>
      <c r="V461" s="51">
        <v>0.96099999999999997</v>
      </c>
      <c r="W461" s="51" t="str">
        <f t="shared" si="825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38" s="50" customFormat="1" x14ac:dyDescent="0.3">
      <c r="A462" s="50">
        <v>14164900</v>
      </c>
      <c r="B462" s="50">
        <v>23772751</v>
      </c>
      <c r="C462" s="50" t="s">
        <v>26</v>
      </c>
      <c r="D462" s="84" t="s">
        <v>340</v>
      </c>
      <c r="E462" s="84" t="s">
        <v>351</v>
      </c>
      <c r="F462" s="65">
        <v>0.9</v>
      </c>
      <c r="G462" s="51">
        <v>0.9</v>
      </c>
      <c r="H462" s="51" t="str">
        <f t="shared" si="822"/>
        <v>VG</v>
      </c>
      <c r="I462" s="51"/>
      <c r="J462" s="51"/>
      <c r="K462" s="51"/>
      <c r="L462" s="52">
        <v>8.2000000000000003E-2</v>
      </c>
      <c r="M462" s="52" t="str">
        <f t="shared" si="823"/>
        <v>G</v>
      </c>
      <c r="N462" s="51"/>
      <c r="O462" s="51"/>
      <c r="P462" s="51"/>
      <c r="Q462" s="51">
        <v>0.31</v>
      </c>
      <c r="R462" s="51" t="str">
        <f t="shared" si="824"/>
        <v>VG</v>
      </c>
      <c r="S462" s="51"/>
      <c r="T462" s="51"/>
      <c r="U462" s="51"/>
      <c r="V462" s="51">
        <v>0.96799999999999997</v>
      </c>
      <c r="W462" s="51" t="str">
        <f t="shared" si="825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38" s="50" customFormat="1" x14ac:dyDescent="0.3">
      <c r="A463" s="50">
        <v>14164900</v>
      </c>
      <c r="B463" s="50">
        <v>23772751</v>
      </c>
      <c r="C463" s="50" t="s">
        <v>26</v>
      </c>
      <c r="D463" s="84" t="s">
        <v>340</v>
      </c>
      <c r="E463" s="84" t="s">
        <v>352</v>
      </c>
      <c r="F463" s="65">
        <v>0.9</v>
      </c>
      <c r="G463" s="51">
        <v>0.9</v>
      </c>
      <c r="H463" s="51" t="str">
        <f t="shared" si="822"/>
        <v>VG</v>
      </c>
      <c r="I463" s="51"/>
      <c r="J463" s="51"/>
      <c r="K463" s="51"/>
      <c r="L463" s="52">
        <v>7.9000000000000001E-2</v>
      </c>
      <c r="M463" s="52" t="str">
        <f t="shared" si="823"/>
        <v>G</v>
      </c>
      <c r="N463" s="51"/>
      <c r="O463" s="51"/>
      <c r="P463" s="51"/>
      <c r="Q463" s="51">
        <v>0.3</v>
      </c>
      <c r="R463" s="51" t="str">
        <f t="shared" si="824"/>
        <v>VG</v>
      </c>
      <c r="S463" s="51"/>
      <c r="T463" s="51"/>
      <c r="U463" s="51"/>
      <c r="V463" s="51">
        <v>0.96799999999999997</v>
      </c>
      <c r="W463" s="51" t="str">
        <f t="shared" si="825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38" s="50" customFormat="1" x14ac:dyDescent="0.3">
      <c r="A464" s="50">
        <v>14164900</v>
      </c>
      <c r="B464" s="50">
        <v>23772751</v>
      </c>
      <c r="C464" s="50" t="s">
        <v>26</v>
      </c>
      <c r="D464" s="84" t="s">
        <v>353</v>
      </c>
      <c r="E464" s="84" t="s">
        <v>352</v>
      </c>
      <c r="F464" s="65">
        <v>0.9</v>
      </c>
      <c r="G464" s="51">
        <v>0.91</v>
      </c>
      <c r="H464" s="51" t="str">
        <f t="shared" si="822"/>
        <v>VG</v>
      </c>
      <c r="I464" s="51"/>
      <c r="J464" s="51"/>
      <c r="K464" s="51"/>
      <c r="L464" s="52">
        <v>7.9000000000000001E-2</v>
      </c>
      <c r="M464" s="52" t="str">
        <f t="shared" si="823"/>
        <v>G</v>
      </c>
      <c r="N464" s="51"/>
      <c r="O464" s="51"/>
      <c r="P464" s="51"/>
      <c r="Q464" s="51">
        <v>0.3</v>
      </c>
      <c r="R464" s="51" t="str">
        <f t="shared" si="824"/>
        <v>VG</v>
      </c>
      <c r="S464" s="51"/>
      <c r="T464" s="51"/>
      <c r="U464" s="51"/>
      <c r="V464" s="51">
        <v>0.96799999999999997</v>
      </c>
      <c r="W464" s="51" t="str">
        <f t="shared" si="825"/>
        <v>VG</v>
      </c>
      <c r="X464" s="51"/>
      <c r="Y464" s="51"/>
      <c r="Z464" s="51"/>
      <c r="AA464" s="51"/>
      <c r="AB464" s="52"/>
      <c r="AC464" s="51"/>
      <c r="AD464" s="51"/>
      <c r="AE464" s="51"/>
      <c r="AF464" s="52"/>
      <c r="AG464" s="51"/>
      <c r="AH464" s="51"/>
      <c r="AI464" s="51"/>
      <c r="AJ464" s="52"/>
      <c r="AK464" s="51"/>
      <c r="AL464" s="51"/>
    </row>
    <row r="465" spans="1:38" s="50" customFormat="1" x14ac:dyDescent="0.3">
      <c r="A465" s="50">
        <v>14164900</v>
      </c>
      <c r="B465" s="50">
        <v>23772751</v>
      </c>
      <c r="C465" s="50" t="s">
        <v>26</v>
      </c>
      <c r="D465" s="84" t="s">
        <v>354</v>
      </c>
      <c r="E465" s="84" t="s">
        <v>352</v>
      </c>
      <c r="F465" s="65">
        <v>0.9</v>
      </c>
      <c r="G465" s="51">
        <v>0.91</v>
      </c>
      <c r="H465" s="51" t="str">
        <f t="shared" si="822"/>
        <v>VG</v>
      </c>
      <c r="I465" s="51"/>
      <c r="J465" s="51"/>
      <c r="K465" s="51"/>
      <c r="L465" s="52">
        <v>7.9000000000000001E-2</v>
      </c>
      <c r="M465" s="52" t="str">
        <f t="shared" si="823"/>
        <v>G</v>
      </c>
      <c r="N465" s="51"/>
      <c r="O465" s="51"/>
      <c r="P465" s="51"/>
      <c r="Q465" s="51">
        <v>0.3</v>
      </c>
      <c r="R465" s="51" t="str">
        <f t="shared" si="824"/>
        <v>VG</v>
      </c>
      <c r="S465" s="51"/>
      <c r="T465" s="51"/>
      <c r="U465" s="51"/>
      <c r="V465" s="51">
        <v>0.96799999999999997</v>
      </c>
      <c r="W465" s="51" t="str">
        <f t="shared" si="825"/>
        <v>VG</v>
      </c>
      <c r="X465" s="51"/>
      <c r="Y465" s="51"/>
      <c r="Z465" s="51"/>
      <c r="AA465" s="51"/>
      <c r="AB465" s="52"/>
      <c r="AC465" s="51"/>
      <c r="AD465" s="51"/>
      <c r="AE465" s="51"/>
      <c r="AF465" s="52"/>
      <c r="AG465" s="51"/>
      <c r="AH465" s="51"/>
      <c r="AI465" s="51"/>
      <c r="AJ465" s="52"/>
      <c r="AK465" s="51"/>
      <c r="AL465" s="51"/>
    </row>
    <row r="466" spans="1:38" s="120" customFormat="1" ht="28.8" x14ac:dyDescent="0.3">
      <c r="A466" s="120">
        <v>14164900</v>
      </c>
      <c r="B466" s="120">
        <v>23772751</v>
      </c>
      <c r="C466" s="120" t="s">
        <v>26</v>
      </c>
      <c r="D466" s="158" t="s">
        <v>509</v>
      </c>
      <c r="E466" s="159" t="s">
        <v>511</v>
      </c>
      <c r="F466" s="122">
        <v>2.1</v>
      </c>
      <c r="G466" s="123">
        <v>0.47</v>
      </c>
      <c r="H466" s="123" t="str">
        <f t="shared" ref="H466" si="826">IF(G466&gt;0.8,"VG",IF(G466&gt;0.7,"G",IF(G466&gt;0.45,"S","NS")))</f>
        <v>S</v>
      </c>
      <c r="I466" s="123"/>
      <c r="J466" s="123"/>
      <c r="K466" s="123"/>
      <c r="L466" s="124">
        <v>0.2321</v>
      </c>
      <c r="M466" s="124" t="str">
        <f t="shared" ref="M466" si="827">IF(ABS(L466)&lt;5%,"VG",IF(ABS(L466)&lt;10%,"G",IF(ABS(L466)&lt;15%,"S","NS")))</f>
        <v>NS</v>
      </c>
      <c r="N466" s="123"/>
      <c r="O466" s="123"/>
      <c r="P466" s="123"/>
      <c r="Q466" s="123">
        <v>0.65</v>
      </c>
      <c r="R466" s="123" t="str">
        <f t="shared" ref="R466" si="828">IF(Q466&lt;=0.5,"VG",IF(Q466&lt;=0.6,"G",IF(Q466&lt;=0.7,"S","NS")))</f>
        <v>S</v>
      </c>
      <c r="S466" s="123"/>
      <c r="T466" s="123"/>
      <c r="U466" s="123"/>
      <c r="V466" s="123">
        <v>0.93400000000000005</v>
      </c>
      <c r="W466" s="123" t="str">
        <f t="shared" ref="W466" si="829">IF(V466&gt;0.85,"VG",IF(V466&gt;0.75,"G",IF(V466&gt;0.6,"S","NS")))</f>
        <v>VG</v>
      </c>
      <c r="X466" s="123"/>
      <c r="Y466" s="123"/>
      <c r="Z466" s="123"/>
      <c r="AA466" s="123"/>
      <c r="AB466" s="124"/>
      <c r="AC466" s="123"/>
      <c r="AD466" s="123"/>
      <c r="AE466" s="123"/>
      <c r="AF466" s="124"/>
      <c r="AG466" s="123"/>
      <c r="AH466" s="123"/>
      <c r="AI466" s="123"/>
      <c r="AJ466" s="124"/>
      <c r="AK466" s="123"/>
      <c r="AL466" s="123"/>
    </row>
    <row r="467" spans="1:38" s="34" customFormat="1" x14ac:dyDescent="0.3">
      <c r="A467" s="34">
        <v>14164900</v>
      </c>
      <c r="B467" s="34">
        <v>23772751</v>
      </c>
      <c r="C467" s="34" t="s">
        <v>26</v>
      </c>
      <c r="D467" s="85" t="s">
        <v>508</v>
      </c>
      <c r="E467" s="79" t="s">
        <v>511</v>
      </c>
      <c r="F467" s="86">
        <v>2.1</v>
      </c>
      <c r="G467" s="36">
        <v>0.46</v>
      </c>
      <c r="H467" s="36" t="str">
        <f t="shared" ref="H467" si="830">IF(G467&gt;0.8,"VG",IF(G467&gt;0.7,"G",IF(G467&gt;0.45,"S","NS")))</f>
        <v>S</v>
      </c>
      <c r="I467" s="36"/>
      <c r="J467" s="36"/>
      <c r="K467" s="36"/>
      <c r="L467" s="37">
        <v>0.2321</v>
      </c>
      <c r="M467" s="37" t="str">
        <f t="shared" ref="M467" si="831">IF(ABS(L467)&lt;5%,"VG",IF(ABS(L467)&lt;10%,"G",IF(ABS(L467)&lt;15%,"S","NS")))</f>
        <v>NS</v>
      </c>
      <c r="N467" s="36"/>
      <c r="O467" s="36"/>
      <c r="P467" s="36"/>
      <c r="Q467" s="36">
        <v>0.65</v>
      </c>
      <c r="R467" s="36" t="str">
        <f t="shared" ref="R467" si="832">IF(Q467&lt;=0.5,"VG",IF(Q467&lt;=0.6,"G",IF(Q467&lt;=0.7,"S","NS")))</f>
        <v>S</v>
      </c>
      <c r="S467" s="36"/>
      <c r="T467" s="36"/>
      <c r="U467" s="36"/>
      <c r="V467" s="36">
        <v>0.93400000000000005</v>
      </c>
      <c r="W467" s="36" t="str">
        <f t="shared" ref="W467" si="833">IF(V467&gt;0.85,"VG",IF(V467&gt;0.75,"G",IF(V467&gt;0.6,"S","NS")))</f>
        <v>VG</v>
      </c>
      <c r="X467" s="36"/>
      <c r="Y467" s="36"/>
      <c r="Z467" s="36"/>
      <c r="AA467" s="36"/>
      <c r="AB467" s="37"/>
      <c r="AC467" s="36"/>
      <c r="AD467" s="36"/>
      <c r="AE467" s="36"/>
      <c r="AF467" s="37"/>
      <c r="AG467" s="36"/>
      <c r="AH467" s="36"/>
      <c r="AI467" s="36"/>
      <c r="AJ467" s="37"/>
      <c r="AK467" s="36"/>
      <c r="AL467" s="36"/>
    </row>
    <row r="468" spans="1:38" s="34" customFormat="1" x14ac:dyDescent="0.3">
      <c r="A468" s="34">
        <v>14164900</v>
      </c>
      <c r="B468" s="34">
        <v>23772751</v>
      </c>
      <c r="C468" s="34" t="s">
        <v>26</v>
      </c>
      <c r="D468" s="85" t="s">
        <v>531</v>
      </c>
      <c r="E468" s="79" t="s">
        <v>143</v>
      </c>
      <c r="F468" s="86">
        <v>1.8</v>
      </c>
      <c r="G468" s="36">
        <v>0.59</v>
      </c>
      <c r="H468" s="36" t="str">
        <f t="shared" ref="H468" si="834">IF(G468&gt;0.8,"VG",IF(G468&gt;0.7,"G",IF(G468&gt;0.45,"S","NS")))</f>
        <v>S</v>
      </c>
      <c r="I468" s="36"/>
      <c r="J468" s="36"/>
      <c r="K468" s="36"/>
      <c r="L468" s="37">
        <v>0.1847</v>
      </c>
      <c r="M468" s="37" t="str">
        <f t="shared" ref="M468" si="835">IF(ABS(L468)&lt;5%,"VG",IF(ABS(L468)&lt;10%,"G",IF(ABS(L468)&lt;15%,"S","NS")))</f>
        <v>NS</v>
      </c>
      <c r="N468" s="36"/>
      <c r="O468" s="36"/>
      <c r="P468" s="36"/>
      <c r="Q468" s="36">
        <v>0.59</v>
      </c>
      <c r="R468" s="36" t="str">
        <f t="shared" ref="R468" si="836">IF(Q468&lt;=0.5,"VG",IF(Q468&lt;=0.6,"G",IF(Q468&lt;=0.7,"S","NS")))</f>
        <v>G</v>
      </c>
      <c r="S468" s="36"/>
      <c r="T468" s="36"/>
      <c r="U468" s="36"/>
      <c r="V468" s="36">
        <v>0.93100000000000005</v>
      </c>
      <c r="W468" s="36" t="str">
        <f t="shared" ref="W468" si="837">IF(V468&gt;0.85,"VG",IF(V468&gt;0.75,"G",IF(V468&gt;0.6,"S","NS")))</f>
        <v>VG</v>
      </c>
      <c r="X468" s="36"/>
      <c r="Y468" s="36"/>
      <c r="Z468" s="36"/>
      <c r="AA468" s="36"/>
      <c r="AB468" s="37"/>
      <c r="AC468" s="36"/>
      <c r="AD468" s="36"/>
      <c r="AE468" s="36"/>
      <c r="AF468" s="37"/>
      <c r="AG468" s="36"/>
      <c r="AH468" s="36"/>
      <c r="AI468" s="36"/>
      <c r="AJ468" s="37"/>
      <c r="AK468" s="36"/>
      <c r="AL468" s="36"/>
    </row>
    <row r="469" spans="1:38" s="34" customFormat="1" x14ac:dyDescent="0.3">
      <c r="A469" s="34">
        <v>14164900</v>
      </c>
      <c r="B469" s="34">
        <v>23772751</v>
      </c>
      <c r="C469" s="34" t="s">
        <v>26</v>
      </c>
      <c r="D469" s="85" t="s">
        <v>534</v>
      </c>
      <c r="E469" s="79" t="s">
        <v>143</v>
      </c>
      <c r="F469" s="86">
        <v>1.8</v>
      </c>
      <c r="G469" s="36">
        <v>0.56399999999999995</v>
      </c>
      <c r="H469" s="36" t="str">
        <f t="shared" ref="H469" si="838">IF(G469&gt;0.8,"VG",IF(G469&gt;0.7,"G",IF(G469&gt;0.45,"S","NS")))</f>
        <v>S</v>
      </c>
      <c r="I469" s="36"/>
      <c r="J469" s="36"/>
      <c r="K469" s="36"/>
      <c r="L469" s="37">
        <v>0.188</v>
      </c>
      <c r="M469" s="37" t="str">
        <f t="shared" ref="M469" si="839">IF(ABS(L469)&lt;5%,"VG",IF(ABS(L469)&lt;10%,"G",IF(ABS(L469)&lt;15%,"S","NS")))</f>
        <v>NS</v>
      </c>
      <c r="N469" s="36"/>
      <c r="O469" s="36"/>
      <c r="P469" s="36"/>
      <c r="Q469" s="36">
        <v>0.61</v>
      </c>
      <c r="R469" s="36" t="str">
        <f t="shared" ref="R469" si="840">IF(Q469&lt;=0.5,"VG",IF(Q469&lt;=0.6,"G",IF(Q469&lt;=0.7,"S","NS")))</f>
        <v>S</v>
      </c>
      <c r="S469" s="36"/>
      <c r="T469" s="36"/>
      <c r="U469" s="36"/>
      <c r="V469" s="36">
        <v>0.91</v>
      </c>
      <c r="W469" s="36" t="str">
        <f t="shared" ref="W469" si="841">IF(V469&gt;0.85,"VG",IF(V469&gt;0.75,"G",IF(V469&gt;0.6,"S","NS")))</f>
        <v>VG</v>
      </c>
      <c r="X469" s="36"/>
      <c r="Y469" s="36"/>
      <c r="Z469" s="36"/>
      <c r="AA469" s="36"/>
      <c r="AB469" s="37"/>
      <c r="AC469" s="36"/>
      <c r="AD469" s="36"/>
      <c r="AE469" s="36"/>
      <c r="AF469" s="37"/>
      <c r="AG469" s="36"/>
      <c r="AH469" s="36"/>
      <c r="AI469" s="36"/>
      <c r="AJ469" s="37"/>
      <c r="AK469" s="36"/>
      <c r="AL469" s="36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"/>
  <sheetViews>
    <sheetView tabSelected="1" workbookViewId="0">
      <pane ySplit="3" topLeftCell="A4" activePane="bottomLeft" state="frozen"/>
      <selection pane="bottomLeft" activeCell="D9" sqref="D9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MIN(BI12:BI35)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s="50" customFormat="1" x14ac:dyDescent="0.3">
      <c r="A8" s="54">
        <v>14171000</v>
      </c>
      <c r="B8" s="54">
        <v>23762895</v>
      </c>
      <c r="C8" s="50" t="s">
        <v>215</v>
      </c>
      <c r="D8" s="50" t="s">
        <v>540</v>
      </c>
      <c r="E8" s="50" t="s">
        <v>221</v>
      </c>
      <c r="F8" s="65"/>
      <c r="G8" s="51">
        <v>0.95199999999999996</v>
      </c>
      <c r="H8" s="51" t="str">
        <f t="shared" ref="H8" si="8">IF(G8&gt;0.8,"VG",IF(G8&gt;0.7,"G",IF(G8&gt;0.45,"S","NS")))</f>
        <v>VG</v>
      </c>
      <c r="I8" s="51"/>
      <c r="J8" s="51"/>
      <c r="K8" s="51"/>
      <c r="L8" s="52">
        <v>-0.1386</v>
      </c>
      <c r="M8" s="51" t="str">
        <f t="shared" ref="M8" si="9">IF(ABS(L8)&lt;5%,"VG",IF(ABS(L8)&lt;10%,"G",IF(ABS(L8)&lt;15%,"S","NS")))</f>
        <v>S</v>
      </c>
      <c r="N8" s="51"/>
      <c r="O8" s="51"/>
      <c r="P8" s="51"/>
      <c r="Q8" s="51">
        <v>0.217</v>
      </c>
      <c r="R8" s="51" t="str">
        <f t="shared" ref="R8" si="10">IF(Q8&lt;=0.5,"VG",IF(Q8&lt;=0.6,"G",IF(Q8&lt;=0.7,"S","NS")))</f>
        <v>VG</v>
      </c>
      <c r="S8" s="51"/>
      <c r="T8" s="51"/>
      <c r="U8" s="51"/>
      <c r="V8" s="51">
        <v>0.97260000000000002</v>
      </c>
      <c r="W8" s="51" t="str">
        <f t="shared" ref="W8" si="11">IF(V8&gt;0.85,"VG",IF(V8&gt;0.75,"G",IF(V8&gt;0.6,"S","NS")))</f>
        <v>VG</v>
      </c>
      <c r="X8" s="51"/>
      <c r="Y8" s="51"/>
      <c r="Z8" s="51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K8" s="53"/>
      <c r="BL8" s="53"/>
      <c r="BM8" s="53"/>
      <c r="BN8" s="53"/>
      <c r="BO8" s="53"/>
      <c r="BP8" s="53"/>
      <c r="BQ8" s="53"/>
      <c r="BR8" s="53"/>
    </row>
    <row r="9" spans="1:78" x14ac:dyDescent="0.3">
      <c r="A9" s="2"/>
      <c r="B9" s="2"/>
      <c r="AA9" s="25"/>
      <c r="AB9" s="25"/>
      <c r="AC9" s="26"/>
      <c r="AD9" s="26"/>
      <c r="AE9" s="27"/>
      <c r="AF9" s="27"/>
      <c r="AG9" s="2"/>
      <c r="AH9" s="2"/>
      <c r="AI9" s="28"/>
      <c r="AJ9" s="28"/>
      <c r="AK9" s="26"/>
      <c r="AL9" s="26"/>
      <c r="AM9" s="27"/>
      <c r="AN9" s="27"/>
      <c r="AO9" s="2"/>
      <c r="AP9" s="2"/>
      <c r="AS9" s="25"/>
      <c r="AT9" s="25"/>
      <c r="AU9" s="29"/>
      <c r="AV9" s="29"/>
      <c r="AW9" s="30"/>
      <c r="AX9" s="30"/>
      <c r="AY9" s="2"/>
      <c r="AZ9" s="2"/>
      <c r="BA9" s="25"/>
      <c r="BB9" s="25"/>
      <c r="BC9" s="29"/>
      <c r="BD9" s="29"/>
      <c r="BE9" s="30"/>
      <c r="BF9" s="30"/>
      <c r="BG9" s="2"/>
      <c r="BH9" s="2"/>
      <c r="BK9" s="24"/>
      <c r="BL9" s="24"/>
      <c r="BM9" s="24"/>
      <c r="BN9" s="24"/>
      <c r="BO9" s="24"/>
      <c r="BP9" s="24"/>
      <c r="BQ9" s="24"/>
      <c r="BR9" s="24"/>
    </row>
    <row r="10" spans="1:78" s="50" customFormat="1" x14ac:dyDescent="0.3">
      <c r="A10" s="54">
        <v>14171000</v>
      </c>
      <c r="B10" s="54">
        <v>23762895</v>
      </c>
      <c r="C10" s="50" t="s">
        <v>215</v>
      </c>
      <c r="D10" s="50" t="s">
        <v>219</v>
      </c>
      <c r="E10" s="50" t="s">
        <v>220</v>
      </c>
      <c r="F10" s="65"/>
      <c r="G10" s="51">
        <v>0.97399999999999998</v>
      </c>
      <c r="H10" s="51" t="str">
        <f t="shared" ref="H10" si="12">IF(G10&gt;0.8,"VG",IF(G10&gt;0.7,"G",IF(G10&gt;0.45,"S","NS")))</f>
        <v>VG</v>
      </c>
      <c r="I10" s="51"/>
      <c r="J10" s="51"/>
      <c r="K10" s="51"/>
      <c r="L10" s="52">
        <v>4.7000000000000002E-3</v>
      </c>
      <c r="M10" s="51" t="str">
        <f t="shared" ref="M10" si="13">IF(ABS(L10)&lt;5%,"VG",IF(ABS(L10)&lt;10%,"G",IF(ABS(L10)&lt;15%,"S","NS")))</f>
        <v>VG</v>
      </c>
      <c r="N10" s="51"/>
      <c r="O10" s="51"/>
      <c r="P10" s="51"/>
      <c r="Q10" s="51">
        <v>0.161</v>
      </c>
      <c r="R10" s="51" t="str">
        <f t="shared" ref="R10" si="14">IF(Q10&lt;=0.5,"VG",IF(Q10&lt;=0.6,"G",IF(Q10&lt;=0.7,"S","NS")))</f>
        <v>VG</v>
      </c>
      <c r="S10" s="51"/>
      <c r="T10" s="51"/>
      <c r="U10" s="51"/>
      <c r="V10" s="51">
        <v>0.98</v>
      </c>
      <c r="W10" s="51" t="str">
        <f t="shared" ref="W10" si="15">IF(V10&gt;0.85,"VG",IF(V10&gt;0.75,"G",IF(V10&gt;0.6,"S","NS")))</f>
        <v>VG</v>
      </c>
      <c r="X10" s="51"/>
      <c r="Y10" s="51"/>
      <c r="Z10" s="51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K10" s="53"/>
      <c r="BL10" s="53"/>
      <c r="BM10" s="53"/>
      <c r="BN10" s="53"/>
      <c r="BO10" s="53"/>
      <c r="BP10" s="53"/>
      <c r="BQ10" s="53"/>
      <c r="BR10" s="53"/>
    </row>
    <row r="11" spans="1:78" x14ac:dyDescent="0.3">
      <c r="C11" s="33"/>
      <c r="D11" s="24"/>
      <c r="E11" s="24"/>
      <c r="F11" s="24"/>
      <c r="G11"/>
      <c r="H11" s="24"/>
      <c r="I11" s="24"/>
      <c r="J11" s="24"/>
      <c r="K11" s="24"/>
      <c r="L11" s="24"/>
      <c r="M11" s="24"/>
      <c r="N11"/>
      <c r="O11" s="24"/>
      <c r="P11" s="24"/>
      <c r="Q11" s="24"/>
      <c r="R11"/>
      <c r="S11" s="24"/>
      <c r="T11" s="24"/>
      <c r="U11" s="2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S11"/>
      <c r="AT11"/>
      <c r="AU11"/>
      <c r="AV11"/>
      <c r="BK11"/>
      <c r="BL11"/>
      <c r="BM11"/>
      <c r="BN11"/>
    </row>
    <row r="12" spans="1:78" s="56" customFormat="1" x14ac:dyDescent="0.3">
      <c r="A12" s="59"/>
      <c r="D12" s="91"/>
      <c r="E12" s="91"/>
      <c r="F12" s="66"/>
      <c r="G12" s="110"/>
      <c r="H12" s="57"/>
      <c r="I12" s="57"/>
      <c r="J12" s="57"/>
      <c r="K12" s="57"/>
      <c r="L12" s="58"/>
      <c r="M12" s="58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60"/>
      <c r="AB12" s="60"/>
      <c r="AC12" s="60"/>
      <c r="AD12" s="60"/>
      <c r="AE12" s="60"/>
      <c r="AF12" s="60"/>
      <c r="AG12" s="60"/>
      <c r="AH12" s="60"/>
      <c r="AI12" s="61"/>
      <c r="AJ12" s="61"/>
      <c r="AK12" s="61"/>
      <c r="AL12" s="61"/>
      <c r="AM12" s="61"/>
      <c r="AN12" s="61"/>
      <c r="AO12" s="61"/>
      <c r="AP12" s="61"/>
      <c r="AR12" s="62"/>
      <c r="AS12" s="60"/>
      <c r="AT12" s="60"/>
      <c r="AU12" s="60"/>
      <c r="AV12" s="60"/>
      <c r="AW12" s="60"/>
      <c r="AX12" s="60"/>
      <c r="AY12" s="60"/>
      <c r="AZ12" s="60"/>
      <c r="BA12" s="61"/>
      <c r="BB12" s="61"/>
      <c r="BC12" s="61"/>
      <c r="BD12" s="61"/>
      <c r="BE12" s="61"/>
      <c r="BF12" s="61"/>
      <c r="BG12" s="61"/>
      <c r="BH12" s="61"/>
      <c r="BK12" s="60"/>
      <c r="BL12" s="60"/>
      <c r="BM12" s="60"/>
      <c r="BN12" s="60"/>
      <c r="BO12" s="60"/>
      <c r="BP12" s="60"/>
      <c r="BQ12" s="60"/>
      <c r="BR12" s="60"/>
    </row>
    <row r="13" spans="1:78" x14ac:dyDescent="0.3">
      <c r="A13" s="21" t="s">
        <v>23</v>
      </c>
    </row>
    <row r="14" spans="1:78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2022-02-18T14:31:00Z</dcterms:modified>
</cp:coreProperties>
</file>