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B3DF8262-371B-4EC9-9A37-351FB59C3AAE}" xr6:coauthVersionLast="47" xr6:coauthVersionMax="47" xr10:uidLastSave="{00000000-0000-0000-0000-000000000000}"/>
  <bookViews>
    <workbookView xWindow="28680" yWindow="-7425" windowWidth="29040" windowHeight="1752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R2" i="1" l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<sst xmlns="http://schemas.openxmlformats.org/spreadsheetml/2006/main" count="58" uniqueCount="44">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</sst>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MCKENZIE RIVER ABV HAYDEN BR  AT SPRINGFIELD  OR_23772751 ver. 373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6.9533459999999998</c:v>
                </c:pt>
                <c:pt idx="1">
                  <c:v>6.6336500000000003</c:v>
                </c:pt>
                <c:pt idx="2">
                  <c:v>6.3294480000000002</c:v>
                </c:pt>
                <c:pt idx="3">
                  <c:v>6.9640380000000004</c:v>
                </c:pt>
                <c:pt idx="4">
                  <c:v>7.7267659999999996</c:v>
                </c:pt>
                <c:pt idx="5">
                  <c:v>9.3968109999999996</c:v>
                </c:pt>
                <c:pt idx="6">
                  <c:v>8.2965389999999992</c:v>
                </c:pt>
                <c:pt idx="7">
                  <c:v>6.603542</c:v>
                </c:pt>
                <c:pt idx="8">
                  <c:v>7.6711900000000002</c:v>
                </c:pt>
                <c:pt idx="9">
                  <c:v>6.5666969999999996</c:v>
                </c:pt>
                <c:pt idx="10">
                  <c:v>6.2461570000000002</c:v>
                </c:pt>
                <c:pt idx="11">
                  <c:v>5.7622669999999996</c:v>
                </c:pt>
                <c:pt idx="12">
                  <c:v>6.3580699999999997</c:v>
                </c:pt>
                <c:pt idx="13">
                  <c:v>5.4265869999999996</c:v>
                </c:pt>
                <c:pt idx="14">
                  <c:v>6.6431420000000001</c:v>
                </c:pt>
                <c:pt idx="15">
                  <c:v>6.8063650000000004</c:v>
                </c:pt>
                <c:pt idx="16">
                  <c:v>8.1545120000000004</c:v>
                </c:pt>
                <c:pt idx="17">
                  <c:v>9.4976129999999994</c:v>
                </c:pt>
                <c:pt idx="18">
                  <c:v>8.8428880000000003</c:v>
                </c:pt>
                <c:pt idx="19">
                  <c:v>6.3898710000000003</c:v>
                </c:pt>
                <c:pt idx="20">
                  <c:v>5.8167309999999999</c:v>
                </c:pt>
                <c:pt idx="21">
                  <c:v>6.8956809999999997</c:v>
                </c:pt>
                <c:pt idx="22">
                  <c:v>5.9200679999999997</c:v>
                </c:pt>
                <c:pt idx="23">
                  <c:v>5.2392079999999996</c:v>
                </c:pt>
                <c:pt idx="24">
                  <c:v>5.8181010000000004</c:v>
                </c:pt>
                <c:pt idx="25">
                  <c:v>6.1459539999999997</c:v>
                </c:pt>
                <c:pt idx="26">
                  <c:v>5.8683129999999997</c:v>
                </c:pt>
                <c:pt idx="27">
                  <c:v>8.6282720000000008</c:v>
                </c:pt>
                <c:pt idx="28">
                  <c:v>8.7094070000000006</c:v>
                </c:pt>
                <c:pt idx="29">
                  <c:v>9.7174420000000001</c:v>
                </c:pt>
                <c:pt idx="30">
                  <c:v>8.8218789999999991</c:v>
                </c:pt>
                <c:pt idx="31">
                  <c:v>6.7948449999999996</c:v>
                </c:pt>
                <c:pt idx="32">
                  <c:v>5.5379370000000003</c:v>
                </c:pt>
                <c:pt idx="33">
                  <c:v>6.9853709999999998</c:v>
                </c:pt>
                <c:pt idx="34">
                  <c:v>7.2559279999999999</c:v>
                </c:pt>
                <c:pt idx="35">
                  <c:v>5.4550590000000003</c:v>
                </c:pt>
                <c:pt idx="36">
                  <c:v>5.6953379999999996</c:v>
                </c:pt>
                <c:pt idx="37">
                  <c:v>5.7222619999999997</c:v>
                </c:pt>
                <c:pt idx="38">
                  <c:v>6.8889509999999996</c:v>
                </c:pt>
                <c:pt idx="39">
                  <c:v>7.703233</c:v>
                </c:pt>
                <c:pt idx="40">
                  <c:v>8.3211359999999992</c:v>
                </c:pt>
                <c:pt idx="41">
                  <c:v>9.3699349999999999</c:v>
                </c:pt>
                <c:pt idx="42">
                  <c:v>7.4623270000000002</c:v>
                </c:pt>
                <c:pt idx="43">
                  <c:v>7.1640350000000002</c:v>
                </c:pt>
                <c:pt idx="44">
                  <c:v>7.8941119999999998</c:v>
                </c:pt>
                <c:pt idx="45">
                  <c:v>7.0277820000000002</c:v>
                </c:pt>
                <c:pt idx="46">
                  <c:v>6.2478129999999998</c:v>
                </c:pt>
                <c:pt idx="47">
                  <c:v>5.4745939999999997</c:v>
                </c:pt>
                <c:pt idx="48">
                  <c:v>6.8553620000000004</c:v>
                </c:pt>
                <c:pt idx="49">
                  <c:v>6.4950049999999999</c:v>
                </c:pt>
                <c:pt idx="50">
                  <c:v>7.6218719999999998</c:v>
                </c:pt>
                <c:pt idx="51">
                  <c:v>8.5039850000000001</c:v>
                </c:pt>
                <c:pt idx="52">
                  <c:v>9.6445229999999995</c:v>
                </c:pt>
                <c:pt idx="53">
                  <c:v>9.1118009999999998</c:v>
                </c:pt>
                <c:pt idx="54">
                  <c:v>8.4929480000000002</c:v>
                </c:pt>
                <c:pt idx="55">
                  <c:v>6.8914710000000001</c:v>
                </c:pt>
                <c:pt idx="56">
                  <c:v>6.320354</c:v>
                </c:pt>
                <c:pt idx="57">
                  <c:v>7.8317490000000003</c:v>
                </c:pt>
                <c:pt idx="58">
                  <c:v>7.3607040000000001</c:v>
                </c:pt>
                <c:pt idx="59">
                  <c:v>6.9083500000000004</c:v>
                </c:pt>
                <c:pt idx="60">
                  <c:v>7.9205290000000002</c:v>
                </c:pt>
                <c:pt idx="61">
                  <c:v>7.6663829999999997</c:v>
                </c:pt>
                <c:pt idx="62">
                  <c:v>8.1107650000000007</c:v>
                </c:pt>
                <c:pt idx="63">
                  <c:v>7.6980170000000001</c:v>
                </c:pt>
                <c:pt idx="64">
                  <c:v>8.2010389999999997</c:v>
                </c:pt>
                <c:pt idx="65">
                  <c:v>7.3589830000000003</c:v>
                </c:pt>
                <c:pt idx="66">
                  <c:v>6.2621010000000004</c:v>
                </c:pt>
                <c:pt idx="67">
                  <c:v>5.5592990000000002</c:v>
                </c:pt>
                <c:pt idx="68">
                  <c:v>6.4810210000000001</c:v>
                </c:pt>
                <c:pt idx="69">
                  <c:v>6.2884000000000002</c:v>
                </c:pt>
                <c:pt idx="70">
                  <c:v>6.324751</c:v>
                </c:pt>
                <c:pt idx="71">
                  <c:v>6.1284650000000003</c:v>
                </c:pt>
                <c:pt idx="72">
                  <c:v>6.20214</c:v>
                </c:pt>
                <c:pt idx="73">
                  <c:v>7.6137129999999997</c:v>
                </c:pt>
                <c:pt idx="74">
                  <c:v>7.2152580000000004</c:v>
                </c:pt>
                <c:pt idx="75">
                  <c:v>9.2051730000000003</c:v>
                </c:pt>
                <c:pt idx="76">
                  <c:v>8.7373890000000003</c:v>
                </c:pt>
                <c:pt idx="77">
                  <c:v>8.5063700000000004</c:v>
                </c:pt>
                <c:pt idx="78">
                  <c:v>7.319496</c:v>
                </c:pt>
                <c:pt idx="79">
                  <c:v>5.8575140000000001</c:v>
                </c:pt>
                <c:pt idx="80">
                  <c:v>6.7531119999999998</c:v>
                </c:pt>
                <c:pt idx="81">
                  <c:v>8.2922259999999994</c:v>
                </c:pt>
                <c:pt idx="82">
                  <c:v>7.3907439999999998</c:v>
                </c:pt>
                <c:pt idx="83">
                  <c:v>4.7191710000000002</c:v>
                </c:pt>
                <c:pt idx="84">
                  <c:v>5.9206380000000003</c:v>
                </c:pt>
                <c:pt idx="85">
                  <c:v>6.7117699999999996</c:v>
                </c:pt>
                <c:pt idx="86">
                  <c:v>7.5358929999999997</c:v>
                </c:pt>
                <c:pt idx="87">
                  <c:v>7.7648270000000004</c:v>
                </c:pt>
                <c:pt idx="88">
                  <c:v>9.353154</c:v>
                </c:pt>
                <c:pt idx="89">
                  <c:v>8.059825</c:v>
                </c:pt>
                <c:pt idx="90">
                  <c:v>7.0920290000000001</c:v>
                </c:pt>
                <c:pt idx="91">
                  <c:v>6.2016299999999998</c:v>
                </c:pt>
                <c:pt idx="92">
                  <c:v>6.4228800000000001</c:v>
                </c:pt>
                <c:pt idx="93">
                  <c:v>8.1535419999999998</c:v>
                </c:pt>
                <c:pt idx="94">
                  <c:v>6.9475930000000004</c:v>
                </c:pt>
                <c:pt idx="95">
                  <c:v>6.3911119999999997</c:v>
                </c:pt>
                <c:pt idx="96">
                  <c:v>7.0854330000000001</c:v>
                </c:pt>
                <c:pt idx="97">
                  <c:v>5.8742859999999997</c:v>
                </c:pt>
                <c:pt idx="98">
                  <c:v>6.9364650000000001</c:v>
                </c:pt>
                <c:pt idx="99">
                  <c:v>8.0298069999999999</c:v>
                </c:pt>
                <c:pt idx="100">
                  <c:v>8.5964179999999999</c:v>
                </c:pt>
                <c:pt idx="101">
                  <c:v>6.5889600000000002</c:v>
                </c:pt>
                <c:pt idx="102">
                  <c:v>5.949872</c:v>
                </c:pt>
                <c:pt idx="103">
                  <c:v>5.667249</c:v>
                </c:pt>
                <c:pt idx="104">
                  <c:v>5.3324990000000003</c:v>
                </c:pt>
                <c:pt idx="105">
                  <c:v>6.0825930000000001</c:v>
                </c:pt>
                <c:pt idx="106">
                  <c:v>6.535202</c:v>
                </c:pt>
                <c:pt idx="107">
                  <c:v>5.831226</c:v>
                </c:pt>
                <c:pt idx="108">
                  <c:v>6.1383000000000001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Obs:..\Observations\McKenzie\USGS_14161100_temp_BLUE RIVER BELOW TIDBITS CREEK  NR BLUE RIVER  OR_23773429.csv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5.995069</c:v>
                </c:pt>
                <c:pt idx="1">
                  <c:v>5.7064260000000004</c:v>
                </c:pt>
                <c:pt idx="2">
                  <c:v>5.4635199999999999</c:v>
                </c:pt>
                <c:pt idx="3">
                  <c:v>5.8469829999999998</c:v>
                </c:pt>
                <c:pt idx="4">
                  <c:v>7.3546389999999997</c:v>
                </c:pt>
                <c:pt idx="5">
                  <c:v>9.6800379999999997</c:v>
                </c:pt>
                <c:pt idx="6">
                  <c:v>14.584220999999999</c:v>
                </c:pt>
                <c:pt idx="7">
                  <c:v>15.261647999999999</c:v>
                </c:pt>
                <c:pt idx="8">
                  <c:v>12.806131000000001</c:v>
                </c:pt>
                <c:pt idx="9">
                  <c:v>9.8069469999999992</c:v>
                </c:pt>
                <c:pt idx="10">
                  <c:v>6.3599959999999998</c:v>
                </c:pt>
                <c:pt idx="11">
                  <c:v>5.272043</c:v>
                </c:pt>
                <c:pt idx="12">
                  <c:v>4.6519149999999998</c:v>
                </c:pt>
                <c:pt idx="13">
                  <c:v>3.530357</c:v>
                </c:pt>
                <c:pt idx="14">
                  <c:v>4.778022</c:v>
                </c:pt>
                <c:pt idx="15">
                  <c:v>5.180104</c:v>
                </c:pt>
                <c:pt idx="16">
                  <c:v>6.3966960000000004</c:v>
                </c:pt>
                <c:pt idx="17">
                  <c:v>8.9151740000000004</c:v>
                </c:pt>
                <c:pt idx="18">
                  <c:v>13.210819000000001</c:v>
                </c:pt>
                <c:pt idx="19">
                  <c:v>15.696068</c:v>
                </c:pt>
                <c:pt idx="20">
                  <c:v>14.140558</c:v>
                </c:pt>
                <c:pt idx="21">
                  <c:v>10.113104</c:v>
                </c:pt>
                <c:pt idx="22">
                  <c:v>5.8270860000000004</c:v>
                </c:pt>
                <c:pt idx="23">
                  <c:v>3.21502</c:v>
                </c:pt>
                <c:pt idx="24">
                  <c:v>4.3466950000000004</c:v>
                </c:pt>
                <c:pt idx="25">
                  <c:v>4.3152239999999997</c:v>
                </c:pt>
                <c:pt idx="26">
                  <c:v>4.1118129999999997</c:v>
                </c:pt>
                <c:pt idx="27">
                  <c:v>5.5996569999999997</c:v>
                </c:pt>
                <c:pt idx="28">
                  <c:v>7.8391130000000002</c:v>
                </c:pt>
                <c:pt idx="29">
                  <c:v>9.6897059999999993</c:v>
                </c:pt>
                <c:pt idx="30">
                  <c:v>14.292591</c:v>
                </c:pt>
                <c:pt idx="31">
                  <c:v>15.783275</c:v>
                </c:pt>
                <c:pt idx="32">
                  <c:v>13.040979999999999</c:v>
                </c:pt>
                <c:pt idx="33">
                  <c:v>8.8601080000000003</c:v>
                </c:pt>
                <c:pt idx="34">
                  <c:v>7.1383010000000002</c:v>
                </c:pt>
                <c:pt idx="35">
                  <c:v>4.9432869999999998</c:v>
                </c:pt>
                <c:pt idx="36">
                  <c:v>3.7774809999999999</c:v>
                </c:pt>
                <c:pt idx="37">
                  <c:v>4.4470419999999997</c:v>
                </c:pt>
                <c:pt idx="38">
                  <c:v>5.2057549999999999</c:v>
                </c:pt>
                <c:pt idx="39">
                  <c:v>6.2931949999999999</c:v>
                </c:pt>
                <c:pt idx="40">
                  <c:v>9.0125589999999995</c:v>
                </c:pt>
                <c:pt idx="41">
                  <c:v>11.620977999999999</c:v>
                </c:pt>
                <c:pt idx="42">
                  <c:v>16.109044999999998</c:v>
                </c:pt>
                <c:pt idx="43">
                  <c:v>16.403063</c:v>
                </c:pt>
                <c:pt idx="44">
                  <c:v>13.773477</c:v>
                </c:pt>
                <c:pt idx="45">
                  <c:v>7.6693629999999997</c:v>
                </c:pt>
                <c:pt idx="46">
                  <c:v>6.3303070000000004</c:v>
                </c:pt>
                <c:pt idx="47">
                  <c:v>3.3336269999999999</c:v>
                </c:pt>
                <c:pt idx="48">
                  <c:v>4.5585680000000002</c:v>
                </c:pt>
                <c:pt idx="49">
                  <c:v>4.6808779999999999</c:v>
                </c:pt>
                <c:pt idx="50">
                  <c:v>5.966812</c:v>
                </c:pt>
                <c:pt idx="51">
                  <c:v>6.9964919999999999</c:v>
                </c:pt>
                <c:pt idx="52">
                  <c:v>9.3046369999999996</c:v>
                </c:pt>
                <c:pt idx="53">
                  <c:v>11.878055</c:v>
                </c:pt>
                <c:pt idx="54">
                  <c:v>16.008330999999998</c:v>
                </c:pt>
                <c:pt idx="55">
                  <c:v>16.785382999999999</c:v>
                </c:pt>
                <c:pt idx="56">
                  <c:v>13.869374000000001</c:v>
                </c:pt>
                <c:pt idx="57">
                  <c:v>10.811021</c:v>
                </c:pt>
                <c:pt idx="58">
                  <c:v>7.4374570000000002</c:v>
                </c:pt>
                <c:pt idx="59">
                  <c:v>6.9163920000000001</c:v>
                </c:pt>
                <c:pt idx="60">
                  <c:v>5.9007389999999997</c:v>
                </c:pt>
                <c:pt idx="61">
                  <c:v>6.5825889999999996</c:v>
                </c:pt>
                <c:pt idx="62">
                  <c:v>6.894501</c:v>
                </c:pt>
                <c:pt idx="63">
                  <c:v>7.3208640000000003</c:v>
                </c:pt>
                <c:pt idx="64">
                  <c:v>10.762707000000001</c:v>
                </c:pt>
                <c:pt idx="65">
                  <c:v>15.518577000000001</c:v>
                </c:pt>
                <c:pt idx="66">
                  <c:v>17.680610999999999</c:v>
                </c:pt>
                <c:pt idx="67">
                  <c:v>17.090021</c:v>
                </c:pt>
                <c:pt idx="68">
                  <c:v>13.509548000000001</c:v>
                </c:pt>
                <c:pt idx="69">
                  <c:v>11.196471000000001</c:v>
                </c:pt>
                <c:pt idx="70">
                  <c:v>6.740685</c:v>
                </c:pt>
                <c:pt idx="71">
                  <c:v>5.9052759999999997</c:v>
                </c:pt>
                <c:pt idx="72">
                  <c:v>4.9835349999999998</c:v>
                </c:pt>
                <c:pt idx="73">
                  <c:v>5.8835810000000004</c:v>
                </c:pt>
                <c:pt idx="74">
                  <c:v>5.9938599999999997</c:v>
                </c:pt>
                <c:pt idx="75">
                  <c:v>7.9413900000000002</c:v>
                </c:pt>
                <c:pt idx="76">
                  <c:v>10.368010999999999</c:v>
                </c:pt>
                <c:pt idx="77">
                  <c:v>13.459146</c:v>
                </c:pt>
                <c:pt idx="78">
                  <c:v>15.561928</c:v>
                </c:pt>
                <c:pt idx="79">
                  <c:v>16.301983</c:v>
                </c:pt>
                <c:pt idx="80">
                  <c:v>12.822082999999999</c:v>
                </c:pt>
                <c:pt idx="81">
                  <c:v>9.9084380000000003</c:v>
                </c:pt>
                <c:pt idx="82">
                  <c:v>8.2723960000000005</c:v>
                </c:pt>
                <c:pt idx="83">
                  <c:v>5.093515</c:v>
                </c:pt>
                <c:pt idx="84">
                  <c:v>3.808535</c:v>
                </c:pt>
                <c:pt idx="85">
                  <c:v>5.1422619999999997</c:v>
                </c:pt>
                <c:pt idx="86">
                  <c:v>5.3439209999999999</c:v>
                </c:pt>
                <c:pt idx="87">
                  <c:v>6.1178819999999998</c:v>
                </c:pt>
                <c:pt idx="88">
                  <c:v>8.1831309999999995</c:v>
                </c:pt>
                <c:pt idx="89">
                  <c:v>11.747901000000001</c:v>
                </c:pt>
                <c:pt idx="90">
                  <c:v>15.931585</c:v>
                </c:pt>
                <c:pt idx="91">
                  <c:v>16.562736999999998</c:v>
                </c:pt>
                <c:pt idx="92">
                  <c:v>13.422396000000001</c:v>
                </c:pt>
                <c:pt idx="93">
                  <c:v>8.4957209999999996</c:v>
                </c:pt>
                <c:pt idx="94">
                  <c:v>6.7252989999999997</c:v>
                </c:pt>
                <c:pt idx="95">
                  <c:v>4.4009349999999996</c:v>
                </c:pt>
                <c:pt idx="96">
                  <c:v>6.1181070000000002</c:v>
                </c:pt>
                <c:pt idx="97">
                  <c:v>4.2502230000000001</c:v>
                </c:pt>
                <c:pt idx="98">
                  <c:v>4.8250279999999997</c:v>
                </c:pt>
                <c:pt idx="99">
                  <c:v>6.2287509999999999</c:v>
                </c:pt>
                <c:pt idx="100">
                  <c:v>10.341208999999999</c:v>
                </c:pt>
                <c:pt idx="101">
                  <c:v>12.749307</c:v>
                </c:pt>
                <c:pt idx="102">
                  <c:v>16.671403999999999</c:v>
                </c:pt>
                <c:pt idx="103">
                  <c:v>16.85783</c:v>
                </c:pt>
                <c:pt idx="104">
                  <c:v>12.116732000000001</c:v>
                </c:pt>
                <c:pt idx="105">
                  <c:v>9.4111759999999993</c:v>
                </c:pt>
                <c:pt idx="106">
                  <c:v>6.3036919999999999</c:v>
                </c:pt>
                <c:pt idx="107">
                  <c:v>5.5905180000000003</c:v>
                </c:pt>
                <c:pt idx="108">
                  <c:v>5.924798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1664016</xdr:rowOff>
    </xdr:from>
    <xdr:to>
      <xdr:col>20</xdr:col>
      <xdr:colOff>506730</xdr:colOff>
      <xdr:row>24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9">
        <f>H2-I2</f>
        <v>-1.955695037037037</v>
      </c>
      <c r="D2" t="s">
        <v>17</v>
      </c>
      <c r="E2"/>
      <c r="F2"/>
      <c r="G2"/>
      <c r="H2">
        <f>AVERAGE(H4:H111)</f>
        <v>7.0996879537037039</v>
      </c>
      <c r="I2">
        <f>AVERAGE(I4:I111)</f>
        <v>9.0553829907407408</v>
      </c>
      <c r="J2" s="4"/>
      <c r="K2" s="4"/>
      <c r="L2" s="4"/>
      <c r="M2" s="4"/>
      <c r="N2" s="4"/>
      <c r="O2" s="4"/>
      <c r="P2" s="4">
        <f>AVERAGE(P4:P111)</f>
        <v>21.243440797427443</v>
      </c>
      <c r="Q2" s="4"/>
      <c r="R2" s="4">
        <f>AVERAGE(R4:R111)</f>
        <v>3.2551501111111127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11">
        <f>(I2-H2)/H2</f>
        <v>0.27546211182659186</v>
      </c>
      <c r="C3" s="8" t="str">
        <f>IF(ABS(B3)&lt;5%,"VG",IF(ABS(B3)&lt;10%,"G",IF(ABS(B3)&lt;15%,"S","NS")))</f>
        <v>NS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22</v>
      </c>
      <c r="I3" s="3" t="s">
        <v>23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1-SUM(P4:P111)/SUM(M4:M111)</f>
        <v>-0.21240521248037503</v>
      </c>
      <c r="C4" s="7" t="str">
        <f>IF(B4&gt;0.8,"VG",IF(B4&gt;0.7,"G",IF(B4&gt;0.45,"S","NS")))</f>
        <v>NS</v>
      </c>
      <c r="D4">
        <v>0</v>
      </c>
      <c r="E4">
        <v>2010</v>
      </c>
      <c r="F4">
        <v>1</v>
      </c>
      <c r="G4">
        <v>31</v>
      </c>
      <c r="H4">
        <v>6.9533459999999998</v>
      </c>
      <c r="I4">
        <v>5.995069</v>
      </c>
      <c r="J4" s="2">
        <f>I4-H4</f>
        <v>-0.95827699999999982</v>
      </c>
      <c r="K4" s="2">
        <f>I4-I$2</f>
        <v>-3.0603139907407408</v>
      </c>
      <c r="L4" s="2">
        <f>H4-H$2</f>
        <v>-0.14634195370370406</v>
      </c>
      <c r="M4" s="2">
        <f>K4*K4</f>
        <v>9.3655217219235194</v>
      </c>
      <c r="N4" s="2">
        <f>L4*L4</f>
        <v>2.1415967413817065E-2</v>
      </c>
      <c r="O4" s="2">
        <f>K4*L4</f>
        <v>0.44785232835177935</v>
      </c>
      <c r="P4" s="2">
        <f>J4*J4</f>
        <v>0.91829480872899971</v>
      </c>
      <c r="Q4" s="2">
        <f>(I4-H$2)*(I4-H$2)</f>
        <v>1.2201830328814656</v>
      </c>
      <c r="R4" s="2">
        <f>ABS(J4)</f>
        <v>0.95827699999999982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SQRT(SUM(P4:P111))/SQRT(SUM(Q4:Q111))</f>
        <v>0.99758367086710587</v>
      </c>
      <c r="C5" s="7" t="str">
        <f>IF(B5&lt;=0.5,"VG",IF(B5&lt;=0.6,"G",IF(B5&lt;=0.7,"S","NS")))</f>
        <v>NS</v>
      </c>
      <c r="D5">
        <v>1</v>
      </c>
      <c r="E5">
        <v>2010</v>
      </c>
      <c r="F5">
        <v>2</v>
      </c>
      <c r="G5">
        <v>28</v>
      </c>
      <c r="H5">
        <v>6.6336500000000003</v>
      </c>
      <c r="I5">
        <v>5.7064260000000004</v>
      </c>
      <c r="J5" s="2">
        <f t="shared" ref="J5:J68" si="0">I5-H5</f>
        <v>-0.92722399999999983</v>
      </c>
      <c r="K5" s="2">
        <f t="shared" ref="K5:K68" si="1">I5-I$2</f>
        <v>-3.3489569907407404</v>
      </c>
      <c r="L5" s="2">
        <f t="shared" ref="L5:L68" si="2">H5-H$2</f>
        <v>-0.4660379537037036</v>
      </c>
      <c r="M5" s="2">
        <f t="shared" ref="M5:M68" si="3">K5*K5</f>
        <v>11.215512925831275</v>
      </c>
      <c r="N5" s="2">
        <f t="shared" ref="N5:N68" si="4">L5*L5</f>
        <v>0.21719137429233537</v>
      </c>
      <c r="O5" s="2">
        <f t="shared" ref="O5:O68" si="5">K5*L5</f>
        <v>1.5607410630065277</v>
      </c>
      <c r="P5" s="2">
        <f t="shared" ref="P5:P68" si="6">J5*J5</f>
        <v>0.85974434617599971</v>
      </c>
      <c r="Q5" s="2">
        <f t="shared" ref="Q5:Q68" si="7">(I5-H$2)*(I5-H$2)</f>
        <v>1.9411788716382605</v>
      </c>
      <c r="R5" s="2">
        <f t="shared" ref="R5:R68" si="8">ABS(J5)</f>
        <v>0.92722399999999983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2.1723221838647958E-2</v>
      </c>
      <c r="C6" s="7" t="str">
        <f>IF(B6&gt;0.85,"VG",IF(B6&gt;0.75,"G",IF(B6&gt;0.6,"S","NS")))</f>
        <v>NS</v>
      </c>
      <c r="D6">
        <v>2</v>
      </c>
      <c r="E6">
        <v>2010</v>
      </c>
      <c r="F6">
        <v>3</v>
      </c>
      <c r="G6">
        <v>31</v>
      </c>
      <c r="H6">
        <v>6.3294480000000002</v>
      </c>
      <c r="I6">
        <v>5.4635199999999999</v>
      </c>
      <c r="J6" s="2">
        <f t="shared" si="0"/>
        <v>-0.86592800000000025</v>
      </c>
      <c r="K6" s="2">
        <f t="shared" si="1"/>
        <v>-3.5918629907407409</v>
      </c>
      <c r="L6" s="2">
        <f t="shared" si="2"/>
        <v>-0.77023995370370368</v>
      </c>
      <c r="M6" s="2">
        <f t="shared" si="3"/>
        <v>12.90147974425302</v>
      </c>
      <c r="N6" s="2">
        <f t="shared" si="4"/>
        <v>0.59326958628148363</v>
      </c>
      <c r="O6" s="2">
        <f t="shared" si="5"/>
        <v>2.7665963836981948</v>
      </c>
      <c r="P6" s="2">
        <f t="shared" si="6"/>
        <v>0.74983130118400043</v>
      </c>
      <c r="Q6" s="2">
        <f t="shared" si="7"/>
        <v>2.677045572726966</v>
      </c>
      <c r="R6" s="2">
        <f t="shared" si="8"/>
        <v>0.86592800000000025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7.0996879537037039</v>
      </c>
      <c r="C7" s="2"/>
      <c r="D7">
        <v>3</v>
      </c>
      <c r="E7">
        <v>2010</v>
      </c>
      <c r="F7">
        <v>4</v>
      </c>
      <c r="G7">
        <v>30</v>
      </c>
      <c r="H7">
        <v>6.9640380000000004</v>
      </c>
      <c r="I7">
        <v>5.8469829999999998</v>
      </c>
      <c r="J7" s="2">
        <f t="shared" si="0"/>
        <v>-1.1170550000000006</v>
      </c>
      <c r="K7" s="2">
        <f t="shared" si="1"/>
        <v>-3.208399990740741</v>
      </c>
      <c r="L7" s="2">
        <f t="shared" si="2"/>
        <v>-0.13564995370370347</v>
      </c>
      <c r="M7" s="2">
        <f t="shared" si="3"/>
        <v>10.293830500585187</v>
      </c>
      <c r="N7" s="2">
        <f t="shared" si="4"/>
        <v>1.8400909939816894E-2</v>
      </c>
      <c r="O7" s="2">
        <f t="shared" si="5"/>
        <v>0.43521931020694415</v>
      </c>
      <c r="P7" s="2">
        <f t="shared" si="6"/>
        <v>1.2478118730250012</v>
      </c>
      <c r="Q7" s="2">
        <f t="shared" si="7"/>
        <v>1.5692697010337993</v>
      </c>
      <c r="R7" s="2">
        <f t="shared" si="8"/>
        <v>1.1170550000000006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1.1438218355266607</v>
      </c>
      <c r="C8" s="5"/>
      <c r="D8">
        <v>4</v>
      </c>
      <c r="E8">
        <v>2010</v>
      </c>
      <c r="F8">
        <v>5</v>
      </c>
      <c r="G8">
        <v>31</v>
      </c>
      <c r="H8">
        <v>7.7267659999999996</v>
      </c>
      <c r="I8">
        <v>7.3546389999999997</v>
      </c>
      <c r="J8" s="2">
        <f t="shared" si="0"/>
        <v>-0.37212699999999987</v>
      </c>
      <c r="K8" s="2">
        <f t="shared" si="1"/>
        <v>-1.7007439907407411</v>
      </c>
      <c r="L8" s="2">
        <f t="shared" si="2"/>
        <v>0.62707804629629571</v>
      </c>
      <c r="M8" s="2">
        <f t="shared" si="3"/>
        <v>2.8925301220407422</v>
      </c>
      <c r="N8" s="2">
        <f t="shared" si="4"/>
        <v>0.3932268761467792</v>
      </c>
      <c r="O8" s="2">
        <f t="shared" si="5"/>
        <v>-1.0664992189638691</v>
      </c>
      <c r="P8" s="2">
        <f t="shared" si="6"/>
        <v>0.1384785041289999</v>
      </c>
      <c r="Q8" s="2">
        <f t="shared" si="7"/>
        <v>6.5000036007575979E-2</v>
      </c>
      <c r="R8" s="2">
        <f t="shared" si="8"/>
        <v>0.37212699999999987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9.0553829907407408</v>
      </c>
      <c r="C9" s="2"/>
      <c r="D9">
        <v>5</v>
      </c>
      <c r="E9">
        <v>2010</v>
      </c>
      <c r="F9">
        <v>6</v>
      </c>
      <c r="G9">
        <v>30</v>
      </c>
      <c r="H9">
        <v>9.3968109999999996</v>
      </c>
      <c r="I9">
        <v>9.6800379999999997</v>
      </c>
      <c r="J9" s="2">
        <f t="shared" si="0"/>
        <v>0.28322700000000012</v>
      </c>
      <c r="K9" s="2">
        <f t="shared" si="1"/>
        <v>0.62465500925925888</v>
      </c>
      <c r="L9" s="2">
        <f t="shared" si="2"/>
        <v>2.2971230462962957</v>
      </c>
      <c r="M9" s="2">
        <f t="shared" si="3"/>
        <v>0.39019388059268478</v>
      </c>
      <c r="N9" s="2">
        <f t="shared" si="4"/>
        <v>5.2767742898255738</v>
      </c>
      <c r="O9" s="2">
        <f t="shared" si="5"/>
        <v>1.4349094177538695</v>
      </c>
      <c r="P9" s="2">
        <f t="shared" si="6"/>
        <v>8.0217533529000074E-2</v>
      </c>
      <c r="Q9" s="2">
        <f t="shared" si="7"/>
        <v>6.6582063614212963</v>
      </c>
      <c r="R9" s="2">
        <f t="shared" si="8"/>
        <v>0.28322700000000012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4.1858969541271742</v>
      </c>
      <c r="D10">
        <v>6</v>
      </c>
      <c r="E10">
        <v>2010</v>
      </c>
      <c r="F10">
        <v>7</v>
      </c>
      <c r="G10">
        <v>31</v>
      </c>
      <c r="H10">
        <v>8.2965389999999992</v>
      </c>
      <c r="I10">
        <v>14.584220999999999</v>
      </c>
      <c r="J10" s="2">
        <f t="shared" si="0"/>
        <v>6.2876820000000002</v>
      </c>
      <c r="K10" s="2">
        <f t="shared" si="1"/>
        <v>5.5288380092592586</v>
      </c>
      <c r="L10" s="2">
        <f t="shared" si="2"/>
        <v>1.1968510462962954</v>
      </c>
      <c r="M10" s="2">
        <f t="shared" si="3"/>
        <v>30.568049732629881</v>
      </c>
      <c r="N10" s="2">
        <f t="shared" si="4"/>
        <v>1.432452427020537</v>
      </c>
      <c r="O10" s="2">
        <f t="shared" si="5"/>
        <v>6.6171955561846705</v>
      </c>
      <c r="P10" s="2">
        <f t="shared" si="6"/>
        <v>39.534944933124002</v>
      </c>
      <c r="Q10" s="2">
        <f t="shared" si="7"/>
        <v>56.018234921101303</v>
      </c>
      <c r="R10" s="2">
        <f t="shared" si="8"/>
        <v>6.2876820000000002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4.609060728329303</v>
      </c>
      <c r="D11">
        <v>7</v>
      </c>
      <c r="E11">
        <v>2010</v>
      </c>
      <c r="F11">
        <v>8</v>
      </c>
      <c r="G11">
        <v>31</v>
      </c>
      <c r="H11">
        <v>6.603542</v>
      </c>
      <c r="I11">
        <v>15.261647999999999</v>
      </c>
      <c r="J11" s="2">
        <f t="shared" si="0"/>
        <v>8.6581060000000001</v>
      </c>
      <c r="K11" s="2">
        <f t="shared" si="1"/>
        <v>6.2062650092592584</v>
      </c>
      <c r="L11" s="2">
        <f t="shared" si="2"/>
        <v>-0.49614595370370385</v>
      </c>
      <c r="M11" s="2">
        <f t="shared" si="3"/>
        <v>38.517725365155826</v>
      </c>
      <c r="N11" s="2">
        <f t="shared" si="4"/>
        <v>0.24616080737655785</v>
      </c>
      <c r="O11" s="2">
        <f t="shared" si="5"/>
        <v>-3.0792132719568612</v>
      </c>
      <c r="P11" s="2">
        <f t="shared" si="6"/>
        <v>74.962799507235999</v>
      </c>
      <c r="Q11" s="2">
        <f t="shared" si="7"/>
        <v>66.617591797337028</v>
      </c>
      <c r="R11" s="2">
        <f t="shared" si="8"/>
        <v>8.6581060000000001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0.14738799760715918</v>
      </c>
      <c r="C12" s="6"/>
      <c r="D12">
        <v>8</v>
      </c>
      <c r="E12">
        <v>2010</v>
      </c>
      <c r="F12">
        <v>9</v>
      </c>
      <c r="G12">
        <v>30</v>
      </c>
      <c r="H12">
        <v>7.6711900000000002</v>
      </c>
      <c r="I12">
        <v>12.806131000000001</v>
      </c>
      <c r="J12" s="2">
        <f t="shared" si="0"/>
        <v>5.1349410000000004</v>
      </c>
      <c r="K12" s="2">
        <f t="shared" si="1"/>
        <v>3.7507480092592598</v>
      </c>
      <c r="L12" s="2">
        <f t="shared" si="2"/>
        <v>0.57150204629629631</v>
      </c>
      <c r="M12" s="2">
        <f t="shared" si="3"/>
        <v>14.0681106289623</v>
      </c>
      <c r="N12" s="2">
        <f t="shared" si="4"/>
        <v>0.32661458892085399</v>
      </c>
      <c r="O12" s="2">
        <f t="shared" si="5"/>
        <v>2.1435601624334266</v>
      </c>
      <c r="P12" s="2">
        <f t="shared" si="6"/>
        <v>26.367619073481006</v>
      </c>
      <c r="Q12" s="2">
        <f t="shared" si="7"/>
        <v>32.563492240623361</v>
      </c>
      <c r="R12" s="2">
        <f t="shared" si="8"/>
        <v>5.1349410000000004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3.2551501111111127</v>
      </c>
      <c r="D13">
        <v>9</v>
      </c>
      <c r="E13">
        <v>2010</v>
      </c>
      <c r="F13">
        <v>10</v>
      </c>
      <c r="G13">
        <v>31</v>
      </c>
      <c r="H13">
        <v>6.5666969999999996</v>
      </c>
      <c r="I13">
        <v>9.8069469999999992</v>
      </c>
      <c r="J13" s="2">
        <f t="shared" si="0"/>
        <v>3.2402499999999996</v>
      </c>
      <c r="K13" s="2">
        <f t="shared" si="1"/>
        <v>0.75156400925925837</v>
      </c>
      <c r="L13" s="2">
        <f t="shared" si="2"/>
        <v>-0.53299095370370431</v>
      </c>
      <c r="M13" s="2">
        <f t="shared" si="3"/>
        <v>0.56484846001385058</v>
      </c>
      <c r="N13" s="2">
        <f t="shared" si="4"/>
        <v>0.28407935672998424</v>
      </c>
      <c r="O13" s="2">
        <f t="shared" si="5"/>
        <v>-0.40057681806447176</v>
      </c>
      <c r="P13" s="2">
        <f t="shared" si="6"/>
        <v>10.499220062499997</v>
      </c>
      <c r="Q13" s="2">
        <f t="shared" si="7"/>
        <v>7.3292515437531263</v>
      </c>
      <c r="R13" s="2">
        <f t="shared" si="8"/>
        <v>3.2402499999999996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6.2461570000000002</v>
      </c>
      <c r="I14">
        <v>6.3599959999999998</v>
      </c>
      <c r="J14" s="2">
        <f t="shared" si="0"/>
        <v>0.11383899999999958</v>
      </c>
      <c r="K14" s="2">
        <f t="shared" si="1"/>
        <v>-2.6953869907407411</v>
      </c>
      <c r="L14" s="2">
        <f t="shared" si="2"/>
        <v>-0.85353095370370369</v>
      </c>
      <c r="M14" s="2">
        <f t="shared" si="3"/>
        <v>7.2651110298544275</v>
      </c>
      <c r="N14" s="2">
        <f t="shared" si="4"/>
        <v>0.72851508893035399</v>
      </c>
      <c r="O14" s="2">
        <f t="shared" si="5"/>
        <v>2.3005962288075006</v>
      </c>
      <c r="P14" s="2">
        <f t="shared" si="6"/>
        <v>1.2959317920999905E-2</v>
      </c>
      <c r="Q14" s="2">
        <f t="shared" si="7"/>
        <v>0.54714418637400275</v>
      </c>
      <c r="R14" s="2">
        <f t="shared" si="8"/>
        <v>0.11383899999999958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0.99758367086710587</v>
      </c>
      <c r="D15">
        <v>11</v>
      </c>
      <c r="E15">
        <v>2010</v>
      </c>
      <c r="F15">
        <v>12</v>
      </c>
      <c r="G15">
        <v>31</v>
      </c>
      <c r="H15">
        <v>5.7622669999999996</v>
      </c>
      <c r="I15">
        <v>5.272043</v>
      </c>
      <c r="J15" s="2">
        <f t="shared" si="0"/>
        <v>-0.49022399999999955</v>
      </c>
      <c r="K15" s="2">
        <f t="shared" si="1"/>
        <v>-3.7833399907407408</v>
      </c>
      <c r="L15" s="2">
        <f t="shared" si="2"/>
        <v>-1.3374209537037043</v>
      </c>
      <c r="M15" s="2">
        <f t="shared" si="3"/>
        <v>14.313661485538148</v>
      </c>
      <c r="N15" s="2">
        <f t="shared" si="4"/>
        <v>1.7886948074057258</v>
      </c>
      <c r="O15" s="2">
        <f t="shared" si="5"/>
        <v>5.059918178601845</v>
      </c>
      <c r="P15" s="2">
        <f t="shared" si="6"/>
        <v>0.24031957017599956</v>
      </c>
      <c r="Q15" s="2">
        <f t="shared" si="7"/>
        <v>3.3402860767986136</v>
      </c>
      <c r="R15" s="2">
        <f t="shared" si="8"/>
        <v>0.49022399999999955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6.3580699999999997</v>
      </c>
      <c r="I16">
        <v>4.6519149999999998</v>
      </c>
      <c r="J16" s="2">
        <f t="shared" si="0"/>
        <v>-1.7061549999999999</v>
      </c>
      <c r="K16" s="2">
        <f t="shared" si="1"/>
        <v>-4.403467990740741</v>
      </c>
      <c r="L16" s="2">
        <f t="shared" si="2"/>
        <v>-0.7416179537037042</v>
      </c>
      <c r="M16" s="2">
        <f t="shared" si="3"/>
        <v>19.3905303454783</v>
      </c>
      <c r="N16" s="2">
        <f t="shared" si="4"/>
        <v>0.54999718925566954</v>
      </c>
      <c r="O16" s="2">
        <f t="shared" si="5"/>
        <v>3.2656909204929101</v>
      </c>
      <c r="P16" s="2">
        <f t="shared" si="6"/>
        <v>2.9109648840249998</v>
      </c>
      <c r="Q16" s="2">
        <f t="shared" si="7"/>
        <v>5.9915924328833556</v>
      </c>
      <c r="R16" s="2">
        <f t="shared" si="8"/>
        <v>1.7061549999999999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5.4265869999999996</v>
      </c>
      <c r="I17">
        <v>3.530357</v>
      </c>
      <c r="J17" s="2">
        <f t="shared" si="0"/>
        <v>-1.8962299999999996</v>
      </c>
      <c r="K17" s="2">
        <f t="shared" si="1"/>
        <v>-5.5250259907407404</v>
      </c>
      <c r="L17" s="2">
        <f t="shared" si="2"/>
        <v>-1.6731009537037043</v>
      </c>
      <c r="M17" s="2">
        <f t="shared" si="3"/>
        <v>30.5259121983607</v>
      </c>
      <c r="N17" s="2">
        <f t="shared" si="4"/>
        <v>2.7992668012842445</v>
      </c>
      <c r="O17" s="2">
        <f t="shared" si="5"/>
        <v>9.2439262543460856</v>
      </c>
      <c r="P17" s="2">
        <f t="shared" si="6"/>
        <v>3.5956882128999985</v>
      </c>
      <c r="Q17" s="2">
        <f t="shared" si="7"/>
        <v>12.740123457067392</v>
      </c>
      <c r="R17" s="2">
        <f t="shared" si="8"/>
        <v>1.8962299999999996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6.6431420000000001</v>
      </c>
      <c r="I18">
        <v>4.778022</v>
      </c>
      <c r="J18" s="2">
        <f t="shared" si="0"/>
        <v>-1.8651200000000001</v>
      </c>
      <c r="K18" s="2">
        <f t="shared" si="1"/>
        <v>-4.2773609907407408</v>
      </c>
      <c r="L18" s="2">
        <f t="shared" si="2"/>
        <v>-0.45654595370370377</v>
      </c>
      <c r="M18" s="2">
        <f t="shared" si="3"/>
        <v>18.295817045110613</v>
      </c>
      <c r="N18" s="2">
        <f t="shared" si="4"/>
        <v>0.20843420784322442</v>
      </c>
      <c r="O18" s="2">
        <f t="shared" si="5"/>
        <v>1.9528118528527507</v>
      </c>
      <c r="P18" s="2">
        <f t="shared" si="6"/>
        <v>3.4786726144000002</v>
      </c>
      <c r="Q18" s="2">
        <f t="shared" si="7"/>
        <v>5.3901328005869287</v>
      </c>
      <c r="R18" s="2">
        <f t="shared" si="8"/>
        <v>1.8651200000000001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6.8063650000000004</v>
      </c>
      <c r="I19">
        <v>5.180104</v>
      </c>
      <c r="J19" s="2">
        <f t="shared" si="0"/>
        <v>-1.6262610000000004</v>
      </c>
      <c r="K19" s="2">
        <f t="shared" si="1"/>
        <v>-3.8752789907407408</v>
      </c>
      <c r="L19" s="2">
        <f t="shared" si="2"/>
        <v>-0.29332295370370343</v>
      </c>
      <c r="M19" s="2">
        <f t="shared" si="3"/>
        <v>15.017787256076575</v>
      </c>
      <c r="N19" s="2">
        <f t="shared" si="4"/>
        <v>8.6038355169464939E-2</v>
      </c>
      <c r="O19" s="2">
        <f t="shared" si="5"/>
        <v>1.1367082799899808</v>
      </c>
      <c r="P19" s="2">
        <f t="shared" si="6"/>
        <v>2.6447248401210013</v>
      </c>
      <c r="Q19" s="2">
        <f t="shared" si="7"/>
        <v>3.6848025553167432</v>
      </c>
      <c r="R19" s="2">
        <f t="shared" si="8"/>
        <v>1.6262610000000004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8.1545120000000004</v>
      </c>
      <c r="I20">
        <v>6.3966960000000004</v>
      </c>
      <c r="J20" s="2">
        <f t="shared" si="0"/>
        <v>-1.757816</v>
      </c>
      <c r="K20" s="2">
        <f t="shared" si="1"/>
        <v>-2.6586869907407404</v>
      </c>
      <c r="L20" s="2">
        <f t="shared" si="2"/>
        <v>1.0548240462962966</v>
      </c>
      <c r="M20" s="2">
        <f t="shared" si="3"/>
        <v>7.0686165147340541</v>
      </c>
      <c r="N20" s="2">
        <f t="shared" si="4"/>
        <v>1.1126537686448916</v>
      </c>
      <c r="O20" s="2">
        <f t="shared" si="5"/>
        <v>-2.8044469694084722</v>
      </c>
      <c r="P20" s="2">
        <f t="shared" si="6"/>
        <v>3.0899170898560002</v>
      </c>
      <c r="Q20" s="2">
        <f t="shared" si="7"/>
        <v>0.49419768697215</v>
      </c>
      <c r="R20" s="2">
        <f t="shared" si="8"/>
        <v>1.757816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9.4976129999999994</v>
      </c>
      <c r="I21">
        <v>8.9151740000000004</v>
      </c>
      <c r="J21" s="2">
        <f t="shared" si="0"/>
        <v>-0.58243899999999904</v>
      </c>
      <c r="K21" s="2">
        <f t="shared" si="1"/>
        <v>-0.14020899074074045</v>
      </c>
      <c r="L21" s="2">
        <f t="shared" si="2"/>
        <v>2.3979250462962955</v>
      </c>
      <c r="M21" s="2">
        <f t="shared" si="3"/>
        <v>1.9658561084537042E-2</v>
      </c>
      <c r="N21" s="2">
        <f t="shared" si="4"/>
        <v>5.7500445276550911</v>
      </c>
      <c r="O21" s="2">
        <f t="shared" si="5"/>
        <v>-0.33621065061314692</v>
      </c>
      <c r="P21" s="2">
        <f t="shared" si="6"/>
        <v>0.33923518872099889</v>
      </c>
      <c r="Q21" s="2">
        <f t="shared" si="7"/>
        <v>3.2959895842965583</v>
      </c>
      <c r="R21" s="2">
        <f t="shared" si="8"/>
        <v>0.58243899999999904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8.8428880000000003</v>
      </c>
      <c r="I22">
        <v>13.210819000000001</v>
      </c>
      <c r="J22" s="2">
        <f t="shared" si="0"/>
        <v>4.3679310000000005</v>
      </c>
      <c r="K22" s="2">
        <f t="shared" si="1"/>
        <v>4.1554360092592599</v>
      </c>
      <c r="L22" s="2">
        <f t="shared" si="2"/>
        <v>1.7432000462962964</v>
      </c>
      <c r="M22" s="2">
        <f t="shared" si="3"/>
        <v>17.267648427048524</v>
      </c>
      <c r="N22" s="2">
        <f t="shared" si="4"/>
        <v>3.0387464014074101</v>
      </c>
      <c r="O22" s="2">
        <f t="shared" si="5"/>
        <v>7.2437562437220393</v>
      </c>
      <c r="P22" s="2">
        <f t="shared" si="6"/>
        <v>19.078821220761004</v>
      </c>
      <c r="Q22" s="2">
        <f t="shared" si="7"/>
        <v>37.345922665006469</v>
      </c>
      <c r="R22" s="2">
        <f t="shared" si="8"/>
        <v>4.3679310000000005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6.3898710000000003</v>
      </c>
      <c r="I23">
        <v>15.696068</v>
      </c>
      <c r="J23" s="2">
        <f t="shared" si="0"/>
        <v>9.3061970000000009</v>
      </c>
      <c r="K23" s="2">
        <f t="shared" si="1"/>
        <v>6.6406850092592595</v>
      </c>
      <c r="L23" s="2">
        <f t="shared" si="2"/>
        <v>-0.70981695370370357</v>
      </c>
      <c r="M23" s="2">
        <f t="shared" si="3"/>
        <v>44.098697392200648</v>
      </c>
      <c r="N23" s="2">
        <f t="shared" si="4"/>
        <v>0.5038401077652056</v>
      </c>
      <c r="O23" s="2">
        <f t="shared" si="5"/>
        <v>-4.7136708037782578</v>
      </c>
      <c r="P23" s="2">
        <f t="shared" si="6"/>
        <v>86.605302602809019</v>
      </c>
      <c r="Q23" s="2">
        <f t="shared" si="7"/>
        <v>73.89774990036112</v>
      </c>
      <c r="R23" s="2">
        <f t="shared" si="8"/>
        <v>9.3061970000000009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5.8167309999999999</v>
      </c>
      <c r="I24">
        <v>14.140558</v>
      </c>
      <c r="J24" s="2">
        <f t="shared" si="0"/>
        <v>8.3238270000000014</v>
      </c>
      <c r="K24" s="2">
        <f t="shared" si="1"/>
        <v>5.0851750092592596</v>
      </c>
      <c r="L24" s="2">
        <f t="shared" si="2"/>
        <v>-1.282956953703704</v>
      </c>
      <c r="M24" s="2">
        <f t="shared" si="3"/>
        <v>25.859004874794909</v>
      </c>
      <c r="N24" s="2">
        <f t="shared" si="4"/>
        <v>1.6459785450566882</v>
      </c>
      <c r="O24" s="2">
        <f t="shared" si="5"/>
        <v>-6.5240606389294644</v>
      </c>
      <c r="P24" s="2">
        <f t="shared" si="6"/>
        <v>69.286095925929018</v>
      </c>
      <c r="Q24" s="2">
        <f t="shared" si="7"/>
        <v>49.573851008832413</v>
      </c>
      <c r="R24" s="2">
        <f t="shared" si="8"/>
        <v>8.3238270000000014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6.8956809999999997</v>
      </c>
      <c r="I25">
        <v>10.113104</v>
      </c>
      <c r="J25" s="2">
        <f t="shared" si="0"/>
        <v>3.2174230000000001</v>
      </c>
      <c r="K25" s="2">
        <f t="shared" si="1"/>
        <v>1.057721009259259</v>
      </c>
      <c r="L25" s="2">
        <f t="shared" si="2"/>
        <v>-0.20400695370370414</v>
      </c>
      <c r="M25" s="2">
        <f t="shared" si="3"/>
        <v>1.1187737334284256</v>
      </c>
      <c r="N25" s="2">
        <f t="shared" si="4"/>
        <v>4.1618837159465287E-2</v>
      </c>
      <c r="O25" s="2">
        <f t="shared" si="5"/>
        <v>-0.21578244096738888</v>
      </c>
      <c r="P25" s="2">
        <f t="shared" si="6"/>
        <v>10.351810760929</v>
      </c>
      <c r="Q25" s="2">
        <f t="shared" si="7"/>
        <v>9.0806762680760009</v>
      </c>
      <c r="R25" s="2">
        <f t="shared" si="8"/>
        <v>3.2174230000000001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5.9200679999999997</v>
      </c>
      <c r="I26">
        <v>5.8270860000000004</v>
      </c>
      <c r="J26" s="2">
        <f t="shared" si="0"/>
        <v>-9.2981999999999232E-2</v>
      </c>
      <c r="K26" s="2">
        <f t="shared" si="1"/>
        <v>-3.2282969907407404</v>
      </c>
      <c r="L26" s="2">
        <f t="shared" si="2"/>
        <v>-1.1796199537037042</v>
      </c>
      <c r="M26" s="2">
        <f t="shared" si="3"/>
        <v>10.421901460425721</v>
      </c>
      <c r="N26" s="2">
        <f t="shared" si="4"/>
        <v>1.3915032351759293</v>
      </c>
      <c r="O26" s="2">
        <f t="shared" si="5"/>
        <v>3.8081635467593999</v>
      </c>
      <c r="P26" s="2">
        <f t="shared" si="6"/>
        <v>8.6456523239998567E-3</v>
      </c>
      <c r="Q26" s="2">
        <f t="shared" si="7"/>
        <v>1.619515732570483</v>
      </c>
      <c r="R26" s="2">
        <f t="shared" si="8"/>
        <v>9.2981999999999232E-2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5.2392079999999996</v>
      </c>
      <c r="I27">
        <v>3.21502</v>
      </c>
      <c r="J27" s="2">
        <f t="shared" si="0"/>
        <v>-2.0241879999999997</v>
      </c>
      <c r="K27" s="2">
        <f t="shared" si="1"/>
        <v>-5.8403629907407408</v>
      </c>
      <c r="L27" s="2">
        <f t="shared" si="2"/>
        <v>-1.8604799537037042</v>
      </c>
      <c r="M27" s="2">
        <f t="shared" si="3"/>
        <v>34.109839863614134</v>
      </c>
      <c r="N27" s="2">
        <f t="shared" si="4"/>
        <v>3.4613856581333375</v>
      </c>
      <c r="O27" s="2">
        <f t="shared" si="5"/>
        <v>10.865878266626162</v>
      </c>
      <c r="P27" s="2">
        <f t="shared" si="6"/>
        <v>4.0973370593439986</v>
      </c>
      <c r="Q27" s="2">
        <f t="shared" si="7"/>
        <v>15.090645110532522</v>
      </c>
      <c r="R27" s="2">
        <f t="shared" si="8"/>
        <v>2.0241879999999997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5.8181010000000004</v>
      </c>
      <c r="I28">
        <v>4.3466950000000004</v>
      </c>
      <c r="J28" s="2">
        <f t="shared" si="0"/>
        <v>-1.471406</v>
      </c>
      <c r="K28" s="2">
        <f t="shared" si="1"/>
        <v>-4.7086879907407404</v>
      </c>
      <c r="L28" s="2">
        <f t="shared" si="2"/>
        <v>-1.2815869537037035</v>
      </c>
      <c r="M28" s="2">
        <f t="shared" si="3"/>
        <v>22.171742594146071</v>
      </c>
      <c r="N28" s="2">
        <f t="shared" si="4"/>
        <v>1.6424651199035385</v>
      </c>
      <c r="O28" s="2">
        <f t="shared" si="5"/>
        <v>6.0345930979946374</v>
      </c>
      <c r="P28" s="2">
        <f t="shared" si="6"/>
        <v>2.1650356168360001</v>
      </c>
      <c r="Q28" s="2">
        <f t="shared" si="7"/>
        <v>7.5789702031422417</v>
      </c>
      <c r="R28" s="2">
        <f t="shared" si="8"/>
        <v>1.471406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6.1459539999999997</v>
      </c>
      <c r="I29">
        <v>4.3152239999999997</v>
      </c>
      <c r="J29" s="2">
        <f t="shared" si="0"/>
        <v>-1.83073</v>
      </c>
      <c r="K29" s="2">
        <f t="shared" si="1"/>
        <v>-4.7401589907407411</v>
      </c>
      <c r="L29" s="2">
        <f t="shared" si="2"/>
        <v>-0.95373395370370417</v>
      </c>
      <c r="M29" s="2">
        <f t="shared" si="3"/>
        <v>22.46910725750028</v>
      </c>
      <c r="N29" s="2">
        <f t="shared" si="4"/>
        <v>0.90960845444729932</v>
      </c>
      <c r="O29" s="2">
        <f t="shared" si="5"/>
        <v>4.520850575423327</v>
      </c>
      <c r="P29" s="2">
        <f t="shared" si="6"/>
        <v>3.3515723329</v>
      </c>
      <c r="Q29" s="2">
        <f t="shared" si="7"/>
        <v>7.7532395094752635</v>
      </c>
      <c r="R29" s="2">
        <f t="shared" si="8"/>
        <v>1.83073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5.8683129999999997</v>
      </c>
      <c r="I30">
        <v>4.1118129999999997</v>
      </c>
      <c r="J30" s="2">
        <f t="shared" si="0"/>
        <v>-1.7565</v>
      </c>
      <c r="K30" s="2">
        <f t="shared" si="1"/>
        <v>-4.9435699907407411</v>
      </c>
      <c r="L30" s="2">
        <f t="shared" si="2"/>
        <v>-1.2313749537037042</v>
      </c>
      <c r="M30" s="2">
        <f t="shared" si="3"/>
        <v>24.438884253352413</v>
      </c>
      <c r="N30" s="2">
        <f t="shared" si="4"/>
        <v>1.5162842766087996</v>
      </c>
      <c r="O30" s="2">
        <f t="shared" si="5"/>
        <v>6.0873882684794012</v>
      </c>
      <c r="P30" s="2">
        <f t="shared" si="6"/>
        <v>3.0852922499999997</v>
      </c>
      <c r="Q30" s="2">
        <f t="shared" si="7"/>
        <v>8.9273967389699127</v>
      </c>
      <c r="R30" s="2">
        <f t="shared" si="8"/>
        <v>1.7565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8.6282720000000008</v>
      </c>
      <c r="I31">
        <v>5.5996569999999997</v>
      </c>
      <c r="J31" s="2">
        <f t="shared" si="0"/>
        <v>-3.0286150000000012</v>
      </c>
      <c r="K31" s="2">
        <f t="shared" si="1"/>
        <v>-3.4557259907407412</v>
      </c>
      <c r="L31" s="2">
        <f t="shared" si="2"/>
        <v>1.528584046296297</v>
      </c>
      <c r="M31" s="2">
        <f t="shared" si="3"/>
        <v>11.942042123081077</v>
      </c>
      <c r="N31" s="2">
        <f t="shared" si="4"/>
        <v>2.3365691865915599</v>
      </c>
      <c r="O31" s="2">
        <f t="shared" si="5"/>
        <v>-5.2823676178177621</v>
      </c>
      <c r="P31" s="2">
        <f t="shared" si="6"/>
        <v>9.1725088182250065</v>
      </c>
      <c r="Q31" s="2">
        <f t="shared" si="7"/>
        <v>2.2500928620692444</v>
      </c>
      <c r="R31" s="2">
        <f t="shared" si="8"/>
        <v>3.0286150000000012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8.7094070000000006</v>
      </c>
      <c r="I32">
        <v>7.8391130000000002</v>
      </c>
      <c r="J32" s="2">
        <f t="shared" si="0"/>
        <v>-0.87029400000000035</v>
      </c>
      <c r="K32" s="2">
        <f t="shared" si="1"/>
        <v>-1.2162699907407406</v>
      </c>
      <c r="L32" s="2">
        <f t="shared" si="2"/>
        <v>1.6097190462962967</v>
      </c>
      <c r="M32" s="2">
        <f t="shared" si="3"/>
        <v>1.4793126903764813</v>
      </c>
      <c r="N32" s="2">
        <f t="shared" si="4"/>
        <v>2.5911954080090589</v>
      </c>
      <c r="O32" s="2">
        <f t="shared" si="5"/>
        <v>-1.9578529695339906</v>
      </c>
      <c r="P32" s="2">
        <f t="shared" si="6"/>
        <v>0.75741164643600056</v>
      </c>
      <c r="Q32" s="2">
        <f t="shared" si="7"/>
        <v>0.54674939909027997</v>
      </c>
      <c r="R32" s="2">
        <f t="shared" si="8"/>
        <v>0.87029400000000035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9.7174420000000001</v>
      </c>
      <c r="I33">
        <v>9.6897059999999993</v>
      </c>
      <c r="J33" s="2">
        <f t="shared" si="0"/>
        <v>-2.7736000000000871E-2</v>
      </c>
      <c r="K33" s="2">
        <f t="shared" si="1"/>
        <v>0.63432300925925844</v>
      </c>
      <c r="L33" s="2">
        <f t="shared" si="2"/>
        <v>2.6177540462962963</v>
      </c>
      <c r="M33" s="2">
        <f t="shared" si="3"/>
        <v>0.40236568007572127</v>
      </c>
      <c r="N33" s="2">
        <f t="shared" si="4"/>
        <v>6.8526362469006319</v>
      </c>
      <c r="O33" s="2">
        <f t="shared" si="5"/>
        <v>1.6605016241472668</v>
      </c>
      <c r="P33" s="2">
        <f t="shared" si="6"/>
        <v>7.6928569600004837E-4</v>
      </c>
      <c r="Q33" s="2">
        <f t="shared" si="7"/>
        <v>6.708193480140479</v>
      </c>
      <c r="R33" s="2">
        <f t="shared" si="8"/>
        <v>2.7736000000000871E-2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8.8218789999999991</v>
      </c>
      <c r="I34">
        <v>14.292591</v>
      </c>
      <c r="J34" s="2">
        <f t="shared" si="0"/>
        <v>5.4707120000000007</v>
      </c>
      <c r="K34" s="2">
        <f t="shared" si="1"/>
        <v>5.237208009259259</v>
      </c>
      <c r="L34" s="2">
        <f t="shared" si="2"/>
        <v>1.7221910462962953</v>
      </c>
      <c r="M34" s="2">
        <f t="shared" si="3"/>
        <v>27.428347732249332</v>
      </c>
      <c r="N34" s="2">
        <f t="shared" si="4"/>
        <v>2.9659419999431282</v>
      </c>
      <c r="O34" s="2">
        <f t="shared" si="5"/>
        <v>9.019472741137541</v>
      </c>
      <c r="P34" s="2">
        <f t="shared" si="6"/>
        <v>29.928689786944009</v>
      </c>
      <c r="Q34" s="2">
        <f t="shared" si="7"/>
        <v>51.737854233418531</v>
      </c>
      <c r="R34" s="2">
        <f t="shared" si="8"/>
        <v>5.4707120000000007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6.7948449999999996</v>
      </c>
      <c r="I35">
        <v>15.783275</v>
      </c>
      <c r="J35" s="2">
        <f t="shared" si="0"/>
        <v>8.988430000000001</v>
      </c>
      <c r="K35" s="2">
        <f t="shared" si="1"/>
        <v>6.7278920092592589</v>
      </c>
      <c r="L35" s="2">
        <f t="shared" si="2"/>
        <v>-0.30484295370370429</v>
      </c>
      <c r="M35" s="2">
        <f t="shared" si="3"/>
        <v>45.26453088825459</v>
      </c>
      <c r="N35" s="2">
        <f t="shared" si="4"/>
        <v>9.29292264227988E-2</v>
      </c>
      <c r="O35" s="2">
        <f t="shared" si="5"/>
        <v>-2.0509504723021421</v>
      </c>
      <c r="P35" s="2">
        <f t="shared" si="6"/>
        <v>80.791873864900012</v>
      </c>
      <c r="Q35" s="2">
        <f t="shared" si="7"/>
        <v>75.404683990604823</v>
      </c>
      <c r="R35" s="2">
        <f t="shared" si="8"/>
        <v>8.988430000000001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5.5379370000000003</v>
      </c>
      <c r="I36">
        <v>13.040979999999999</v>
      </c>
      <c r="J36" s="2">
        <f t="shared" si="0"/>
        <v>7.503042999999999</v>
      </c>
      <c r="K36" s="2">
        <f t="shared" si="1"/>
        <v>3.9855970092592585</v>
      </c>
      <c r="L36" s="2">
        <f t="shared" si="2"/>
        <v>-1.5617509537037035</v>
      </c>
      <c r="M36" s="2">
        <f t="shared" si="3"/>
        <v>15.884983520216347</v>
      </c>
      <c r="N36" s="2">
        <f t="shared" si="4"/>
        <v>2.4390660413944274</v>
      </c>
      <c r="O36" s="2">
        <f t="shared" si="5"/>
        <v>-6.2245099302892752</v>
      </c>
      <c r="P36" s="2">
        <f t="shared" si="6"/>
        <v>56.295654259848988</v>
      </c>
      <c r="Q36" s="2">
        <f t="shared" si="7"/>
        <v>35.298951179383621</v>
      </c>
      <c r="R36" s="2">
        <f t="shared" si="8"/>
        <v>7.503042999999999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6.9853709999999998</v>
      </c>
      <c r="I37">
        <v>8.8601080000000003</v>
      </c>
      <c r="J37" s="2">
        <f t="shared" si="0"/>
        <v>1.8747370000000005</v>
      </c>
      <c r="K37" s="2">
        <f t="shared" si="1"/>
        <v>-0.19527499074074051</v>
      </c>
      <c r="L37" s="2">
        <f t="shared" si="2"/>
        <v>-0.11431695370370409</v>
      </c>
      <c r="M37" s="2">
        <f t="shared" si="3"/>
        <v>3.8132322008796293E-2</v>
      </c>
      <c r="N37" s="2">
        <f t="shared" si="4"/>
        <v>1.3068365904094825E-2</v>
      </c>
      <c r="O37" s="2">
        <f t="shared" si="5"/>
        <v>2.2323242076000477E-2</v>
      </c>
      <c r="P37" s="2">
        <f t="shared" si="6"/>
        <v>3.5146388191690021</v>
      </c>
      <c r="Q37" s="2">
        <f t="shared" si="7"/>
        <v>3.0990787394018544</v>
      </c>
      <c r="R37" s="2">
        <f t="shared" si="8"/>
        <v>1.8747370000000005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7.2559279999999999</v>
      </c>
      <c r="I38">
        <v>7.1383010000000002</v>
      </c>
      <c r="J38" s="2">
        <f t="shared" si="0"/>
        <v>-0.1176269999999997</v>
      </c>
      <c r="K38" s="2">
        <f t="shared" si="1"/>
        <v>-1.9170819907407406</v>
      </c>
      <c r="L38" s="2">
        <f t="shared" si="2"/>
        <v>0.15624004629629606</v>
      </c>
      <c r="M38" s="2">
        <f t="shared" si="3"/>
        <v>3.6752033592224809</v>
      </c>
      <c r="N38" s="2">
        <f t="shared" si="4"/>
        <v>2.4410952066668736E-2</v>
      </c>
      <c r="O38" s="2">
        <f t="shared" si="5"/>
        <v>-0.29952497898712871</v>
      </c>
      <c r="P38" s="2">
        <f t="shared" si="6"/>
        <v>1.383611112899993E-2</v>
      </c>
      <c r="Q38" s="2">
        <f t="shared" si="7"/>
        <v>1.4909673442799261E-3</v>
      </c>
      <c r="R38" s="2">
        <f t="shared" si="8"/>
        <v>0.1176269999999997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5.4550590000000003</v>
      </c>
      <c r="I39">
        <v>4.9432869999999998</v>
      </c>
      <c r="J39" s="2">
        <f t="shared" si="0"/>
        <v>-0.51177200000000056</v>
      </c>
      <c r="K39" s="2">
        <f t="shared" si="1"/>
        <v>-4.1120959907407411</v>
      </c>
      <c r="L39" s="2">
        <f t="shared" si="2"/>
        <v>-1.6446289537037035</v>
      </c>
      <c r="M39" s="2">
        <f t="shared" si="3"/>
        <v>16.909333437066078</v>
      </c>
      <c r="N39" s="2">
        <f t="shared" si="4"/>
        <v>2.7048043953605387</v>
      </c>
      <c r="O39" s="2">
        <f t="shared" si="5"/>
        <v>6.7628721267811391</v>
      </c>
      <c r="P39" s="2">
        <f t="shared" si="6"/>
        <v>0.26191057998400058</v>
      </c>
      <c r="Q39" s="2">
        <f t="shared" si="7"/>
        <v>4.650065073134245</v>
      </c>
      <c r="R39" s="2">
        <f t="shared" si="8"/>
        <v>0.51177200000000056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5.6953379999999996</v>
      </c>
      <c r="I40">
        <v>3.7774809999999999</v>
      </c>
      <c r="J40" s="2">
        <f t="shared" si="0"/>
        <v>-1.9178569999999997</v>
      </c>
      <c r="K40" s="2">
        <f t="shared" si="1"/>
        <v>-5.277901990740741</v>
      </c>
      <c r="L40" s="2">
        <f t="shared" si="2"/>
        <v>-1.4043499537037043</v>
      </c>
      <c r="M40" s="2">
        <f t="shared" si="3"/>
        <v>27.856249423865076</v>
      </c>
      <c r="N40" s="2">
        <f t="shared" si="4"/>
        <v>1.9721987924675963</v>
      </c>
      <c r="O40" s="2">
        <f t="shared" si="5"/>
        <v>7.4120214163494484</v>
      </c>
      <c r="P40" s="2">
        <f t="shared" si="6"/>
        <v>3.678175472448999</v>
      </c>
      <c r="Q40" s="2">
        <f t="shared" si="7"/>
        <v>11.037059043237244</v>
      </c>
      <c r="R40" s="2">
        <f t="shared" si="8"/>
        <v>1.9178569999999997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5.7222619999999997</v>
      </c>
      <c r="I41">
        <v>4.4470419999999997</v>
      </c>
      <c r="J41" s="2">
        <f t="shared" si="0"/>
        <v>-1.27522</v>
      </c>
      <c r="K41" s="2">
        <f t="shared" si="1"/>
        <v>-4.6083409907407411</v>
      </c>
      <c r="L41" s="2">
        <f t="shared" si="2"/>
        <v>-1.3774259537037041</v>
      </c>
      <c r="M41" s="2">
        <f t="shared" si="3"/>
        <v>21.236806686941357</v>
      </c>
      <c r="N41" s="2">
        <f t="shared" si="4"/>
        <v>1.8973022579365588</v>
      </c>
      <c r="O41" s="2">
        <f t="shared" si="5"/>
        <v>6.3476484841629377</v>
      </c>
      <c r="P41" s="2">
        <f t="shared" si="6"/>
        <v>1.6261860484000001</v>
      </c>
      <c r="Q41" s="2">
        <f t="shared" si="7"/>
        <v>7.0365305557006339</v>
      </c>
      <c r="R41" s="2">
        <f t="shared" si="8"/>
        <v>1.27522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6.8889509999999996</v>
      </c>
      <c r="I42">
        <v>5.2057549999999999</v>
      </c>
      <c r="J42" s="2">
        <f t="shared" si="0"/>
        <v>-1.6831959999999997</v>
      </c>
      <c r="K42" s="2">
        <f t="shared" si="1"/>
        <v>-3.8496279907407409</v>
      </c>
      <c r="L42" s="2">
        <f t="shared" si="2"/>
        <v>-0.21073695370370427</v>
      </c>
      <c r="M42" s="2">
        <f t="shared" si="3"/>
        <v>14.819635667094595</v>
      </c>
      <c r="N42" s="2">
        <f t="shared" si="4"/>
        <v>4.4410063656317195E-2</v>
      </c>
      <c r="O42" s="2">
        <f t="shared" si="5"/>
        <v>0.81125887566121557</v>
      </c>
      <c r="P42" s="2">
        <f t="shared" si="6"/>
        <v>2.8331487744159989</v>
      </c>
      <c r="Q42" s="2">
        <f t="shared" si="7"/>
        <v>3.5869820331248365</v>
      </c>
      <c r="R42" s="2">
        <f t="shared" si="8"/>
        <v>1.6831959999999997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7.703233</v>
      </c>
      <c r="I43">
        <v>6.2931949999999999</v>
      </c>
      <c r="J43" s="2">
        <f t="shared" si="0"/>
        <v>-1.4100380000000001</v>
      </c>
      <c r="K43" s="2">
        <f t="shared" si="1"/>
        <v>-2.762187990740741</v>
      </c>
      <c r="L43" s="2">
        <f t="shared" si="2"/>
        <v>0.60354504629629613</v>
      </c>
      <c r="M43" s="2">
        <f t="shared" si="3"/>
        <v>7.6296824961923715</v>
      </c>
      <c r="N43" s="2">
        <f t="shared" si="4"/>
        <v>0.36426662290879824</v>
      </c>
      <c r="O43" s="2">
        <f t="shared" si="5"/>
        <v>-1.6671048787506937</v>
      </c>
      <c r="P43" s="2">
        <f t="shared" si="6"/>
        <v>1.9882071614440004</v>
      </c>
      <c r="Q43" s="2">
        <f t="shared" si="7"/>
        <v>0.65043088437372487</v>
      </c>
      <c r="R43" s="2">
        <f t="shared" si="8"/>
        <v>1.4100380000000001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8.3211359999999992</v>
      </c>
      <c r="I44">
        <v>9.0125589999999995</v>
      </c>
      <c r="J44" s="2">
        <f t="shared" si="0"/>
        <v>0.69142300000000034</v>
      </c>
      <c r="K44" s="2">
        <f t="shared" si="1"/>
        <v>-4.282399074074128E-2</v>
      </c>
      <c r="L44" s="2">
        <f t="shared" si="2"/>
        <v>1.2214480462962953</v>
      </c>
      <c r="M44" s="2">
        <f t="shared" si="3"/>
        <v>1.833894182963095E-3</v>
      </c>
      <c r="N44" s="2">
        <f t="shared" si="4"/>
        <v>1.4919353298010367</v>
      </c>
      <c r="O44" s="2">
        <f t="shared" si="5"/>
        <v>-5.2307279824889079E-2</v>
      </c>
      <c r="P44" s="2">
        <f t="shared" si="6"/>
        <v>0.47806576492900049</v>
      </c>
      <c r="Q44" s="2">
        <f t="shared" si="7"/>
        <v>3.6590756397586848</v>
      </c>
      <c r="R44" s="2">
        <f t="shared" si="8"/>
        <v>0.69142300000000034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9.3699349999999999</v>
      </c>
      <c r="I45">
        <v>11.620977999999999</v>
      </c>
      <c r="J45" s="2">
        <f t="shared" si="0"/>
        <v>2.2510429999999992</v>
      </c>
      <c r="K45" s="2">
        <f t="shared" si="1"/>
        <v>2.5655950092592583</v>
      </c>
      <c r="L45" s="2">
        <f t="shared" si="2"/>
        <v>2.270247046296296</v>
      </c>
      <c r="M45" s="2">
        <f t="shared" si="3"/>
        <v>6.5822777515360134</v>
      </c>
      <c r="N45" s="2">
        <f t="shared" si="4"/>
        <v>5.1540216512170565</v>
      </c>
      <c r="O45" s="2">
        <f t="shared" si="5"/>
        <v>5.824534491763349</v>
      </c>
      <c r="P45" s="2">
        <f t="shared" si="6"/>
        <v>5.0671945878489968</v>
      </c>
      <c r="Q45" s="2">
        <f t="shared" si="7"/>
        <v>20.442063682737956</v>
      </c>
      <c r="R45" s="2">
        <f t="shared" si="8"/>
        <v>2.2510429999999992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7.4623270000000002</v>
      </c>
      <c r="I46">
        <v>16.109044999999998</v>
      </c>
      <c r="J46" s="2">
        <f t="shared" si="0"/>
        <v>8.6467179999999981</v>
      </c>
      <c r="K46" s="2">
        <f t="shared" si="1"/>
        <v>7.0536620092592575</v>
      </c>
      <c r="L46" s="2">
        <f t="shared" si="2"/>
        <v>0.36263904629629629</v>
      </c>
      <c r="M46" s="2">
        <f t="shared" si="3"/>
        <v>49.754147740867346</v>
      </c>
      <c r="N46" s="2">
        <f t="shared" si="4"/>
        <v>0.13150707789868732</v>
      </c>
      <c r="O46" s="2">
        <f t="shared" si="5"/>
        <v>2.5579332639341943</v>
      </c>
      <c r="P46" s="2">
        <f t="shared" si="6"/>
        <v>74.765732171523965</v>
      </c>
      <c r="Q46" s="2">
        <f t="shared" si="7"/>
        <v>81.168514387648685</v>
      </c>
      <c r="R46" s="2">
        <f t="shared" si="8"/>
        <v>8.6467179999999981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7.1640350000000002</v>
      </c>
      <c r="I47">
        <v>16.403063</v>
      </c>
      <c r="J47" s="2">
        <f t="shared" si="0"/>
        <v>9.2390279999999994</v>
      </c>
      <c r="K47" s="2">
        <f t="shared" si="1"/>
        <v>7.3476800092592587</v>
      </c>
      <c r="L47" s="2">
        <f t="shared" si="2"/>
        <v>6.4347046296296284E-2</v>
      </c>
      <c r="M47" s="2">
        <f t="shared" si="3"/>
        <v>53.988401518468137</v>
      </c>
      <c r="N47" s="2">
        <f t="shared" si="4"/>
        <v>4.1405423670576973E-3</v>
      </c>
      <c r="O47" s="2">
        <f t="shared" si="5"/>
        <v>0.47280150572617624</v>
      </c>
      <c r="P47" s="2">
        <f t="shared" si="6"/>
        <v>85.359638384783992</v>
      </c>
      <c r="Q47" s="2">
        <f t="shared" si="7"/>
        <v>86.552787252048603</v>
      </c>
      <c r="R47" s="2">
        <f t="shared" si="8"/>
        <v>9.2390279999999994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7.8941119999999998</v>
      </c>
      <c r="I48">
        <v>13.773477</v>
      </c>
      <c r="J48" s="2">
        <f t="shared" si="0"/>
        <v>5.879365</v>
      </c>
      <c r="K48" s="2">
        <f t="shared" si="1"/>
        <v>4.7180940092592589</v>
      </c>
      <c r="L48" s="2">
        <f t="shared" si="2"/>
        <v>0.79442404629629593</v>
      </c>
      <c r="M48" s="2">
        <f t="shared" si="3"/>
        <v>22.260411080208108</v>
      </c>
      <c r="N48" s="2">
        <f t="shared" si="4"/>
        <v>0.63110956533377938</v>
      </c>
      <c r="O48" s="2">
        <f t="shared" si="5"/>
        <v>3.748167333642054</v>
      </c>
      <c r="P48" s="2">
        <f t="shared" si="6"/>
        <v>34.566932803225001</v>
      </c>
      <c r="Q48" s="2">
        <f t="shared" si="7"/>
        <v>44.539460234464421</v>
      </c>
      <c r="R48" s="2">
        <f t="shared" si="8"/>
        <v>5.879365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7.0277820000000002</v>
      </c>
      <c r="I49">
        <v>7.6693629999999997</v>
      </c>
      <c r="J49" s="2">
        <f t="shared" si="0"/>
        <v>0.64158099999999951</v>
      </c>
      <c r="K49" s="2">
        <f t="shared" si="1"/>
        <v>-1.3860199907407411</v>
      </c>
      <c r="L49" s="2">
        <f t="shared" si="2"/>
        <v>-7.1905953703703673E-2</v>
      </c>
      <c r="M49" s="2">
        <f t="shared" si="3"/>
        <v>1.921051414732964</v>
      </c>
      <c r="N49" s="2">
        <f t="shared" si="4"/>
        <v>5.1704661780391757E-3</v>
      </c>
      <c r="O49" s="2">
        <f t="shared" si="5"/>
        <v>9.9663089286611523E-2</v>
      </c>
      <c r="P49" s="2">
        <f t="shared" si="6"/>
        <v>0.41162617956099939</v>
      </c>
      <c r="Q49" s="2">
        <f t="shared" si="7"/>
        <v>0.32452965837268682</v>
      </c>
      <c r="R49" s="2">
        <f t="shared" si="8"/>
        <v>0.64158099999999951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6.2478129999999998</v>
      </c>
      <c r="I50">
        <v>6.3303070000000004</v>
      </c>
      <c r="J50" s="2">
        <f t="shared" si="0"/>
        <v>8.2494000000000511E-2</v>
      </c>
      <c r="K50" s="2">
        <f t="shared" si="1"/>
        <v>-2.7250759907407405</v>
      </c>
      <c r="L50" s="2">
        <f t="shared" si="2"/>
        <v>-0.85187495370370403</v>
      </c>
      <c r="M50" s="2">
        <f t="shared" si="3"/>
        <v>7.4260391553116278</v>
      </c>
      <c r="N50" s="2">
        <f t="shared" si="4"/>
        <v>0.72569093674768792</v>
      </c>
      <c r="O50" s="2">
        <f t="shared" si="5"/>
        <v>2.3214239834513437</v>
      </c>
      <c r="P50" s="2">
        <f t="shared" si="6"/>
        <v>6.8052600360000845E-3</v>
      </c>
      <c r="Q50" s="2">
        <f t="shared" si="7"/>
        <v>0.59194705192202035</v>
      </c>
      <c r="R50" s="2">
        <f t="shared" si="8"/>
        <v>8.2494000000000511E-2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5.4745939999999997</v>
      </c>
      <c r="I51">
        <v>3.3336269999999999</v>
      </c>
      <c r="J51" s="2">
        <f t="shared" si="0"/>
        <v>-2.1409669999999998</v>
      </c>
      <c r="K51" s="2">
        <f t="shared" si="1"/>
        <v>-5.7217559907407409</v>
      </c>
      <c r="L51" s="2">
        <f t="shared" si="2"/>
        <v>-1.6250939537037041</v>
      </c>
      <c r="M51" s="2">
        <f t="shared" si="3"/>
        <v>32.738491617577559</v>
      </c>
      <c r="N51" s="2">
        <f t="shared" si="4"/>
        <v>2.6409303583643369</v>
      </c>
      <c r="O51" s="2">
        <f t="shared" si="5"/>
        <v>9.2983910651207253</v>
      </c>
      <c r="P51" s="2">
        <f t="shared" si="6"/>
        <v>4.5837396950889993</v>
      </c>
      <c r="Q51" s="2">
        <f t="shared" si="7"/>
        <v>14.183215107011652</v>
      </c>
      <c r="R51" s="2">
        <f t="shared" si="8"/>
        <v>2.1409669999999998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6.8553620000000004</v>
      </c>
      <c r="I52">
        <v>4.5585680000000002</v>
      </c>
      <c r="J52" s="2">
        <f t="shared" si="0"/>
        <v>-2.2967940000000002</v>
      </c>
      <c r="K52" s="2">
        <f t="shared" si="1"/>
        <v>-4.4968149907407406</v>
      </c>
      <c r="L52" s="2">
        <f t="shared" si="2"/>
        <v>-0.24432595370370347</v>
      </c>
      <c r="M52" s="2">
        <f t="shared" si="3"/>
        <v>20.221345060950647</v>
      </c>
      <c r="N52" s="2">
        <f t="shared" si="4"/>
        <v>5.9695171653224251E-2</v>
      </c>
      <c r="O52" s="2">
        <f t="shared" si="5"/>
        <v>1.0986886112418419</v>
      </c>
      <c r="P52" s="2">
        <f t="shared" si="6"/>
        <v>5.2752626784360013</v>
      </c>
      <c r="Q52" s="2">
        <f t="shared" si="7"/>
        <v>6.457290619111113</v>
      </c>
      <c r="R52" s="2">
        <f t="shared" si="8"/>
        <v>2.2967940000000002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6.4950049999999999</v>
      </c>
      <c r="I53">
        <v>4.6808779999999999</v>
      </c>
      <c r="J53" s="2">
        <f t="shared" si="0"/>
        <v>-1.814127</v>
      </c>
      <c r="K53" s="2">
        <f t="shared" si="1"/>
        <v>-4.374504990740741</v>
      </c>
      <c r="L53" s="2">
        <f t="shared" si="2"/>
        <v>-0.60468295370370395</v>
      </c>
      <c r="M53" s="2">
        <f t="shared" si="3"/>
        <v>19.136293914015649</v>
      </c>
      <c r="N53" s="2">
        <f t="shared" si="4"/>
        <v>0.36564147449983575</v>
      </c>
      <c r="O53" s="2">
        <f t="shared" si="5"/>
        <v>2.6451885987927053</v>
      </c>
      <c r="P53" s="2">
        <f t="shared" si="6"/>
        <v>3.2910567721290001</v>
      </c>
      <c r="Q53" s="2">
        <f t="shared" si="7"/>
        <v>5.8506415921361148</v>
      </c>
      <c r="R53" s="2">
        <f t="shared" si="8"/>
        <v>1.814127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7.6218719999999998</v>
      </c>
      <c r="I54">
        <v>5.966812</v>
      </c>
      <c r="J54" s="2">
        <f t="shared" si="0"/>
        <v>-1.6550599999999998</v>
      </c>
      <c r="K54" s="2">
        <f t="shared" si="1"/>
        <v>-3.0885709907407408</v>
      </c>
      <c r="L54" s="2">
        <f t="shared" si="2"/>
        <v>0.52218404629629589</v>
      </c>
      <c r="M54" s="2">
        <f t="shared" si="3"/>
        <v>9.5392707648452415</v>
      </c>
      <c r="N54" s="2">
        <f t="shared" si="4"/>
        <v>0.27267617820637208</v>
      </c>
      <c r="O54" s="2">
        <f t="shared" si="5"/>
        <v>-1.6128024972183594</v>
      </c>
      <c r="P54" s="2">
        <f t="shared" si="6"/>
        <v>2.7392236035999993</v>
      </c>
      <c r="Q54" s="2">
        <f t="shared" si="7"/>
        <v>1.2834079264800766</v>
      </c>
      <c r="R54" s="2">
        <f t="shared" si="8"/>
        <v>1.6550599999999998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8.5039850000000001</v>
      </c>
      <c r="I55">
        <v>6.9964919999999999</v>
      </c>
      <c r="J55" s="2">
        <f t="shared" si="0"/>
        <v>-1.5074930000000002</v>
      </c>
      <c r="K55" s="2">
        <f t="shared" si="1"/>
        <v>-2.0588909907407409</v>
      </c>
      <c r="L55" s="2">
        <f t="shared" si="2"/>
        <v>1.4042970462962963</v>
      </c>
      <c r="M55" s="2">
        <f t="shared" si="3"/>
        <v>4.2390321117533896</v>
      </c>
      <c r="N55" s="2">
        <f t="shared" si="4"/>
        <v>1.9720501942365021</v>
      </c>
      <c r="O55" s="2">
        <f t="shared" si="5"/>
        <v>-2.8912945369432776</v>
      </c>
      <c r="P55" s="2">
        <f t="shared" si="6"/>
        <v>2.2725351450490008</v>
      </c>
      <c r="Q55" s="2">
        <f t="shared" si="7"/>
        <v>1.0649404860817006E-2</v>
      </c>
      <c r="R55" s="2">
        <f t="shared" si="8"/>
        <v>1.5074930000000002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9.6445229999999995</v>
      </c>
      <c r="I56">
        <v>9.3046369999999996</v>
      </c>
      <c r="J56" s="2">
        <f t="shared" si="0"/>
        <v>-0.33988599999999991</v>
      </c>
      <c r="K56" s="2">
        <f t="shared" si="1"/>
        <v>0.24925400925925878</v>
      </c>
      <c r="L56" s="2">
        <f t="shared" si="2"/>
        <v>2.5448350462962956</v>
      </c>
      <c r="M56" s="2">
        <f t="shared" si="3"/>
        <v>6.2127561131814661E-2</v>
      </c>
      <c r="N56" s="2">
        <f t="shared" si="4"/>
        <v>6.4761854128578689</v>
      </c>
      <c r="O56" s="2">
        <f t="shared" si="5"/>
        <v>0.63431033819282312</v>
      </c>
      <c r="P56" s="2">
        <f t="shared" si="6"/>
        <v>0.11552249299599994</v>
      </c>
      <c r="Q56" s="2">
        <f t="shared" si="7"/>
        <v>4.8618002967629437</v>
      </c>
      <c r="R56" s="2">
        <f t="shared" si="8"/>
        <v>0.33988599999999991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9.1118009999999998</v>
      </c>
      <c r="I57">
        <v>11.878055</v>
      </c>
      <c r="J57" s="2">
        <f t="shared" si="0"/>
        <v>2.766254</v>
      </c>
      <c r="K57" s="2">
        <f t="shared" si="1"/>
        <v>2.822672009259259</v>
      </c>
      <c r="L57" s="2">
        <f t="shared" si="2"/>
        <v>2.0121130462962959</v>
      </c>
      <c r="M57" s="2">
        <f t="shared" si="3"/>
        <v>7.9674772718557021</v>
      </c>
      <c r="N57" s="2">
        <f t="shared" si="4"/>
        <v>4.0485989110757599</v>
      </c>
      <c r="O57" s="2">
        <f t="shared" si="5"/>
        <v>5.6795351752459338</v>
      </c>
      <c r="P57" s="2">
        <f t="shared" si="6"/>
        <v>7.652161192516</v>
      </c>
      <c r="Q57" s="2">
        <f t="shared" si="7"/>
        <v>22.832791629130387</v>
      </c>
      <c r="R57" s="2">
        <f t="shared" si="8"/>
        <v>2.766254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8.4929480000000002</v>
      </c>
      <c r="I58">
        <v>16.008330999999998</v>
      </c>
      <c r="J58" s="2">
        <f t="shared" si="0"/>
        <v>7.5153829999999981</v>
      </c>
      <c r="K58" s="2">
        <f t="shared" si="1"/>
        <v>6.9529480092592575</v>
      </c>
      <c r="L58" s="2">
        <f t="shared" si="2"/>
        <v>1.3932600462962963</v>
      </c>
      <c r="M58" s="2">
        <f t="shared" si="3"/>
        <v>48.343486019462269</v>
      </c>
      <c r="N58" s="2">
        <f t="shared" si="4"/>
        <v>1.9411735566055577</v>
      </c>
      <c r="O58" s="2">
        <f t="shared" si="5"/>
        <v>9.6872646652762935</v>
      </c>
      <c r="P58" s="2">
        <f t="shared" si="6"/>
        <v>56.480981636688973</v>
      </c>
      <c r="Q58" s="2">
        <f t="shared" si="7"/>
        <v>79.363920926323317</v>
      </c>
      <c r="R58" s="2">
        <f t="shared" si="8"/>
        <v>7.5153829999999981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6.8914710000000001</v>
      </c>
      <c r="I59">
        <v>16.785382999999999</v>
      </c>
      <c r="J59" s="2">
        <f t="shared" si="0"/>
        <v>9.8939120000000003</v>
      </c>
      <c r="K59" s="2">
        <f t="shared" si="1"/>
        <v>7.7300000092592587</v>
      </c>
      <c r="L59" s="2">
        <f t="shared" si="2"/>
        <v>-0.20821695370370374</v>
      </c>
      <c r="M59" s="2">
        <f t="shared" si="3"/>
        <v>59.752900143148139</v>
      </c>
      <c r="N59" s="2">
        <f t="shared" si="4"/>
        <v>4.3354299809650311E-2</v>
      </c>
      <c r="O59" s="2">
        <f t="shared" si="5"/>
        <v>-1.6095170540575645</v>
      </c>
      <c r="P59" s="2">
        <f t="shared" si="6"/>
        <v>97.889494663744003</v>
      </c>
      <c r="Q59" s="2">
        <f t="shared" si="7"/>
        <v>93.8126885298486</v>
      </c>
      <c r="R59" s="2">
        <f t="shared" si="8"/>
        <v>9.8939120000000003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6.320354</v>
      </c>
      <c r="I60">
        <v>13.869374000000001</v>
      </c>
      <c r="J60" s="2">
        <f t="shared" si="0"/>
        <v>7.5490200000000005</v>
      </c>
      <c r="K60" s="2">
        <f t="shared" si="1"/>
        <v>4.8139910092592597</v>
      </c>
      <c r="L60" s="2">
        <f t="shared" si="2"/>
        <v>-0.77933395370370384</v>
      </c>
      <c r="M60" s="2">
        <f t="shared" si="3"/>
        <v>23.174509437228984</v>
      </c>
      <c r="N60" s="2">
        <f t="shared" si="4"/>
        <v>0.60736141139544675</v>
      </c>
      <c r="O60" s="2">
        <f t="shared" si="5"/>
        <v>-3.7517066463401023</v>
      </c>
      <c r="P60" s="2">
        <f t="shared" si="6"/>
        <v>56.987702960400007</v>
      </c>
      <c r="Q60" s="2">
        <f t="shared" si="7"/>
        <v>45.828649165418788</v>
      </c>
      <c r="R60" s="2">
        <f t="shared" si="8"/>
        <v>7.5490200000000005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7.8317490000000003</v>
      </c>
      <c r="I61">
        <v>10.811021</v>
      </c>
      <c r="J61" s="2">
        <f t="shared" si="0"/>
        <v>2.9792719999999999</v>
      </c>
      <c r="K61" s="2">
        <f t="shared" si="1"/>
        <v>1.7556380092592594</v>
      </c>
      <c r="L61" s="2">
        <f t="shared" si="2"/>
        <v>0.73206104629629642</v>
      </c>
      <c r="M61" s="2">
        <f t="shared" si="3"/>
        <v>3.0822648195558155</v>
      </c>
      <c r="N61" s="2">
        <f t="shared" si="4"/>
        <v>0.5359133755044283</v>
      </c>
      <c r="O61" s="2">
        <f t="shared" si="5"/>
        <v>1.2852341979758803</v>
      </c>
      <c r="P61" s="2">
        <f t="shared" si="6"/>
        <v>8.876061649983999</v>
      </c>
      <c r="Q61" s="2">
        <f t="shared" si="7"/>
        <v>13.773992980530947</v>
      </c>
      <c r="R61" s="2">
        <f t="shared" si="8"/>
        <v>2.9792719999999999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7.3607040000000001</v>
      </c>
      <c r="I62">
        <v>7.4374570000000002</v>
      </c>
      <c r="J62" s="2">
        <f t="shared" si="0"/>
        <v>7.6753000000000071E-2</v>
      </c>
      <c r="K62" s="2">
        <f t="shared" si="1"/>
        <v>-1.6179259907407406</v>
      </c>
      <c r="L62" s="2">
        <f t="shared" si="2"/>
        <v>0.26101604629629627</v>
      </c>
      <c r="M62" s="2">
        <f t="shared" si="3"/>
        <v>2.617684511514407</v>
      </c>
      <c r="N62" s="2">
        <f t="shared" si="4"/>
        <v>6.8129376424150276E-2</v>
      </c>
      <c r="O62" s="2">
        <f t="shared" si="5"/>
        <v>-0.42230464530316614</v>
      </c>
      <c r="P62" s="2">
        <f t="shared" si="6"/>
        <v>5.8910230090000112E-3</v>
      </c>
      <c r="Q62" s="2">
        <f t="shared" si="7"/>
        <v>0.11408792863590958</v>
      </c>
      <c r="R62" s="2">
        <f t="shared" si="8"/>
        <v>7.6753000000000071E-2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6.9083500000000004</v>
      </c>
      <c r="I63">
        <v>6.9163920000000001</v>
      </c>
      <c r="J63" s="2">
        <f t="shared" si="0"/>
        <v>8.0419999999996605E-3</v>
      </c>
      <c r="K63" s="2">
        <f t="shared" si="1"/>
        <v>-2.1389909907407407</v>
      </c>
      <c r="L63" s="2">
        <f t="shared" si="2"/>
        <v>-0.19133795370370343</v>
      </c>
      <c r="M63" s="2">
        <f t="shared" si="3"/>
        <v>4.5752824584700553</v>
      </c>
      <c r="N63" s="2">
        <f t="shared" si="4"/>
        <v>3.6610212527520558E-2</v>
      </c>
      <c r="O63" s="2">
        <f t="shared" si="5"/>
        <v>0.40927015915899057</v>
      </c>
      <c r="P63" s="2">
        <f t="shared" si="6"/>
        <v>6.4673763999994544E-5</v>
      </c>
      <c r="Q63" s="2">
        <f t="shared" si="7"/>
        <v>3.359740664415032E-2</v>
      </c>
      <c r="R63" s="2">
        <f t="shared" si="8"/>
        <v>8.0419999999996605E-3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7.9205290000000002</v>
      </c>
      <c r="I64">
        <v>5.9007389999999997</v>
      </c>
      <c r="J64" s="2">
        <f t="shared" si="0"/>
        <v>-2.0197900000000004</v>
      </c>
      <c r="K64" s="2">
        <f t="shared" si="1"/>
        <v>-3.1546439907407411</v>
      </c>
      <c r="L64" s="2">
        <f t="shared" si="2"/>
        <v>0.82084104629629628</v>
      </c>
      <c r="M64" s="2">
        <f t="shared" si="3"/>
        <v>9.9517787083166684</v>
      </c>
      <c r="N64" s="2">
        <f t="shared" si="4"/>
        <v>0.67378002328479847</v>
      </c>
      <c r="O64" s="2">
        <f t="shared" si="5"/>
        <v>-2.5894612740519536</v>
      </c>
      <c r="P64" s="2">
        <f t="shared" si="6"/>
        <v>4.0795516441000013</v>
      </c>
      <c r="Q64" s="2">
        <f t="shared" si="7"/>
        <v>1.437478593587207</v>
      </c>
      <c r="R64" s="2">
        <f t="shared" si="8"/>
        <v>2.0197900000000004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7.6663829999999997</v>
      </c>
      <c r="I65">
        <v>6.5825889999999996</v>
      </c>
      <c r="J65" s="2">
        <f t="shared" si="0"/>
        <v>-1.0837940000000001</v>
      </c>
      <c r="K65" s="2">
        <f t="shared" si="1"/>
        <v>-2.4727939907407412</v>
      </c>
      <c r="L65" s="2">
        <f t="shared" si="2"/>
        <v>0.56669504629629586</v>
      </c>
      <c r="M65" s="2">
        <f t="shared" si="3"/>
        <v>6.1147101206435215</v>
      </c>
      <c r="N65" s="2">
        <f t="shared" si="4"/>
        <v>0.32114327549676092</v>
      </c>
      <c r="O65" s="2">
        <f t="shared" si="5"/>
        <v>-1.4013201050640265</v>
      </c>
      <c r="P65" s="2">
        <f t="shared" si="6"/>
        <v>1.1746094344360003</v>
      </c>
      <c r="Q65" s="2">
        <f t="shared" si="7"/>
        <v>0.26739132792146569</v>
      </c>
      <c r="R65" s="2">
        <f t="shared" si="8"/>
        <v>1.0837940000000001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8.1107650000000007</v>
      </c>
      <c r="I66">
        <v>6.894501</v>
      </c>
      <c r="J66" s="2">
        <f t="shared" si="0"/>
        <v>-1.2162640000000007</v>
      </c>
      <c r="K66" s="2">
        <f t="shared" si="1"/>
        <v>-2.1608819907407408</v>
      </c>
      <c r="L66" s="2">
        <f t="shared" si="2"/>
        <v>1.0110770462962968</v>
      </c>
      <c r="M66" s="2">
        <f t="shared" si="3"/>
        <v>4.6694109779076669</v>
      </c>
      <c r="N66" s="2">
        <f t="shared" si="4"/>
        <v>1.0222767935472439</v>
      </c>
      <c r="O66" s="2">
        <f t="shared" si="5"/>
        <v>-2.1848181805930098</v>
      </c>
      <c r="P66" s="2">
        <f t="shared" si="6"/>
        <v>1.4792981176960016</v>
      </c>
      <c r="Q66" s="2">
        <f t="shared" si="7"/>
        <v>4.2101685970205915E-2</v>
      </c>
      <c r="R66" s="2">
        <f t="shared" si="8"/>
        <v>1.2162640000000007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7.6980170000000001</v>
      </c>
      <c r="I67">
        <v>7.3208640000000003</v>
      </c>
      <c r="J67" s="2">
        <f t="shared" si="0"/>
        <v>-0.37715299999999985</v>
      </c>
      <c r="K67" s="2">
        <f t="shared" si="1"/>
        <v>-1.7345189907407406</v>
      </c>
      <c r="L67" s="2">
        <f t="shared" si="2"/>
        <v>0.59832904629629624</v>
      </c>
      <c r="M67" s="2">
        <f t="shared" si="3"/>
        <v>3.0085561292402772</v>
      </c>
      <c r="N67" s="2">
        <f t="shared" si="4"/>
        <v>0.35799764764183539</v>
      </c>
      <c r="O67" s="2">
        <f t="shared" si="5"/>
        <v>-1.0378130935127217</v>
      </c>
      <c r="P67" s="2">
        <f t="shared" si="6"/>
        <v>0.14224438540899989</v>
      </c>
      <c r="Q67" s="2">
        <f t="shared" si="7"/>
        <v>4.8918843455261443E-2</v>
      </c>
      <c r="R67" s="2">
        <f t="shared" si="8"/>
        <v>0.37715299999999985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8.2010389999999997</v>
      </c>
      <c r="I68">
        <v>10.762707000000001</v>
      </c>
      <c r="J68" s="2">
        <f t="shared" si="0"/>
        <v>2.5616680000000009</v>
      </c>
      <c r="K68" s="2">
        <f t="shared" si="1"/>
        <v>1.7073240092592599</v>
      </c>
      <c r="L68" s="2">
        <f t="shared" si="2"/>
        <v>1.1013510462962959</v>
      </c>
      <c r="M68" s="2">
        <f t="shared" si="3"/>
        <v>2.9149552725931134</v>
      </c>
      <c r="N68" s="2">
        <f t="shared" si="4"/>
        <v>1.2129741271779457</v>
      </c>
      <c r="O68" s="2">
        <f t="shared" si="5"/>
        <v>1.8803630839644727</v>
      </c>
      <c r="P68" s="2">
        <f t="shared" si="6"/>
        <v>6.5621429422240052</v>
      </c>
      <c r="Q68" s="2">
        <f t="shared" si="7"/>
        <v>13.417708533529431</v>
      </c>
      <c r="R68" s="2">
        <f t="shared" si="8"/>
        <v>2.5616680000000009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7.3589830000000003</v>
      </c>
      <c r="I69">
        <v>15.518577000000001</v>
      </c>
      <c r="J69" s="2">
        <f t="shared" ref="J69:J111" si="10">I69-H69</f>
        <v>8.1595940000000002</v>
      </c>
      <c r="K69" s="2">
        <f t="shared" ref="K69:K111" si="11">I69-I$2</f>
        <v>6.4631940092592597</v>
      </c>
      <c r="L69" s="2">
        <f t="shared" ref="L69:L111" si="12">H69-H$2</f>
        <v>0.25929504629629641</v>
      </c>
      <c r="M69" s="2">
        <f t="shared" ref="M69:M111" si="13">K69*K69</f>
        <v>41.772876801324784</v>
      </c>
      <c r="N69" s="2">
        <f t="shared" ref="N69:N111" si="14">L69*L69</f>
        <v>6.7233921033798494E-2</v>
      </c>
      <c r="O69" s="2">
        <f t="shared" ref="O69:O111" si="15">K69*L69</f>
        <v>1.6758741898528253</v>
      </c>
      <c r="P69" s="2">
        <f t="shared" ref="P69:P111" si="16">J69*J69</f>
        <v>66.578974244836004</v>
      </c>
      <c r="Q69" s="2">
        <f t="shared" ref="Q69:Q111" si="17">(I69-H$2)*(I69-H$2)</f>
        <v>70.87769277384777</v>
      </c>
      <c r="R69" s="2">
        <f t="shared" ref="R69:R111" si="18">ABS(J69)</f>
        <v>8.1595940000000002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6.2621010000000004</v>
      </c>
      <c r="I70">
        <v>17.680610999999999</v>
      </c>
      <c r="J70" s="2">
        <f t="shared" si="10"/>
        <v>11.418509999999998</v>
      </c>
      <c r="K70" s="2">
        <f t="shared" si="11"/>
        <v>8.6252280092592581</v>
      </c>
      <c r="L70" s="2">
        <f t="shared" si="12"/>
        <v>-0.83758695370370351</v>
      </c>
      <c r="M70" s="2">
        <f t="shared" si="13"/>
        <v>74.394558211710432</v>
      </c>
      <c r="N70" s="2">
        <f t="shared" si="14"/>
        <v>0.70155190501464992</v>
      </c>
      <c r="O70" s="2">
        <f t="shared" si="15"/>
        <v>-7.224378453275321</v>
      </c>
      <c r="P70" s="2">
        <f t="shared" si="16"/>
        <v>130.38237062009995</v>
      </c>
      <c r="Q70" s="2">
        <f t="shared" si="17"/>
        <v>111.95593251164406</v>
      </c>
      <c r="R70" s="2">
        <f t="shared" si="18"/>
        <v>11.418509999999998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5.5592990000000002</v>
      </c>
      <c r="I71">
        <v>17.090021</v>
      </c>
      <c r="J71" s="2">
        <f t="shared" si="10"/>
        <v>11.530722000000001</v>
      </c>
      <c r="K71" s="2">
        <f t="shared" si="11"/>
        <v>8.0346380092592593</v>
      </c>
      <c r="L71" s="2">
        <f t="shared" si="12"/>
        <v>-1.5403889537037037</v>
      </c>
      <c r="M71" s="2">
        <f t="shared" si="13"/>
        <v>64.5554079398336</v>
      </c>
      <c r="N71" s="2">
        <f t="shared" si="14"/>
        <v>2.3727981286923909</v>
      </c>
      <c r="O71" s="2">
        <f t="shared" si="15"/>
        <v>-12.376467636470879</v>
      </c>
      <c r="P71" s="2">
        <f t="shared" si="16"/>
        <v>132.95754984128402</v>
      </c>
      <c r="Q71" s="2">
        <f t="shared" si="17"/>
        <v>99.806754375919837</v>
      </c>
      <c r="R71" s="2">
        <f t="shared" si="18"/>
        <v>11.530722000000001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6.4810210000000001</v>
      </c>
      <c r="I72">
        <v>13.509548000000001</v>
      </c>
      <c r="J72" s="2">
        <f t="shared" si="10"/>
        <v>7.0285270000000004</v>
      </c>
      <c r="K72" s="2">
        <f t="shared" si="11"/>
        <v>4.4541650092592597</v>
      </c>
      <c r="L72" s="2">
        <f t="shared" si="12"/>
        <v>-0.61866695370370373</v>
      </c>
      <c r="M72" s="2">
        <f t="shared" si="13"/>
        <v>19.839585929709543</v>
      </c>
      <c r="N72" s="2">
        <f t="shared" si="14"/>
        <v>0.38274879960502067</v>
      </c>
      <c r="O72" s="2">
        <f t="shared" si="15"/>
        <v>-2.7556446975720554</v>
      </c>
      <c r="P72" s="2">
        <f t="shared" si="16"/>
        <v>49.400191789729007</v>
      </c>
      <c r="Q72" s="2">
        <f t="shared" si="17"/>
        <v>41.086305813105561</v>
      </c>
      <c r="R72" s="2">
        <f t="shared" si="18"/>
        <v>7.0285270000000004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6.2884000000000002</v>
      </c>
      <c r="I73">
        <v>11.196471000000001</v>
      </c>
      <c r="J73" s="2">
        <f t="shared" si="10"/>
        <v>4.9080710000000005</v>
      </c>
      <c r="K73" s="2">
        <f t="shared" si="11"/>
        <v>2.1410880092592599</v>
      </c>
      <c r="L73" s="2">
        <f t="shared" si="12"/>
        <v>-0.81128795370370366</v>
      </c>
      <c r="M73" s="2">
        <f t="shared" si="13"/>
        <v>4.5842578633937805</v>
      </c>
      <c r="N73" s="2">
        <f t="shared" si="14"/>
        <v>0.65818814382474278</v>
      </c>
      <c r="O73" s="2">
        <f t="shared" si="15"/>
        <v>-1.7370389097314816</v>
      </c>
      <c r="P73" s="2">
        <f t="shared" si="16"/>
        <v>24.089160941041005</v>
      </c>
      <c r="Q73" s="2">
        <f t="shared" si="17"/>
        <v>16.783631328420768</v>
      </c>
      <c r="R73" s="2">
        <f t="shared" si="18"/>
        <v>4.9080710000000005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6.324751</v>
      </c>
      <c r="I74">
        <v>6.740685</v>
      </c>
      <c r="J74" s="2">
        <f t="shared" si="10"/>
        <v>0.41593400000000003</v>
      </c>
      <c r="K74" s="2">
        <f t="shared" si="11"/>
        <v>-2.3146979907407408</v>
      </c>
      <c r="L74" s="2">
        <f t="shared" si="12"/>
        <v>-0.77493695370370386</v>
      </c>
      <c r="M74" s="2">
        <f t="shared" si="13"/>
        <v>5.3578267883392225</v>
      </c>
      <c r="N74" s="2">
        <f t="shared" si="14"/>
        <v>0.6005272822155765</v>
      </c>
      <c r="O74" s="2">
        <f t="shared" si="15"/>
        <v>1.7937450096887138</v>
      </c>
      <c r="P74" s="2">
        <f t="shared" si="16"/>
        <v>0.17300109235600003</v>
      </c>
      <c r="Q74" s="2">
        <f t="shared" si="17"/>
        <v>0.12888312076798372</v>
      </c>
      <c r="R74" s="2">
        <f t="shared" si="18"/>
        <v>0.41593400000000003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6.1284650000000003</v>
      </c>
      <c r="I75">
        <v>5.9052759999999997</v>
      </c>
      <c r="J75" s="2">
        <f t="shared" si="10"/>
        <v>-0.22318900000000053</v>
      </c>
      <c r="K75" s="2">
        <f t="shared" si="11"/>
        <v>-3.1501069907407411</v>
      </c>
      <c r="L75" s="2">
        <f t="shared" si="12"/>
        <v>-0.9712229537037036</v>
      </c>
      <c r="M75" s="2">
        <f t="shared" si="13"/>
        <v>9.9231740531136872</v>
      </c>
      <c r="N75" s="2">
        <f t="shared" si="14"/>
        <v>0.94327402580094633</v>
      </c>
      <c r="O75" s="2">
        <f t="shared" si="15"/>
        <v>3.0594562160299077</v>
      </c>
      <c r="P75" s="2">
        <f t="shared" si="16"/>
        <v>4.9813329721000235E-2</v>
      </c>
      <c r="Q75" s="2">
        <f t="shared" si="17"/>
        <v>1.4266199151502994</v>
      </c>
      <c r="R75" s="2">
        <f t="shared" si="18"/>
        <v>0.22318900000000053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6.20214</v>
      </c>
      <c r="I76">
        <v>4.9835349999999998</v>
      </c>
      <c r="J76" s="2">
        <f t="shared" si="10"/>
        <v>-1.2186050000000002</v>
      </c>
      <c r="K76" s="2">
        <f t="shared" si="11"/>
        <v>-4.071847990740741</v>
      </c>
      <c r="L76" s="2">
        <f t="shared" si="12"/>
        <v>-0.89754795370370388</v>
      </c>
      <c r="M76" s="2">
        <f t="shared" si="13"/>
        <v>16.579946059699409</v>
      </c>
      <c r="N76" s="2">
        <f t="shared" si="14"/>
        <v>0.80559232919770618</v>
      </c>
      <c r="O76" s="2">
        <f t="shared" si="15"/>
        <v>3.6546788318818901</v>
      </c>
      <c r="P76" s="2">
        <f t="shared" si="16"/>
        <v>1.4849981460250004</v>
      </c>
      <c r="Q76" s="2">
        <f t="shared" si="17"/>
        <v>4.4781033234689112</v>
      </c>
      <c r="R76" s="2">
        <f t="shared" si="18"/>
        <v>1.2186050000000002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7.6137129999999997</v>
      </c>
      <c r="I77">
        <v>5.8835810000000004</v>
      </c>
      <c r="J77" s="2">
        <f t="shared" si="10"/>
        <v>-1.7301319999999993</v>
      </c>
      <c r="K77" s="2">
        <f t="shared" si="11"/>
        <v>-3.1718019907407404</v>
      </c>
      <c r="L77" s="2">
        <f t="shared" si="12"/>
        <v>0.51402504629629586</v>
      </c>
      <c r="M77" s="2">
        <f t="shared" si="13"/>
        <v>10.060327868466924</v>
      </c>
      <c r="N77" s="2">
        <f t="shared" si="14"/>
        <v>0.26422174821990912</v>
      </c>
      <c r="O77" s="2">
        <f t="shared" si="15"/>
        <v>-1.6303856651331925</v>
      </c>
      <c r="P77" s="2">
        <f t="shared" si="16"/>
        <v>2.9933567374239978</v>
      </c>
      <c r="Q77" s="2">
        <f t="shared" si="17"/>
        <v>1.4789161228465015</v>
      </c>
      <c r="R77" s="2">
        <f t="shared" si="18"/>
        <v>1.7301319999999993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7.2152580000000004</v>
      </c>
      <c r="I78">
        <v>5.9938599999999997</v>
      </c>
      <c r="J78" s="2">
        <f t="shared" si="10"/>
        <v>-1.2213980000000006</v>
      </c>
      <c r="K78" s="2">
        <f t="shared" si="11"/>
        <v>-3.0615229907407411</v>
      </c>
      <c r="L78" s="2">
        <f t="shared" si="12"/>
        <v>0.11557004629629652</v>
      </c>
      <c r="M78" s="2">
        <f t="shared" si="13"/>
        <v>9.3729230228341311</v>
      </c>
      <c r="N78" s="2">
        <f t="shared" si="14"/>
        <v>1.3356435600928121E-2</v>
      </c>
      <c r="O78" s="2">
        <f t="shared" si="15"/>
        <v>-0.35382035377708365</v>
      </c>
      <c r="P78" s="2">
        <f t="shared" si="16"/>
        <v>1.4918130744040017</v>
      </c>
      <c r="Q78" s="2">
        <f t="shared" si="17"/>
        <v>1.2228554631925217</v>
      </c>
      <c r="R78" s="2">
        <f t="shared" si="18"/>
        <v>1.2213980000000006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9.2051730000000003</v>
      </c>
      <c r="I79">
        <v>7.9413900000000002</v>
      </c>
      <c r="J79" s="2">
        <f t="shared" si="10"/>
        <v>-1.2637830000000001</v>
      </c>
      <c r="K79" s="2">
        <f t="shared" si="11"/>
        <v>-1.1139929907407407</v>
      </c>
      <c r="L79" s="2">
        <f t="shared" si="12"/>
        <v>2.1054850462962964</v>
      </c>
      <c r="M79" s="2">
        <f t="shared" si="13"/>
        <v>1.2409803834194999</v>
      </c>
      <c r="N79" s="2">
        <f t="shared" si="14"/>
        <v>4.4330672801773172</v>
      </c>
      <c r="O79" s="2">
        <f t="shared" si="15"/>
        <v>-2.3454955836835181</v>
      </c>
      <c r="P79" s="2">
        <f t="shared" si="16"/>
        <v>1.5971474710890003</v>
      </c>
      <c r="Q79" s="2">
        <f t="shared" si="17"/>
        <v>0.70846233473937248</v>
      </c>
      <c r="R79" s="2">
        <f t="shared" si="18"/>
        <v>1.2637830000000001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8.7373890000000003</v>
      </c>
      <c r="I80">
        <v>10.368010999999999</v>
      </c>
      <c r="J80" s="2">
        <f t="shared" si="10"/>
        <v>1.6306219999999989</v>
      </c>
      <c r="K80" s="2">
        <f t="shared" si="11"/>
        <v>1.3126280092592584</v>
      </c>
      <c r="L80" s="2">
        <f t="shared" si="12"/>
        <v>1.6377010462962964</v>
      </c>
      <c r="M80" s="2">
        <f t="shared" si="13"/>
        <v>1.7229922906919237</v>
      </c>
      <c r="N80" s="2">
        <f t="shared" si="14"/>
        <v>2.6820647170399838</v>
      </c>
      <c r="O80" s="2">
        <f t="shared" si="15"/>
        <v>2.149692264161712</v>
      </c>
      <c r="P80" s="2">
        <f t="shared" si="16"/>
        <v>2.6589281068839963</v>
      </c>
      <c r="Q80" s="2">
        <f t="shared" si="17"/>
        <v>10.681935534951496</v>
      </c>
      <c r="R80" s="2">
        <f t="shared" si="18"/>
        <v>1.6306219999999989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8.5063700000000004</v>
      </c>
      <c r="I81">
        <v>13.459146</v>
      </c>
      <c r="J81" s="2">
        <f t="shared" si="10"/>
        <v>4.9527760000000001</v>
      </c>
      <c r="K81" s="2">
        <f t="shared" si="11"/>
        <v>4.4037630092592597</v>
      </c>
      <c r="L81" s="2">
        <f t="shared" si="12"/>
        <v>1.4066820462962966</v>
      </c>
      <c r="M81" s="2">
        <f t="shared" si="13"/>
        <v>19.393128641720171</v>
      </c>
      <c r="N81" s="2">
        <f t="shared" si="14"/>
        <v>1.9787543793723361</v>
      </c>
      <c r="O81" s="2">
        <f t="shared" si="15"/>
        <v>6.1946943612687519</v>
      </c>
      <c r="P81" s="2">
        <f t="shared" si="16"/>
        <v>24.529990106176001</v>
      </c>
      <c r="Q81" s="2">
        <f t="shared" si="17"/>
        <v>40.442706642602708</v>
      </c>
      <c r="R81" s="2">
        <f t="shared" si="18"/>
        <v>4.9527760000000001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7.319496</v>
      </c>
      <c r="I82">
        <v>15.561928</v>
      </c>
      <c r="J82" s="2">
        <f t="shared" si="10"/>
        <v>8.2424320000000009</v>
      </c>
      <c r="K82" s="2">
        <f t="shared" si="11"/>
        <v>6.5065450092592592</v>
      </c>
      <c r="L82" s="2">
        <f t="shared" si="12"/>
        <v>0.21980804629629613</v>
      </c>
      <c r="M82" s="2">
        <f t="shared" si="13"/>
        <v>42.335127957516576</v>
      </c>
      <c r="N82" s="2">
        <f t="shared" si="14"/>
        <v>4.8315577216594664E-2</v>
      </c>
      <c r="O82" s="2">
        <f t="shared" si="15"/>
        <v>1.4301909466241938</v>
      </c>
      <c r="P82" s="2">
        <f t="shared" si="16"/>
        <v>67.937685274624016</v>
      </c>
      <c r="Q82" s="2">
        <f t="shared" si="17"/>
        <v>71.609506601140737</v>
      </c>
      <c r="R82" s="2">
        <f t="shared" si="18"/>
        <v>8.2424320000000009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5.8575140000000001</v>
      </c>
      <c r="I83">
        <v>16.301983</v>
      </c>
      <c r="J83" s="2">
        <f t="shared" si="10"/>
        <v>10.444469</v>
      </c>
      <c r="K83" s="2">
        <f t="shared" si="11"/>
        <v>7.2466000092592591</v>
      </c>
      <c r="L83" s="2">
        <f t="shared" si="12"/>
        <v>-1.2421739537037038</v>
      </c>
      <c r="M83" s="2">
        <f t="shared" si="13"/>
        <v>52.513211694196293</v>
      </c>
      <c r="N83" s="2">
        <f t="shared" si="14"/>
        <v>1.5429961312598912</v>
      </c>
      <c r="O83" s="2">
        <f t="shared" si="15"/>
        <v>-9.0015377844108695</v>
      </c>
      <c r="P83" s="2">
        <f t="shared" si="16"/>
        <v>109.086932691961</v>
      </c>
      <c r="Q83" s="2">
        <f t="shared" si="17"/>
        <v>84.682234119089344</v>
      </c>
      <c r="R83" s="2">
        <f t="shared" si="18"/>
        <v>10.444469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6.7531119999999998</v>
      </c>
      <c r="I84">
        <v>12.822082999999999</v>
      </c>
      <c r="J84" s="2">
        <f t="shared" si="10"/>
        <v>6.0689709999999994</v>
      </c>
      <c r="K84" s="2">
        <f t="shared" si="11"/>
        <v>3.7667000092592584</v>
      </c>
      <c r="L84" s="2">
        <f t="shared" si="12"/>
        <v>-0.34657595370370409</v>
      </c>
      <c r="M84" s="2">
        <f t="shared" si="13"/>
        <v>14.188028959753698</v>
      </c>
      <c r="N84" s="2">
        <f t="shared" si="14"/>
        <v>0.12011489168563204</v>
      </c>
      <c r="O84" s="2">
        <f t="shared" si="15"/>
        <v>-1.3054476480247785</v>
      </c>
      <c r="P84" s="2">
        <f t="shared" si="16"/>
        <v>36.832408998840997</v>
      </c>
      <c r="Q84" s="2">
        <f t="shared" si="17"/>
        <v>32.745805065876382</v>
      </c>
      <c r="R84" s="2">
        <f t="shared" si="18"/>
        <v>6.0689709999999994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8.2922259999999994</v>
      </c>
      <c r="I85">
        <v>9.9084380000000003</v>
      </c>
      <c r="J85" s="2">
        <f t="shared" si="10"/>
        <v>1.6162120000000009</v>
      </c>
      <c r="K85" s="2">
        <f t="shared" si="11"/>
        <v>0.85305500925925948</v>
      </c>
      <c r="L85" s="2">
        <f t="shared" si="12"/>
        <v>1.1925380462962956</v>
      </c>
      <c r="M85" s="2">
        <f t="shared" si="13"/>
        <v>0.72770284882231528</v>
      </c>
      <c r="N85" s="2">
        <f t="shared" si="14"/>
        <v>1.4221469918641856</v>
      </c>
      <c r="O85" s="2">
        <f t="shared" si="15"/>
        <v>1.0173005541253055</v>
      </c>
      <c r="P85" s="2">
        <f t="shared" si="16"/>
        <v>2.6121412289440027</v>
      </c>
      <c r="Q85" s="2">
        <f t="shared" si="17"/>
        <v>7.8890768225694474</v>
      </c>
      <c r="R85" s="2">
        <f t="shared" si="18"/>
        <v>1.6162120000000009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7.3907439999999998</v>
      </c>
      <c r="I86">
        <v>8.2723960000000005</v>
      </c>
      <c r="J86" s="2">
        <f t="shared" si="10"/>
        <v>0.88165200000000077</v>
      </c>
      <c r="K86" s="2">
        <f t="shared" si="11"/>
        <v>-0.7829869907407403</v>
      </c>
      <c r="L86" s="2">
        <f t="shared" si="12"/>
        <v>0.29105604629629589</v>
      </c>
      <c r="M86" s="2">
        <f t="shared" si="13"/>
        <v>0.61306862766924008</v>
      </c>
      <c r="N86" s="2">
        <f t="shared" si="14"/>
        <v>8.4713622085631532E-2</v>
      </c>
      <c r="O86" s="2">
        <f t="shared" si="15"/>
        <v>-0.2278930978264343</v>
      </c>
      <c r="P86" s="2">
        <f t="shared" si="16"/>
        <v>0.77731024910400137</v>
      </c>
      <c r="Q86" s="2">
        <f t="shared" si="17"/>
        <v>1.3752441618480771</v>
      </c>
      <c r="R86" s="2">
        <f t="shared" si="18"/>
        <v>0.88165200000000077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4.7191710000000002</v>
      </c>
      <c r="I87">
        <v>5.093515</v>
      </c>
      <c r="J87" s="2">
        <f t="shared" si="10"/>
        <v>0.37434399999999979</v>
      </c>
      <c r="K87" s="2">
        <f t="shared" si="11"/>
        <v>-3.9618679907407408</v>
      </c>
      <c r="L87" s="2">
        <f t="shared" si="12"/>
        <v>-2.3805169537037036</v>
      </c>
      <c r="M87" s="2">
        <f t="shared" si="13"/>
        <v>15.696397976056074</v>
      </c>
      <c r="N87" s="2">
        <f t="shared" si="14"/>
        <v>5.666860966870761</v>
      </c>
      <c r="O87" s="2">
        <f t="shared" si="15"/>
        <v>9.4312939202943618</v>
      </c>
      <c r="P87" s="2">
        <f t="shared" si="16"/>
        <v>0.14013343033599984</v>
      </c>
      <c r="Q87" s="2">
        <f t="shared" si="17"/>
        <v>4.0247299201722431</v>
      </c>
      <c r="R87" s="2">
        <f t="shared" si="18"/>
        <v>0.37434399999999979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5.9206380000000003</v>
      </c>
      <c r="I88">
        <v>3.808535</v>
      </c>
      <c r="J88" s="2">
        <f t="shared" si="10"/>
        <v>-2.1121030000000003</v>
      </c>
      <c r="K88" s="2">
        <f t="shared" si="11"/>
        <v>-5.2468479907407408</v>
      </c>
      <c r="L88" s="2">
        <f t="shared" si="12"/>
        <v>-1.1790499537037036</v>
      </c>
      <c r="M88" s="2">
        <f t="shared" si="13"/>
        <v>27.529413837940147</v>
      </c>
      <c r="N88" s="2">
        <f t="shared" si="14"/>
        <v>1.3901587933287056</v>
      </c>
      <c r="O88" s="2">
        <f t="shared" si="15"/>
        <v>6.1862958805732404</v>
      </c>
      <c r="P88" s="2">
        <f t="shared" si="16"/>
        <v>4.4609790826090014</v>
      </c>
      <c r="Q88" s="2">
        <f t="shared" si="17"/>
        <v>10.831687764672614</v>
      </c>
      <c r="R88" s="2">
        <f t="shared" si="18"/>
        <v>2.1121030000000003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6.7117699999999996</v>
      </c>
      <c r="I89">
        <v>5.1422619999999997</v>
      </c>
      <c r="J89" s="2">
        <f t="shared" si="10"/>
        <v>-1.5695079999999999</v>
      </c>
      <c r="K89" s="2">
        <f t="shared" si="11"/>
        <v>-3.9131209907407412</v>
      </c>
      <c r="L89" s="2">
        <f t="shared" si="12"/>
        <v>-0.3879179537037043</v>
      </c>
      <c r="M89" s="2">
        <f t="shared" si="13"/>
        <v>15.312515888175799</v>
      </c>
      <c r="N89" s="2">
        <f t="shared" si="14"/>
        <v>0.15048033880566927</v>
      </c>
      <c r="O89" s="2">
        <f t="shared" si="15"/>
        <v>1.5179698873231604</v>
      </c>
      <c r="P89" s="2">
        <f t="shared" si="16"/>
        <v>2.4633553620639996</v>
      </c>
      <c r="Q89" s="2">
        <f t="shared" si="17"/>
        <v>3.831516364232856</v>
      </c>
      <c r="R89" s="2">
        <f t="shared" si="18"/>
        <v>1.5695079999999999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7.5358929999999997</v>
      </c>
      <c r="I90">
        <v>5.3439209999999999</v>
      </c>
      <c r="J90" s="2">
        <f t="shared" si="10"/>
        <v>-2.1919719999999998</v>
      </c>
      <c r="K90" s="2">
        <f t="shared" si="11"/>
        <v>-3.7114619907407409</v>
      </c>
      <c r="L90" s="2">
        <f t="shared" si="12"/>
        <v>0.43620504629629586</v>
      </c>
      <c r="M90" s="2">
        <f t="shared" si="13"/>
        <v>13.774950108713224</v>
      </c>
      <c r="N90" s="2">
        <f t="shared" si="14"/>
        <v>0.19027484241435361</v>
      </c>
      <c r="O90" s="2">
        <f t="shared" si="15"/>
        <v>-1.6189584494980074</v>
      </c>
      <c r="P90" s="2">
        <f t="shared" si="16"/>
        <v>4.8047412487839996</v>
      </c>
      <c r="Q90" s="2">
        <f t="shared" si="17"/>
        <v>3.0827175957179844</v>
      </c>
      <c r="R90" s="2">
        <f t="shared" si="18"/>
        <v>2.1919719999999998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7.7648270000000004</v>
      </c>
      <c r="I91">
        <v>6.1178819999999998</v>
      </c>
      <c r="J91" s="2">
        <f t="shared" si="10"/>
        <v>-1.6469450000000005</v>
      </c>
      <c r="K91" s="2">
        <f t="shared" si="11"/>
        <v>-2.937500990740741</v>
      </c>
      <c r="L91" s="2">
        <f t="shared" si="12"/>
        <v>0.6651390462962965</v>
      </c>
      <c r="M91" s="2">
        <f t="shared" si="13"/>
        <v>8.6289120706028353</v>
      </c>
      <c r="N91" s="2">
        <f t="shared" si="14"/>
        <v>0.44240995090794688</v>
      </c>
      <c r="O91" s="2">
        <f t="shared" si="15"/>
        <v>-1.9538466074757226</v>
      </c>
      <c r="P91" s="2">
        <f t="shared" si="16"/>
        <v>2.7124278330250018</v>
      </c>
      <c r="Q91" s="2">
        <f t="shared" si="17"/>
        <v>0.96394293072803983</v>
      </c>
      <c r="R91" s="2">
        <f t="shared" si="18"/>
        <v>1.6469450000000005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9.353154</v>
      </c>
      <c r="I92">
        <v>8.1831309999999995</v>
      </c>
      <c r="J92" s="2">
        <f t="shared" si="10"/>
        <v>-1.1700230000000005</v>
      </c>
      <c r="K92" s="2">
        <f t="shared" si="11"/>
        <v>-0.87225199074074133</v>
      </c>
      <c r="L92" s="2">
        <f t="shared" si="12"/>
        <v>2.2534660462962961</v>
      </c>
      <c r="M92" s="2">
        <f t="shared" si="13"/>
        <v>0.7608235353511863</v>
      </c>
      <c r="N92" s="2">
        <f t="shared" si="14"/>
        <v>5.0781092218102604</v>
      </c>
      <c r="O92" s="2">
        <f t="shared" si="15"/>
        <v>-1.9655902449486118</v>
      </c>
      <c r="P92" s="2">
        <f t="shared" si="16"/>
        <v>1.3689538205290011</v>
      </c>
      <c r="Q92" s="2">
        <f t="shared" si="17"/>
        <v>1.1738488345677969</v>
      </c>
      <c r="R92" s="2">
        <f t="shared" si="18"/>
        <v>1.1700230000000005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8.059825</v>
      </c>
      <c r="I93">
        <v>11.747901000000001</v>
      </c>
      <c r="J93" s="2">
        <f t="shared" si="10"/>
        <v>3.6880760000000006</v>
      </c>
      <c r="K93" s="2">
        <f t="shared" si="11"/>
        <v>2.6925180092592598</v>
      </c>
      <c r="L93" s="2">
        <f t="shared" si="12"/>
        <v>0.96013704629629615</v>
      </c>
      <c r="M93" s="2">
        <f t="shared" si="13"/>
        <v>7.2496532301854471</v>
      </c>
      <c r="N93" s="2">
        <f t="shared" si="14"/>
        <v>0.92186314767057598</v>
      </c>
      <c r="O93" s="2">
        <f t="shared" si="15"/>
        <v>2.5851862885097692</v>
      </c>
      <c r="P93" s="2">
        <f t="shared" si="16"/>
        <v>13.601904581776004</v>
      </c>
      <c r="Q93" s="2">
        <f t="shared" si="17"/>
        <v>21.605884523759098</v>
      </c>
      <c r="R93" s="2">
        <f t="shared" si="18"/>
        <v>3.6880760000000006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7.0920290000000001</v>
      </c>
      <c r="I94">
        <v>15.931585</v>
      </c>
      <c r="J94" s="2">
        <f t="shared" si="10"/>
        <v>8.839556</v>
      </c>
      <c r="K94" s="2">
        <f t="shared" si="11"/>
        <v>6.8762020092592593</v>
      </c>
      <c r="L94" s="2">
        <f t="shared" si="12"/>
        <v>-7.6589537037037303E-3</v>
      </c>
      <c r="M94" s="2">
        <f t="shared" si="13"/>
        <v>47.282154072141076</v>
      </c>
      <c r="N94" s="2">
        <f t="shared" si="14"/>
        <v>5.8659571835477091E-5</v>
      </c>
      <c r="O94" s="2">
        <f t="shared" si="15"/>
        <v>-5.2664512846231235E-2</v>
      </c>
      <c r="P94" s="2">
        <f t="shared" si="16"/>
        <v>78.137750277135993</v>
      </c>
      <c r="Q94" s="2">
        <f t="shared" si="17"/>
        <v>78.002405436377245</v>
      </c>
      <c r="R94" s="2">
        <f t="shared" si="18"/>
        <v>8.839556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6.2016299999999998</v>
      </c>
      <c r="I95">
        <v>16.562736999999998</v>
      </c>
      <c r="J95" s="2">
        <f t="shared" si="10"/>
        <v>10.361106999999999</v>
      </c>
      <c r="K95" s="2">
        <f t="shared" si="11"/>
        <v>7.5073540092592577</v>
      </c>
      <c r="L95" s="2">
        <f t="shared" si="12"/>
        <v>-0.89805795370370411</v>
      </c>
      <c r="M95" s="2">
        <f t="shared" si="13"/>
        <v>56.360364220341047</v>
      </c>
      <c r="N95" s="2">
        <f t="shared" si="14"/>
        <v>0.80650808821048436</v>
      </c>
      <c r="O95" s="2">
        <f t="shared" si="15"/>
        <v>-6.7420389792846676</v>
      </c>
      <c r="P95" s="2">
        <f t="shared" si="16"/>
        <v>107.35253826544897</v>
      </c>
      <c r="Q95" s="2">
        <f t="shared" si="17"/>
        <v>89.549297252609207</v>
      </c>
      <c r="R95" s="2">
        <f t="shared" si="18"/>
        <v>10.361106999999999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6.4228800000000001</v>
      </c>
      <c r="I96">
        <v>13.422396000000001</v>
      </c>
      <c r="J96" s="2">
        <f t="shared" si="10"/>
        <v>6.9995160000000007</v>
      </c>
      <c r="K96" s="2">
        <f t="shared" si="11"/>
        <v>4.3670130092592601</v>
      </c>
      <c r="L96" s="2">
        <f t="shared" si="12"/>
        <v>-0.67680795370370372</v>
      </c>
      <c r="M96" s="2">
        <f t="shared" si="13"/>
        <v>19.070802623039619</v>
      </c>
      <c r="N96" s="2">
        <f t="shared" si="14"/>
        <v>0.45806900619659474</v>
      </c>
      <c r="O96" s="2">
        <f t="shared" si="15"/>
        <v>-2.9556291385942131</v>
      </c>
      <c r="P96" s="2">
        <f t="shared" si="16"/>
        <v>48.993224234256012</v>
      </c>
      <c r="Q96" s="2">
        <f t="shared" si="17"/>
        <v>39.976637038699934</v>
      </c>
      <c r="R96" s="2">
        <f t="shared" si="18"/>
        <v>6.9995160000000007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8.1535419999999998</v>
      </c>
      <c r="I97">
        <v>8.4957209999999996</v>
      </c>
      <c r="J97" s="2">
        <f t="shared" si="10"/>
        <v>0.34217899999999979</v>
      </c>
      <c r="K97" s="2">
        <f t="shared" si="11"/>
        <v>-0.55966199074074119</v>
      </c>
      <c r="L97" s="2">
        <f t="shared" si="12"/>
        <v>1.053854046296296</v>
      </c>
      <c r="M97" s="2">
        <f t="shared" si="13"/>
        <v>0.31322154387988949</v>
      </c>
      <c r="N97" s="2">
        <f t="shared" si="14"/>
        <v>1.1106083508950755</v>
      </c>
      <c r="O97" s="2">
        <f t="shared" si="15"/>
        <v>-0.58980205350037018</v>
      </c>
      <c r="P97" s="2">
        <f t="shared" si="16"/>
        <v>0.11708646804099986</v>
      </c>
      <c r="Q97" s="2">
        <f t="shared" si="17"/>
        <v>1.9489082663513155</v>
      </c>
      <c r="R97" s="2">
        <f t="shared" si="18"/>
        <v>0.34217899999999979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6.9475930000000004</v>
      </c>
      <c r="I98">
        <v>6.7252989999999997</v>
      </c>
      <c r="J98" s="2">
        <f t="shared" si="10"/>
        <v>-0.22229400000000066</v>
      </c>
      <c r="K98" s="2">
        <f t="shared" si="11"/>
        <v>-2.3300839907407411</v>
      </c>
      <c r="L98" s="2">
        <f t="shared" si="12"/>
        <v>-0.15209495370370352</v>
      </c>
      <c r="M98" s="2">
        <f t="shared" si="13"/>
        <v>5.4292914039062978</v>
      </c>
      <c r="N98" s="2">
        <f t="shared" si="14"/>
        <v>2.3132874942131718E-2</v>
      </c>
      <c r="O98" s="2">
        <f t="shared" si="15"/>
        <v>0.35439401669745374</v>
      </c>
      <c r="P98" s="2">
        <f t="shared" si="16"/>
        <v>4.941462243600029E-2</v>
      </c>
      <c r="Q98" s="2">
        <f t="shared" si="17"/>
        <v>0.14016708865535435</v>
      </c>
      <c r="R98" s="2">
        <f t="shared" si="18"/>
        <v>0.22229400000000066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6.3911119999999997</v>
      </c>
      <c r="I99">
        <v>4.4009349999999996</v>
      </c>
      <c r="J99" s="2">
        <f t="shared" si="10"/>
        <v>-1.9901770000000001</v>
      </c>
      <c r="K99" s="2">
        <f t="shared" si="11"/>
        <v>-4.6544479907407412</v>
      </c>
      <c r="L99" s="2">
        <f t="shared" si="12"/>
        <v>-0.70857595370370419</v>
      </c>
      <c r="M99" s="2">
        <f t="shared" si="13"/>
        <v>21.663886098510524</v>
      </c>
      <c r="N99" s="2">
        <f t="shared" si="14"/>
        <v>0.50207988216711397</v>
      </c>
      <c r="O99" s="2">
        <f t="shared" si="15"/>
        <v>3.2980299240034103</v>
      </c>
      <c r="P99" s="2">
        <f t="shared" si="16"/>
        <v>3.9608044913290001</v>
      </c>
      <c r="Q99" s="2">
        <f t="shared" si="17"/>
        <v>7.283267505124468</v>
      </c>
      <c r="R99" s="2">
        <f t="shared" si="18"/>
        <v>1.9901770000000001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7.0854330000000001</v>
      </c>
      <c r="I100">
        <v>6.1181070000000002</v>
      </c>
      <c r="J100" s="2">
        <f t="shared" si="10"/>
        <v>-0.96732599999999991</v>
      </c>
      <c r="K100" s="2">
        <f t="shared" si="11"/>
        <v>-2.9372759907407406</v>
      </c>
      <c r="L100" s="2">
        <f t="shared" si="12"/>
        <v>-1.4254953703703777E-2</v>
      </c>
      <c r="M100" s="2">
        <f t="shared" si="13"/>
        <v>8.6275902457819988</v>
      </c>
      <c r="N100" s="2">
        <f t="shared" si="14"/>
        <v>2.0320370509473802E-4</v>
      </c>
      <c r="O100" s="2">
        <f t="shared" si="15"/>
        <v>4.1870733263009899E-2</v>
      </c>
      <c r="P100" s="2">
        <f t="shared" si="16"/>
        <v>0.93571959027599982</v>
      </c>
      <c r="Q100" s="2">
        <f t="shared" si="17"/>
        <v>0.96350116867387248</v>
      </c>
      <c r="R100" s="2">
        <f t="shared" si="18"/>
        <v>0.96732599999999991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5.8742859999999997</v>
      </c>
      <c r="I101">
        <v>4.2502230000000001</v>
      </c>
      <c r="J101" s="2">
        <f t="shared" si="10"/>
        <v>-1.6240629999999996</v>
      </c>
      <c r="K101" s="2">
        <f t="shared" si="11"/>
        <v>-4.8051599907407407</v>
      </c>
      <c r="L101" s="2">
        <f t="shared" si="12"/>
        <v>-1.2254019537037042</v>
      </c>
      <c r="M101" s="2">
        <f t="shared" si="13"/>
        <v>23.089562536615556</v>
      </c>
      <c r="N101" s="2">
        <f t="shared" si="14"/>
        <v>1.5016099481408551</v>
      </c>
      <c r="O101" s="2">
        <f t="shared" si="15"/>
        <v>5.8882524405125771</v>
      </c>
      <c r="P101" s="2">
        <f t="shared" si="16"/>
        <v>2.6375806279689988</v>
      </c>
      <c r="Q101" s="2">
        <f t="shared" si="17"/>
        <v>8.1194505223856499</v>
      </c>
      <c r="R101" s="2">
        <f t="shared" si="18"/>
        <v>1.6240629999999996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6.9364650000000001</v>
      </c>
      <c r="I102">
        <v>4.8250279999999997</v>
      </c>
      <c r="J102" s="2">
        <f t="shared" si="10"/>
        <v>-2.1114370000000005</v>
      </c>
      <c r="K102" s="2">
        <f t="shared" si="11"/>
        <v>-4.2303549907407412</v>
      </c>
      <c r="L102" s="2">
        <f t="shared" si="12"/>
        <v>-0.16322295370370377</v>
      </c>
      <c r="M102" s="2">
        <f t="shared" si="13"/>
        <v>17.895903347685095</v>
      </c>
      <c r="N102" s="2">
        <f t="shared" si="14"/>
        <v>2.6641732615761422E-2</v>
      </c>
      <c r="O102" s="2">
        <f t="shared" si="15"/>
        <v>0.69049103680390822</v>
      </c>
      <c r="P102" s="2">
        <f t="shared" si="16"/>
        <v>4.4581662049690021</v>
      </c>
      <c r="Q102" s="2">
        <f t="shared" si="17"/>
        <v>5.1740779049833376</v>
      </c>
      <c r="R102" s="2">
        <f t="shared" si="18"/>
        <v>2.1114370000000005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8.0298069999999999</v>
      </c>
      <c r="I103">
        <v>6.2287509999999999</v>
      </c>
      <c r="J103" s="2">
        <f t="shared" si="10"/>
        <v>-1.801056</v>
      </c>
      <c r="K103" s="2">
        <f t="shared" si="11"/>
        <v>-2.8266319907407409</v>
      </c>
      <c r="L103" s="2">
        <f t="shared" si="12"/>
        <v>0.93011904629629605</v>
      </c>
      <c r="M103" s="2">
        <f t="shared" si="13"/>
        <v>7.989848411078964</v>
      </c>
      <c r="N103" s="2">
        <f t="shared" si="14"/>
        <v>0.86512144028313132</v>
      </c>
      <c r="O103" s="2">
        <f t="shared" si="15"/>
        <v>-2.6291042514583784</v>
      </c>
      <c r="P103" s="2">
        <f t="shared" si="16"/>
        <v>3.2438027151359998</v>
      </c>
      <c r="Q103" s="2">
        <f t="shared" si="17"/>
        <v>0.75853117732668773</v>
      </c>
      <c r="R103" s="2">
        <f t="shared" si="18"/>
        <v>1.801056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8.5964179999999999</v>
      </c>
      <c r="I104">
        <v>10.341208999999999</v>
      </c>
      <c r="J104" s="2">
        <f t="shared" si="10"/>
        <v>1.7447909999999993</v>
      </c>
      <c r="K104" s="2">
        <f t="shared" si="11"/>
        <v>1.2858260092592584</v>
      </c>
      <c r="L104" s="2">
        <f t="shared" si="12"/>
        <v>1.496730046296296</v>
      </c>
      <c r="M104" s="2">
        <f t="shared" si="13"/>
        <v>1.6533485260875904</v>
      </c>
      <c r="N104" s="2">
        <f t="shared" si="14"/>
        <v>2.2402008314861126</v>
      </c>
      <c r="O104" s="2">
        <f t="shared" si="15"/>
        <v>1.9245344223675913</v>
      </c>
      <c r="P104" s="2">
        <f t="shared" si="16"/>
        <v>3.0442956336809974</v>
      </c>
      <c r="Q104" s="2">
        <f t="shared" si="17"/>
        <v>10.50745869358183</v>
      </c>
      <c r="R104" s="2">
        <f t="shared" si="18"/>
        <v>1.7447909999999993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6.5889600000000002</v>
      </c>
      <c r="I105">
        <v>12.749307</v>
      </c>
      <c r="J105" s="2">
        <f t="shared" si="10"/>
        <v>6.1603469999999998</v>
      </c>
      <c r="K105" s="2">
        <f t="shared" si="11"/>
        <v>3.6939240092592591</v>
      </c>
      <c r="L105" s="2">
        <f t="shared" si="12"/>
        <v>-0.51072795370370372</v>
      </c>
      <c r="M105" s="2">
        <f t="shared" si="13"/>
        <v>13.645074586181998</v>
      </c>
      <c r="N105" s="2">
        <f t="shared" si="14"/>
        <v>0.26084304269437253</v>
      </c>
      <c r="O105" s="2">
        <f t="shared" si="15"/>
        <v>-1.8865902503859626</v>
      </c>
      <c r="P105" s="2">
        <f t="shared" si="16"/>
        <v>37.949875160409</v>
      </c>
      <c r="Q105" s="2">
        <f t="shared" si="17"/>
        <v>31.918195368273871</v>
      </c>
      <c r="R105" s="2">
        <f t="shared" si="18"/>
        <v>6.1603469999999998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5.949872</v>
      </c>
      <c r="I106">
        <v>16.671403999999999</v>
      </c>
      <c r="J106" s="2">
        <f t="shared" si="10"/>
        <v>10.721532</v>
      </c>
      <c r="K106" s="2">
        <f t="shared" si="11"/>
        <v>7.6160210092592582</v>
      </c>
      <c r="L106" s="2">
        <f t="shared" si="12"/>
        <v>-1.1498159537037038</v>
      </c>
      <c r="M106" s="2">
        <f t="shared" si="13"/>
        <v>58.003776013478408</v>
      </c>
      <c r="N106" s="2">
        <f t="shared" si="14"/>
        <v>1.3220767273915579</v>
      </c>
      <c r="O106" s="2">
        <f t="shared" si="15"/>
        <v>-8.7570224601888782</v>
      </c>
      <c r="P106" s="2">
        <f t="shared" si="16"/>
        <v>114.951248427024</v>
      </c>
      <c r="Q106" s="2">
        <f t="shared" si="17"/>
        <v>91.617748070925984</v>
      </c>
      <c r="R106" s="2">
        <f t="shared" si="18"/>
        <v>10.721532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5.667249</v>
      </c>
      <c r="I107">
        <v>16.85783</v>
      </c>
      <c r="J107" s="2">
        <f t="shared" si="10"/>
        <v>11.190581</v>
      </c>
      <c r="K107" s="2">
        <f t="shared" si="11"/>
        <v>7.802447009259259</v>
      </c>
      <c r="L107" s="2">
        <f t="shared" si="12"/>
        <v>-1.4324389537037039</v>
      </c>
      <c r="M107" s="2">
        <f t="shared" si="13"/>
        <v>60.878179332298757</v>
      </c>
      <c r="N107" s="2">
        <f t="shared" si="14"/>
        <v>2.0518813560877618</v>
      </c>
      <c r="O107" s="2">
        <f t="shared" si="15"/>
        <v>-11.176529030271926</v>
      </c>
      <c r="P107" s="2">
        <f t="shared" si="16"/>
        <v>125.229103117561</v>
      </c>
      <c r="Q107" s="2">
        <f t="shared" si="17"/>
        <v>95.221336195695656</v>
      </c>
      <c r="R107" s="2">
        <f t="shared" si="18"/>
        <v>11.190581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5.3324990000000003</v>
      </c>
      <c r="I108">
        <v>12.116732000000001</v>
      </c>
      <c r="J108" s="2">
        <f t="shared" si="10"/>
        <v>6.7842330000000004</v>
      </c>
      <c r="K108" s="2">
        <f t="shared" si="11"/>
        <v>3.0613490092592599</v>
      </c>
      <c r="L108" s="2">
        <f t="shared" si="12"/>
        <v>-1.7671889537037035</v>
      </c>
      <c r="M108" s="2">
        <f t="shared" si="13"/>
        <v>9.371857756492652</v>
      </c>
      <c r="N108" s="2">
        <f t="shared" si="14"/>
        <v>3.1229567980923907</v>
      </c>
      <c r="O108" s="2">
        <f t="shared" si="15"/>
        <v>-5.4099821525947407</v>
      </c>
      <c r="P108" s="2">
        <f t="shared" si="16"/>
        <v>46.025817398289007</v>
      </c>
      <c r="Q108" s="2">
        <f t="shared" si="17"/>
        <v>25.170730962477119</v>
      </c>
      <c r="R108" s="2">
        <f t="shared" si="18"/>
        <v>6.7842330000000004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6.0825930000000001</v>
      </c>
      <c r="I109">
        <v>9.4111759999999993</v>
      </c>
      <c r="J109" s="2">
        <f t="shared" si="10"/>
        <v>3.3285829999999992</v>
      </c>
      <c r="K109" s="2">
        <f t="shared" si="11"/>
        <v>0.3557930092592585</v>
      </c>
      <c r="L109" s="2">
        <f t="shared" si="12"/>
        <v>-1.0170949537037037</v>
      </c>
      <c r="M109" s="2">
        <f t="shared" si="13"/>
        <v>0.12658866543775879</v>
      </c>
      <c r="N109" s="2">
        <f t="shared" si="14"/>
        <v>1.0344821448495392</v>
      </c>
      <c r="O109" s="2">
        <f t="shared" si="15"/>
        <v>-0.36187527428064697</v>
      </c>
      <c r="P109" s="2">
        <f t="shared" si="16"/>
        <v>11.079464787888995</v>
      </c>
      <c r="Q109" s="2">
        <f t="shared" si="17"/>
        <v>5.3429769881706646</v>
      </c>
      <c r="R109" s="2">
        <f t="shared" si="18"/>
        <v>3.3285829999999992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6.535202</v>
      </c>
      <c r="I110">
        <v>6.3036919999999999</v>
      </c>
      <c r="J110" s="2">
        <f t="shared" si="10"/>
        <v>-0.2315100000000001</v>
      </c>
      <c r="K110" s="2">
        <f t="shared" si="11"/>
        <v>-2.751690990740741</v>
      </c>
      <c r="L110" s="2">
        <f t="shared" si="12"/>
        <v>-0.56448595370370391</v>
      </c>
      <c r="M110" s="2">
        <f t="shared" si="13"/>
        <v>7.5718033085237604</v>
      </c>
      <c r="N110" s="2">
        <f t="shared" si="14"/>
        <v>0.31864439192878014</v>
      </c>
      <c r="O110" s="2">
        <f t="shared" si="15"/>
        <v>1.553290913206177</v>
      </c>
      <c r="P110" s="2">
        <f t="shared" si="16"/>
        <v>5.3596880100000049E-2</v>
      </c>
      <c r="Q110" s="2">
        <f t="shared" si="17"/>
        <v>0.6336095583126693</v>
      </c>
      <c r="R110" s="2">
        <f t="shared" si="18"/>
        <v>0.2315100000000001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5.831226</v>
      </c>
      <c r="I111">
        <v>5.5905180000000003</v>
      </c>
      <c r="J111" s="2">
        <f t="shared" si="10"/>
        <v>-0.2407079999999997</v>
      </c>
      <c r="K111" s="2">
        <f t="shared" si="11"/>
        <v>-3.4648649907407405</v>
      </c>
      <c r="L111" s="2">
        <f t="shared" si="12"/>
        <v>-1.2684619537037038</v>
      </c>
      <c r="M111" s="2">
        <f t="shared" si="13"/>
        <v>12.005289404060832</v>
      </c>
      <c r="N111" s="2">
        <f t="shared" si="14"/>
        <v>1.6089957279938174</v>
      </c>
      <c r="O111" s="2">
        <f t="shared" si="15"/>
        <v>4.3950494154745652</v>
      </c>
      <c r="P111" s="2">
        <f t="shared" si="16"/>
        <v>5.7940341263999856E-2</v>
      </c>
      <c r="Q111" s="2">
        <f t="shared" si="17"/>
        <v>2.2775939491620387</v>
      </c>
      <c r="R111" s="2">
        <f t="shared" si="18"/>
        <v>0.2407079999999997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6.1383000000000001</v>
      </c>
      <c r="I112">
        <v>5.924798</v>
      </c>
      <c r="S112"/>
      <c r="T112"/>
      <c r="U112"/>
      <c r="V112"/>
    </row>
    <row r="113" spans="8:22" x14ac:dyDescent="0.3">
      <c r="H113">
        <v>5.0824309999999997</v>
      </c>
      <c r="I113">
        <v>5.1351440000000004</v>
      </c>
      <c r="S113"/>
      <c r="T113"/>
      <c r="U113"/>
      <c r="V113"/>
    </row>
    <row r="114" spans="8:22" x14ac:dyDescent="0.3">
      <c r="H114">
        <v>6.6425419999999997</v>
      </c>
      <c r="I114">
        <v>6.6382300000000001</v>
      </c>
      <c r="S114"/>
      <c r="T114"/>
      <c r="U114"/>
      <c r="V114"/>
    </row>
    <row r="115" spans="8:22" x14ac:dyDescent="0.3">
      <c r="H115">
        <v>8.1711559999999999</v>
      </c>
      <c r="I115">
        <v>8.4642090000000003</v>
      </c>
      <c r="S115"/>
      <c r="T115"/>
      <c r="U115"/>
      <c r="V115"/>
    </row>
    <row r="116" spans="8:22" x14ac:dyDescent="0.3">
      <c r="H116">
        <v>10.042151</v>
      </c>
      <c r="I116">
        <v>10.948725</v>
      </c>
      <c r="S116"/>
      <c r="T116"/>
      <c r="U116"/>
      <c r="V116"/>
    </row>
    <row r="117" spans="8:22" x14ac:dyDescent="0.3">
      <c r="H117">
        <v>12.474290999999999</v>
      </c>
      <c r="I117">
        <v>14.313993</v>
      </c>
      <c r="S117"/>
      <c r="T117"/>
      <c r="U117"/>
      <c r="V117"/>
    </row>
    <row r="118" spans="8:22" x14ac:dyDescent="0.3">
      <c r="H118">
        <v>13.748132999999999</v>
      </c>
      <c r="I118">
        <v>16.523859000000002</v>
      </c>
      <c r="S118"/>
      <c r="T118"/>
      <c r="U118"/>
      <c r="V118"/>
    </row>
    <row r="119" spans="8:22" x14ac:dyDescent="0.3">
      <c r="H119">
        <v>14.490436000000001</v>
      </c>
      <c r="I119">
        <v>16.571672</v>
      </c>
      <c r="S119"/>
      <c r="T119"/>
      <c r="U119"/>
      <c r="V119"/>
    </row>
    <row r="120" spans="8:22" x14ac:dyDescent="0.3">
      <c r="H120">
        <v>12.206099999999999</v>
      </c>
      <c r="I120">
        <v>13.632498999999999</v>
      </c>
      <c r="S120"/>
      <c r="T120"/>
      <c r="U120"/>
      <c r="V120"/>
    </row>
    <row r="121" spans="8:22" x14ac:dyDescent="0.3">
      <c r="H121">
        <v>9.6481670000000008</v>
      </c>
      <c r="I121">
        <v>9.641197</v>
      </c>
      <c r="S121"/>
      <c r="T121"/>
      <c r="U121"/>
      <c r="V121"/>
    </row>
    <row r="122" spans="8:22" x14ac:dyDescent="0.3">
      <c r="H122">
        <v>8.9003510000000006</v>
      </c>
      <c r="I122">
        <v>7.1566989999999997</v>
      </c>
      <c r="S122"/>
      <c r="T122"/>
      <c r="U122"/>
      <c r="V122"/>
    </row>
    <row r="123" spans="8:22" x14ac:dyDescent="0.3">
      <c r="H123">
        <v>6.0387649999999997</v>
      </c>
      <c r="I123">
        <v>5.9214380000000002</v>
      </c>
      <c r="S123"/>
      <c r="T123"/>
      <c r="U123"/>
      <c r="V123"/>
    </row>
    <row r="124" spans="8:22" x14ac:dyDescent="0.3">
      <c r="H124">
        <v>5.138973</v>
      </c>
      <c r="I124">
        <v>4.6888949999999996</v>
      </c>
      <c r="S124"/>
      <c r="T124"/>
      <c r="U124"/>
      <c r="V124"/>
    </row>
    <row r="125" spans="8:22" x14ac:dyDescent="0.3">
      <c r="H125">
        <v>5.1714399999999996</v>
      </c>
      <c r="I125">
        <v>4.5126949999999999</v>
      </c>
      <c r="S125"/>
      <c r="T125"/>
      <c r="U125"/>
      <c r="V125"/>
    </row>
    <row r="126" spans="8:22" x14ac:dyDescent="0.3">
      <c r="H126">
        <v>5.527164</v>
      </c>
      <c r="I126">
        <v>4.7787410000000001</v>
      </c>
      <c r="S126"/>
      <c r="T126"/>
      <c r="U126"/>
      <c r="V126"/>
    </row>
    <row r="127" spans="8:22" x14ac:dyDescent="0.3">
      <c r="H127">
        <v>7.2697019999999997</v>
      </c>
      <c r="I127">
        <v>6.0055389999999997</v>
      </c>
      <c r="S127"/>
      <c r="T127"/>
      <c r="U127"/>
      <c r="V127"/>
    </row>
    <row r="128" spans="8:22" x14ac:dyDescent="0.3">
      <c r="H128">
        <v>8.55321</v>
      </c>
      <c r="I128">
        <v>7.7669129999999997</v>
      </c>
      <c r="S128"/>
      <c r="T128"/>
      <c r="U128"/>
      <c r="V128"/>
    </row>
    <row r="129" spans="8:22" x14ac:dyDescent="0.3">
      <c r="H129">
        <v>9.8239649999999994</v>
      </c>
      <c r="I129">
        <v>9.9212500000000006</v>
      </c>
      <c r="S129"/>
      <c r="T129"/>
      <c r="U129"/>
      <c r="V129"/>
    </row>
    <row r="130" spans="8:22" x14ac:dyDescent="0.3">
      <c r="H130">
        <v>11.81565</v>
      </c>
      <c r="I130">
        <v>11.536858000000001</v>
      </c>
      <c r="S130"/>
      <c r="T130"/>
      <c r="U130"/>
      <c r="V130"/>
    </row>
    <row r="131" spans="8:22" x14ac:dyDescent="0.3">
      <c r="H131">
        <v>12.160491</v>
      </c>
      <c r="I131">
        <v>11.378359</v>
      </c>
      <c r="S131"/>
      <c r="T131"/>
      <c r="U131"/>
      <c r="V131"/>
    </row>
    <row r="132" spans="8:22" x14ac:dyDescent="0.3">
      <c r="H132">
        <v>11.414104</v>
      </c>
      <c r="I132">
        <v>9.8365050000000007</v>
      </c>
      <c r="S132"/>
      <c r="T132"/>
      <c r="U132"/>
      <c r="V132"/>
    </row>
    <row r="133" spans="8:22" x14ac:dyDescent="0.3">
      <c r="H133">
        <v>8.7537929999999999</v>
      </c>
      <c r="I133">
        <v>7.999765</v>
      </c>
      <c r="S133"/>
      <c r="T133"/>
      <c r="U133"/>
      <c r="V133"/>
    </row>
    <row r="134" spans="8:22" x14ac:dyDescent="0.3">
      <c r="H134">
        <v>5.8588389999999997</v>
      </c>
      <c r="I134">
        <v>5.8571730000000004</v>
      </c>
      <c r="S134"/>
      <c r="T134"/>
      <c r="U134"/>
      <c r="V134"/>
    </row>
    <row r="135" spans="8:22" x14ac:dyDescent="0.3">
      <c r="H135">
        <v>5.1850680000000002</v>
      </c>
      <c r="I135">
        <v>5.0109240000000002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2022-02-11T21:37:35Z</dcterms:modified>
</cp:coreProperties>
</file>