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FF36476-24AB-4C08-AFE7-F3A53C460F3D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04" i="4" l="1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41" i="4" l="1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98" i="4" l="1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O6" i="8"/>
  <c r="H7" i="8"/>
  <c r="H6" i="8"/>
  <c r="H5" i="8"/>
  <c r="H4" i="8"/>
  <c r="H3" i="8"/>
  <c r="H2" i="8"/>
  <c r="O7" i="8"/>
  <c r="O5" i="8"/>
  <c r="O4" i="8"/>
  <c r="O3" i="8"/>
  <c r="O2" i="8"/>
  <c r="BI97" i="4" l="1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W172" i="4"/>
  <c r="R172" i="4"/>
  <c r="M172" i="4"/>
  <c r="H172" i="4"/>
  <c r="W190" i="4"/>
  <c r="R190" i="4"/>
  <c r="M190" i="4"/>
  <c r="H190" i="4"/>
  <c r="W203" i="4"/>
  <c r="R203" i="4"/>
  <c r="M203" i="4"/>
  <c r="H203" i="4"/>
  <c r="W220" i="4"/>
  <c r="R220" i="4"/>
  <c r="M220" i="4"/>
  <c r="H220" i="4"/>
  <c r="W241" i="4"/>
  <c r="R241" i="4"/>
  <c r="M241" i="4"/>
  <c r="H241" i="4"/>
  <c r="W271" i="4"/>
  <c r="R271" i="4"/>
  <c r="M271" i="4"/>
  <c r="H271" i="4"/>
  <c r="W219" i="4"/>
  <c r="R219" i="4"/>
  <c r="M219" i="4"/>
  <c r="H219" i="4"/>
  <c r="W189" i="4"/>
  <c r="R189" i="4"/>
  <c r="M189" i="4"/>
  <c r="H189" i="4"/>
  <c r="W270" i="4"/>
  <c r="R270" i="4"/>
  <c r="M270" i="4"/>
  <c r="H270" i="4"/>
  <c r="W269" i="4" l="1"/>
  <c r="R269" i="4"/>
  <c r="M269" i="4"/>
  <c r="H269" i="4"/>
  <c r="W240" i="4"/>
  <c r="R240" i="4"/>
  <c r="M240" i="4"/>
  <c r="H240" i="4"/>
  <c r="W268" i="4" l="1"/>
  <c r="R268" i="4"/>
  <c r="M268" i="4"/>
  <c r="H268" i="4"/>
  <c r="W239" i="4"/>
  <c r="R239" i="4"/>
  <c r="M239" i="4"/>
  <c r="H23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W188" i="4"/>
  <c r="R188" i="4"/>
  <c r="M188" i="4"/>
  <c r="H188" i="4"/>
  <c r="W171" i="4"/>
  <c r="R171" i="4"/>
  <c r="M171" i="4"/>
  <c r="H171" i="4"/>
  <c r="W187" i="4"/>
  <c r="R187" i="4"/>
  <c r="M187" i="4"/>
  <c r="H187" i="4"/>
  <c r="W202" i="4"/>
  <c r="R202" i="4"/>
  <c r="M202" i="4"/>
  <c r="H202" i="4"/>
  <c r="W218" i="4"/>
  <c r="R218" i="4"/>
  <c r="M218" i="4"/>
  <c r="H218" i="4"/>
  <c r="W238" i="4"/>
  <c r="R238" i="4"/>
  <c r="M238" i="4"/>
  <c r="H238" i="4"/>
  <c r="W267" i="4"/>
  <c r="R267" i="4"/>
  <c r="M267" i="4"/>
  <c r="H267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W170" i="4"/>
  <c r="R170" i="4"/>
  <c r="M170" i="4"/>
  <c r="H170" i="4"/>
  <c r="W186" i="4"/>
  <c r="R186" i="4"/>
  <c r="M186" i="4"/>
  <c r="H186" i="4"/>
  <c r="W201" i="4"/>
  <c r="R201" i="4"/>
  <c r="M201" i="4"/>
  <c r="H201" i="4"/>
  <c r="W217" i="4"/>
  <c r="R217" i="4"/>
  <c r="M217" i="4"/>
  <c r="H217" i="4"/>
  <c r="W237" i="4"/>
  <c r="R237" i="4"/>
  <c r="M237" i="4"/>
  <c r="H237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W266" i="4"/>
  <c r="R266" i="4"/>
  <c r="M266" i="4"/>
  <c r="H266" i="4"/>
  <c r="BI137" i="4" l="1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69" i="4"/>
  <c r="R169" i="4"/>
  <c r="M169" i="4"/>
  <c r="H169" i="4"/>
  <c r="W185" i="4"/>
  <c r="R185" i="4"/>
  <c r="M185" i="4"/>
  <c r="H185" i="4"/>
  <c r="W200" i="4"/>
  <c r="R200" i="4"/>
  <c r="M200" i="4"/>
  <c r="H200" i="4"/>
  <c r="W216" i="4"/>
  <c r="R216" i="4"/>
  <c r="M216" i="4"/>
  <c r="H216" i="4"/>
  <c r="W236" i="4"/>
  <c r="R236" i="4"/>
  <c r="M236" i="4"/>
  <c r="H236" i="4"/>
  <c r="W265" i="4"/>
  <c r="R265" i="4"/>
  <c r="M265" i="4"/>
  <c r="H265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49" i="4" l="1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68" i="4"/>
  <c r="R168" i="4"/>
  <c r="M168" i="4"/>
  <c r="H168" i="4"/>
  <c r="W184" i="4"/>
  <c r="R184" i="4"/>
  <c r="M184" i="4"/>
  <c r="H184" i="4"/>
  <c r="W199" i="4"/>
  <c r="R199" i="4"/>
  <c r="M199" i="4"/>
  <c r="H199" i="4"/>
  <c r="W215" i="4"/>
  <c r="R215" i="4"/>
  <c r="M215" i="4"/>
  <c r="H215" i="4"/>
  <c r="W235" i="4"/>
  <c r="R235" i="4"/>
  <c r="M235" i="4"/>
  <c r="H235" i="4"/>
  <c r="W264" i="4"/>
  <c r="R264" i="4"/>
  <c r="M264" i="4"/>
  <c r="H264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W263" i="4" l="1"/>
  <c r="R263" i="4"/>
  <c r="M263" i="4"/>
  <c r="H263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62" i="4"/>
  <c r="R262" i="4"/>
  <c r="M262" i="4"/>
  <c r="H262" i="4"/>
  <c r="W234" i="4"/>
  <c r="R234" i="4"/>
  <c r="M234" i="4"/>
  <c r="H234" i="4"/>
  <c r="W183" i="4"/>
  <c r="R183" i="4"/>
  <c r="M183" i="4"/>
  <c r="H183" i="4"/>
  <c r="W182" i="4"/>
  <c r="R182" i="4"/>
  <c r="M182" i="4"/>
  <c r="H182" i="4"/>
  <c r="W261" i="4"/>
  <c r="R261" i="4"/>
  <c r="M261" i="4"/>
  <c r="H261" i="4"/>
  <c r="W233" i="4"/>
  <c r="R233" i="4"/>
  <c r="M233" i="4"/>
  <c r="H233" i="4"/>
  <c r="W260" i="4"/>
  <c r="R260" i="4"/>
  <c r="M260" i="4"/>
  <c r="H260" i="4"/>
  <c r="W181" i="4"/>
  <c r="R181" i="4"/>
  <c r="M181" i="4"/>
  <c r="H181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W259" i="4" l="1"/>
  <c r="R259" i="4"/>
  <c r="M259" i="4"/>
  <c r="H259" i="4"/>
  <c r="W214" i="4"/>
  <c r="R214" i="4"/>
  <c r="M214" i="4"/>
  <c r="H214" i="4"/>
  <c r="W180" i="4"/>
  <c r="R180" i="4"/>
  <c r="M180" i="4"/>
  <c r="H180" i="4"/>
  <c r="W167" i="4"/>
  <c r="R167" i="4"/>
  <c r="M167" i="4"/>
  <c r="H167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66" i="4" l="1"/>
  <c r="R166" i="4"/>
  <c r="M166" i="4"/>
  <c r="H166" i="4"/>
  <c r="W179" i="4"/>
  <c r="R179" i="4"/>
  <c r="M179" i="4"/>
  <c r="H179" i="4"/>
  <c r="W213" i="4"/>
  <c r="R213" i="4"/>
  <c r="M213" i="4"/>
  <c r="H213" i="4"/>
  <c r="W232" i="4"/>
  <c r="R232" i="4"/>
  <c r="M232" i="4"/>
  <c r="H232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W198" i="4" l="1"/>
  <c r="R198" i="4"/>
  <c r="M198" i="4"/>
  <c r="H198" i="4"/>
  <c r="W258" i="4"/>
  <c r="R258" i="4"/>
  <c r="M258" i="4"/>
  <c r="H258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W231" i="4" l="1"/>
  <c r="R231" i="4"/>
  <c r="M231" i="4"/>
  <c r="H231" i="4"/>
  <c r="W212" i="4"/>
  <c r="R212" i="4"/>
  <c r="M212" i="4"/>
  <c r="H212" i="4"/>
  <c r="W197" i="4"/>
  <c r="R197" i="4"/>
  <c r="M197" i="4"/>
  <c r="H197" i="4"/>
  <c r="W178" i="4"/>
  <c r="R178" i="4"/>
  <c r="M178" i="4"/>
  <c r="H178" i="4"/>
  <c r="W165" i="4"/>
  <c r="R165" i="4"/>
  <c r="M165" i="4"/>
  <c r="H165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W257" i="4"/>
  <c r="R257" i="4"/>
  <c r="M257" i="4"/>
  <c r="H257" i="4"/>
  <c r="W256" i="4" l="1"/>
  <c r="R256" i="4"/>
  <c r="M256" i="4"/>
  <c r="H256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W164" i="4"/>
  <c r="R164" i="4"/>
  <c r="M164" i="4"/>
  <c r="H164" i="4"/>
  <c r="W177" i="4"/>
  <c r="R177" i="4"/>
  <c r="M177" i="4"/>
  <c r="H177" i="4"/>
  <c r="W196" i="4"/>
  <c r="R196" i="4"/>
  <c r="M196" i="4"/>
  <c r="H196" i="4"/>
  <c r="W211" i="4"/>
  <c r="R211" i="4"/>
  <c r="M211" i="4"/>
  <c r="H211" i="4"/>
  <c r="W230" i="4"/>
  <c r="R230" i="4"/>
  <c r="M230" i="4"/>
  <c r="H230" i="4"/>
  <c r="W255" i="4"/>
  <c r="R255" i="4"/>
  <c r="M255" i="4"/>
  <c r="H255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W176" i="4" l="1"/>
  <c r="R176" i="4"/>
  <c r="M176" i="4"/>
  <c r="H176" i="4"/>
  <c r="W229" i="4"/>
  <c r="R229" i="4"/>
  <c r="M229" i="4"/>
  <c r="H229" i="4"/>
  <c r="W254" i="4"/>
  <c r="R254" i="4"/>
  <c r="M254" i="4"/>
  <c r="H254" i="4"/>
  <c r="W253" i="4" l="1"/>
  <c r="R253" i="4"/>
  <c r="M253" i="4"/>
  <c r="H253" i="4"/>
  <c r="W175" i="4"/>
  <c r="R175" i="4"/>
  <c r="M175" i="4"/>
  <c r="H175" i="4"/>
  <c r="W252" i="4" l="1"/>
  <c r="R252" i="4"/>
  <c r="M252" i="4"/>
  <c r="H252" i="4"/>
  <c r="W228" i="4"/>
  <c r="R228" i="4"/>
  <c r="M228" i="4"/>
  <c r="H228" i="4"/>
  <c r="W227" i="4"/>
  <c r="R227" i="4"/>
  <c r="M227" i="4"/>
  <c r="H227" i="4"/>
  <c r="W251" i="4"/>
  <c r="R251" i="4"/>
  <c r="M251" i="4"/>
  <c r="H251" i="4"/>
  <c r="W226" i="4"/>
  <c r="R226" i="4"/>
  <c r="M226" i="4"/>
  <c r="H226" i="4"/>
  <c r="W174" i="4"/>
  <c r="R174" i="4"/>
  <c r="M174" i="4"/>
  <c r="H174" i="4"/>
  <c r="W210" i="4"/>
  <c r="R210" i="4"/>
  <c r="M210" i="4"/>
  <c r="H210" i="4"/>
  <c r="W224" i="4"/>
  <c r="R224" i="4"/>
  <c r="M224" i="4"/>
  <c r="H224" i="4"/>
  <c r="W250" i="4"/>
  <c r="R250" i="4"/>
  <c r="M250" i="4"/>
  <c r="H250" i="4"/>
  <c r="W209" i="4"/>
  <c r="R209" i="4"/>
  <c r="M209" i="4"/>
  <c r="H209" i="4"/>
  <c r="W163" i="4"/>
  <c r="R163" i="4"/>
  <c r="M163" i="4"/>
  <c r="H163" i="4"/>
  <c r="W195" i="4"/>
  <c r="R195" i="4"/>
  <c r="M195" i="4"/>
  <c r="H195" i="4"/>
  <c r="W162" i="4" l="1"/>
  <c r="R162" i="4"/>
  <c r="M162" i="4"/>
  <c r="H162" i="4"/>
  <c r="W208" i="4"/>
  <c r="R208" i="4"/>
  <c r="M208" i="4"/>
  <c r="H208" i="4"/>
  <c r="W249" i="4"/>
  <c r="R249" i="4"/>
  <c r="M249" i="4"/>
  <c r="H249" i="4"/>
  <c r="W225" i="4"/>
  <c r="R225" i="4"/>
  <c r="M225" i="4"/>
  <c r="H225" i="4"/>
  <c r="W161" i="4"/>
  <c r="R161" i="4"/>
  <c r="M161" i="4"/>
  <c r="H161" i="4"/>
  <c r="W194" i="4"/>
  <c r="R194" i="4"/>
  <c r="M194" i="4"/>
  <c r="H194" i="4"/>
  <c r="W248" i="4" l="1"/>
  <c r="R248" i="4"/>
  <c r="M248" i="4"/>
  <c r="H248" i="4"/>
  <c r="W207" i="4"/>
  <c r="R207" i="4"/>
  <c r="M207" i="4"/>
  <c r="H207" i="4"/>
  <c r="W206" i="4"/>
  <c r="R206" i="4"/>
  <c r="M206" i="4"/>
  <c r="H206" i="4"/>
  <c r="W247" i="4" l="1"/>
  <c r="R247" i="4"/>
  <c r="M247" i="4"/>
  <c r="H247" i="4"/>
  <c r="W246" i="4"/>
  <c r="R246" i="4"/>
  <c r="M246" i="4"/>
  <c r="H246" i="4"/>
  <c r="H243" i="4" l="1"/>
  <c r="M243" i="4"/>
  <c r="R243" i="4"/>
  <c r="W243" i="4"/>
  <c r="H244" i="4"/>
  <c r="M244" i="4"/>
  <c r="R244" i="4"/>
  <c r="W244" i="4"/>
  <c r="W245" i="4"/>
  <c r="R245" i="4"/>
  <c r="M245" i="4"/>
  <c r="H245" i="4"/>
  <c r="W160" i="4" l="1"/>
  <c r="R160" i="4"/>
  <c r="M160" i="4"/>
  <c r="H160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59" i="4" l="1"/>
  <c r="R159" i="4"/>
  <c r="M159" i="4"/>
  <c r="H159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23" i="4" l="1"/>
  <c r="R223" i="4"/>
  <c r="M223" i="4"/>
  <c r="H223" i="4"/>
  <c r="A1" i="5"/>
  <c r="W193" i="4" l="1"/>
  <c r="R193" i="4"/>
  <c r="M193" i="4"/>
  <c r="H193" i="4"/>
  <c r="W158" i="4"/>
  <c r="R158" i="4"/>
  <c r="M158" i="4"/>
  <c r="H158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22" i="4"/>
  <c r="R222" i="4"/>
  <c r="M222" i="4"/>
  <c r="H222" i="4"/>
  <c r="W205" i="4"/>
  <c r="R205" i="4"/>
  <c r="M205" i="4"/>
  <c r="H205" i="4"/>
  <c r="W192" i="4"/>
  <c r="R192" i="4"/>
  <c r="M192" i="4"/>
  <c r="H192" i="4"/>
  <c r="W157" i="4"/>
  <c r="R157" i="4"/>
  <c r="M157" i="4"/>
  <c r="H157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<sst xmlns="http://schemas.openxmlformats.org/spreadsheetml/2006/main" count="26371" uniqueCount="321">
  <si>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</si>
  <si>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</si>
  <si>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</si>
  <si>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</si>
  <si>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</si>
  <si>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</si>
  <si>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</si>
  <si>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</si>
  <si>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</si>
  <si>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</si>
  <si>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</si>
  <si>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</si>
  <si>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</si>
  <si>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</si>
  <si>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</si>
  <si>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</si>
  <si>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</si>
  <si>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</si>
  <si>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</si>
  <si>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</si>
  <si>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</si>
  <si>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</si>
  <si>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</si>
  <si>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</si>
  <si>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</si>
  <si>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</si>
  <si>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</si>
  <si>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</si>
  <si>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</si>
  <si>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</si>
  <si>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</si>
  <si>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</si>
  <si>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</si>
  <si>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</si>
  <si>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</si>
  <si>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</si>
  <si>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</si>
  <si>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</si>
  <si>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</si>
  <si>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</si>
  <si>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</si>
  <si>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</si>
  <si>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</si>
  <si>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</si>
  <si>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</si>
  <si>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</si>
  <si>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</si>
  <si>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</si>
  <si>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</si>
  <si>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</si>
  <si>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</si>
  <si>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</si>
  <si>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</si>
  <si>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</si>
  <si>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</si>
  <si>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</si>
  <si>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</si>
  <si>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</si>
  <si>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</si>
  <si>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</si>
  <si>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</si>
  <si>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</si>
  <si>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</si>
  <si>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</si>
  <si>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</si>
  <si>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</si>
  <si>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</si>
  <si>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</si>
  <si>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</si>
  <si>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</si>
  <si>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</si>
  <si>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</si>
  <si>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</si>
  <si>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</si>
  <si>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</si>
  <si>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</si>
  <si>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</si>
  <si>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</si>
  <si>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</si>
  <si>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</si>
  <si>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</si>
  <si>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</si>
  <si>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</si>
  <si>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</si>
  <si>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</si>
  <si>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</si>
  <si>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</si>
  <si>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</si>
  <si>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</si>
  <si>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</si>
  <si>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</si>
  <si>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</si>
  <si>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</si>
  <si>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</si>
  <si>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</si>
  <si>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</si>
  <si>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</si>
  <si>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</si>
  <si>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</si>
  <si>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</si>
  <si>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</si>
  <si>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</si>
  <si>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</si>
  <si>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</si>
  <si>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</si>
  <si>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</si>
  <si>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</si>
  <si>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</si>
  <si>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</si>
  <si>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</si>
  <si>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</si>
  <si>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</si>
  <si>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</si>
  <si>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</si>
  <si>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</si>
  <si>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</si>
  <si>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</si>
  <si>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</si>
  <si>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</si>
  <si>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</si>
  <si>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</si>
  <si>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</si>
  <si>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</si>
  <si>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</si>
  <si>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</si>
  <si>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</si>
  <si>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</si>
  <si>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</si>
  <si>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</si>
  <si>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</si>
  <si>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</si>
  <si>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</si>
  <si>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</si>
  <si>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</si>
  <si>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</si>
  <si>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</si>
  <si>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</si>
  <si>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</si>
  <si>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</si>
  <si>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</si>
  <si>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</si>
  <si>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</si>
  <si>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</si>
  <si>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</si>
  <si>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</si>
  <si>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</si>
  <si>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</si>
  <si>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</si>
  <si>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</si>
  <si>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</si>
  <si>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</si>
  <si>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</si>
  <si>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</si>
  <si>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</si>
  <si>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</si>
  <si>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</si>
  <si>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</si>
  <si>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</si>
  <si>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</si>
  <si>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</si>
  <si>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</si>
  <si>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</si>
  <si>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</si>
  <si>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</si>
  <si>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</si>
  <si>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</si>
  <si>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</si>
  <si>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</si>
  <si>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</si>
  <si>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</si>
  <si>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</si>
  <si>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</si>
  <si>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</si>
  <si>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</si>
  <si>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</si>
  <si>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</si>
  <si>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</si>
  <si>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</si>
  <si>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</si>
  <si>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</si>
  <si>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</si>
  <si>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</si>
  <si>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</si>
  <si>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</si>
  <si>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</si>
  <si>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</si>
  <si>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</si>
  <si>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</si>
  <si>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</si>
  <si>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</si>
  <si>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</si>
  <si>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</si>
  <si>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</si>
  <si>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</si>
  <si>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</si>
  <si>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</si>
  <si>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</si>
  <si>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</si>
  <si>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</si>
  <si>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</si>
  <si>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</si>
  <si>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</si>
  <si>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</si>
  <si>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</si>
  <si>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</si>
  <si>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</si>
  <si>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</si>
  <si>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</si>
  <si>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</si>
  <si>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</si>
  <si>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</si>
  <si>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</si>
  <si>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</si>
  <si>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</si>
  <si>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</si>
  <si>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</si>
  <si>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</si>
  <si>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</si>
  <si>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</si>
  <si>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</si>
  <si>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</si>
  <si>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</si>
  <si>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</si>
  <si>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</si>
  <si>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</si>
  <si>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</si>
  <si>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</si>
  <si>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</si>
  <si>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</si>
  <si>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</si>
  <si>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</si>
  <si>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</si>
  <si>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</si>
  <si>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</si>
  <si>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</si>
  <si>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</si>
  <si>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</si>
  <si>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</si>
  <si>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</si>
  <si>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</si>
  <si>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</si>
  <si>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</si>
  <si>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</si>
  <si>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</si>
  <si>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</si>
  <si>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</si>
  <si>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</si>
  <si>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</si>
  <si>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</si>
  <si>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</si>
  <si>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</si>
  <si>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</si>
  <si>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</si>
  <si>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</si>
  <si>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</si>
  <si>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</si>
  <si>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</si>
  <si>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</si>
  <si>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</si>
  <si>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</si>
  <si>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</si>
  <si>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</si>
  <si>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</si>
  <si>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</si>
  <si>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</si>
  <si>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</si>
  <si>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</si>
  <si>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</si>
  <si>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</si>
  <si>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</si>
  <si>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</si>
  <si>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</si>
  <si>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</si>
  <si>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</si>
  <si>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</si>
  <si>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</si>
  <si>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</si>
  <si>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</si>
  <si>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</si>
  <si>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</si>
  <si>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</si>
  <si>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</si>
  <si>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</si>
  <si>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</si>
  <si>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</si>
  <si>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</si>
  <si>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</si>
  <si>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</si>
  <si>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</si>
  <si>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</si>
  <si>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</si>
  <si>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</si>
  <si>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</si>
  <si>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</si>
  <si>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</si>
  <si>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</si>
  <si>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</si>
  <si>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</si>
  <si>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</si>
  <si>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</si>
  <si>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</si>
  <si>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</si>
  <si>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</si>
  <si>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</si>
  <si>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</si>
  <si>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</si>
  <si>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</si>
  <si>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</si>
  <si>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</si>
  <si>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</si>
  <si>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</si>
  <si>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</si>
  <si>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</si>
  <si>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</si>
  <si>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</si>
  <si>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</si>
  <si>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</si>
  <si>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</si>
  <si>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</si>
  <si>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C252</t>
  </si>
  <si>
    <t>C252+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</si>
</sst>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71"/>
  <sheetViews>
    <sheetView tabSelected="1" workbookViewId="0">
      <pane ySplit="3" topLeftCell="A92" activePane="bottomLeft" state="frozen"/>
      <selection pane="bottomLeft" activeCell="E105" sqref="E105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56" t="s">
        <v>67</v>
      </c>
      <c r="AD3" s="156"/>
      <c r="AE3" s="158" t="s">
        <v>50</v>
      </c>
      <c r="AF3" s="158"/>
      <c r="AG3" s="159" t="s">
        <v>68</v>
      </c>
      <c r="AH3" s="159"/>
      <c r="AI3" s="160" t="s">
        <v>48</v>
      </c>
      <c r="AJ3" s="160"/>
      <c r="AK3" s="156" t="s">
        <v>67</v>
      </c>
      <c r="AL3" s="156"/>
      <c r="AM3" s="158" t="s">
        <v>50</v>
      </c>
      <c r="AN3" s="158"/>
      <c r="AO3" s="159" t="s">
        <v>68</v>
      </c>
      <c r="AP3" s="159"/>
      <c r="AR3" s="32" t="s">
        <v>53</v>
      </c>
      <c r="AS3" s="157" t="s">
        <v>48</v>
      </c>
      <c r="AT3" s="157"/>
      <c r="AU3" s="163" t="s">
        <v>67</v>
      </c>
      <c r="AV3" s="163"/>
      <c r="AW3" s="162" t="s">
        <v>50</v>
      </c>
      <c r="AX3" s="162"/>
      <c r="AY3" s="159" t="s">
        <v>68</v>
      </c>
      <c r="AZ3" s="159"/>
      <c r="BA3" s="157" t="s">
        <v>48</v>
      </c>
      <c r="BB3" s="157"/>
      <c r="BC3" s="161" t="s">
        <v>67</v>
      </c>
      <c r="BD3" s="161"/>
      <c r="BE3" s="162" t="s">
        <v>50</v>
      </c>
      <c r="BF3" s="162"/>
      <c r="BG3" s="159" t="s">
        <v>68</v>
      </c>
      <c r="BH3" s="159"/>
      <c r="BI3">
        <f>MIN(BI6:BI294)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9" customFormat="1" x14ac:dyDescent="0.3">
      <c r="A57" s="72"/>
      <c r="D57" s="113" t="s">
        <v>259</v>
      </c>
      <c r="F57" s="80"/>
      <c r="G57" s="70"/>
      <c r="H57" s="70"/>
      <c r="I57" s="70"/>
      <c r="J57" s="70"/>
      <c r="K57" s="70"/>
      <c r="L57" s="7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3"/>
      <c r="AB57" s="73"/>
      <c r="AC57" s="73"/>
      <c r="AD57" s="73"/>
      <c r="AE57" s="73"/>
      <c r="AF57" s="73"/>
      <c r="AG57" s="73"/>
      <c r="AH57" s="73"/>
      <c r="AI57" s="74"/>
      <c r="AJ57" s="74"/>
      <c r="AK57" s="74"/>
      <c r="AL57" s="74"/>
      <c r="AM57" s="74"/>
      <c r="AN57" s="74"/>
      <c r="AO57" s="74"/>
      <c r="AP57" s="74"/>
      <c r="AR57" s="75"/>
      <c r="AS57" s="73"/>
      <c r="AT57" s="73"/>
      <c r="AU57" s="73"/>
      <c r="AV57" s="73"/>
      <c r="AW57" s="73"/>
      <c r="AX57" s="73"/>
      <c r="AY57" s="73"/>
      <c r="AZ57" s="73"/>
      <c r="BA57" s="74"/>
      <c r="BB57" s="74"/>
      <c r="BC57" s="74"/>
      <c r="BD57" s="74"/>
      <c r="BE57" s="74"/>
      <c r="BF57" s="74"/>
      <c r="BG57" s="74"/>
      <c r="BH57" s="74"/>
      <c r="BK57" s="73"/>
      <c r="BL57" s="73"/>
      <c r="BM57" s="73"/>
      <c r="BN57" s="73"/>
      <c r="BO57" s="73"/>
      <c r="BP57" s="73"/>
      <c r="BQ57" s="73"/>
      <c r="BR57" s="73"/>
    </row>
    <row r="58" spans="1:78" s="47" customFormat="1" x14ac:dyDescent="0.3">
      <c r="A58" s="48">
        <v>14159500</v>
      </c>
      <c r="B58" s="47">
        <v>23773009</v>
      </c>
      <c r="C58" s="47" t="s">
        <v>7</v>
      </c>
      <c r="D58" s="47" t="s">
        <v>172</v>
      </c>
      <c r="F58" s="77"/>
      <c r="G58" s="49">
        <v>0.38400000000000001</v>
      </c>
      <c r="H58" s="49" t="str">
        <f t="shared" ref="H58:H68" si="334">IF(G58&gt;0.8,"VG",IF(G58&gt;0.7,"G",IF(G58&gt;0.45,"S","NS")))</f>
        <v>NS</v>
      </c>
      <c r="I58" s="49" t="str">
        <f t="shared" ref="I58:I65" si="335">AJ58</f>
        <v>NS</v>
      </c>
      <c r="J58" s="49" t="str">
        <f t="shared" ref="J58:J65" si="336">BB58</f>
        <v>NS</v>
      </c>
      <c r="K58" s="49" t="str">
        <f t="shared" ref="K58:K65" si="337">BT58</f>
        <v>S</v>
      </c>
      <c r="L58" s="50">
        <v>-9.7000000000000003E-2</v>
      </c>
      <c r="M58" s="49" t="str">
        <f t="shared" ref="M58:M68" si="338">IF(ABS(L58)&lt;5%,"VG",IF(ABS(L58)&lt;10%,"G",IF(ABS(L58)&lt;15%,"S","NS")))</f>
        <v>G</v>
      </c>
      <c r="N58" s="49" t="str">
        <f t="shared" ref="N58:N65" si="339">AO58</f>
        <v>NS</v>
      </c>
      <c r="O58" s="49" t="str">
        <f t="shared" ref="O58:O65" si="340">BD58</f>
        <v>G</v>
      </c>
      <c r="P58" s="49" t="str">
        <f t="shared" ref="P58:P65" si="341">BY58</f>
        <v>NS</v>
      </c>
      <c r="Q58" s="49">
        <v>0.77200000000000002</v>
      </c>
      <c r="R58" s="49" t="str">
        <f t="shared" ref="R58:R68" si="342">IF(Q58&lt;=0.5,"VG",IF(Q58&lt;=0.6,"G",IF(Q58&lt;=0.7,"S","NS")))</f>
        <v>NS</v>
      </c>
      <c r="S58" s="49" t="str">
        <f t="shared" ref="S58:S65" si="343">AN58</f>
        <v>NS</v>
      </c>
      <c r="T58" s="49" t="str">
        <f t="shared" ref="T58:T65" si="344">BF58</f>
        <v>NS</v>
      </c>
      <c r="U58" s="49" t="str">
        <f t="shared" ref="U58:U65" si="345">BX58</f>
        <v>NS</v>
      </c>
      <c r="V58" s="49">
        <v>0.502</v>
      </c>
      <c r="W58" s="49" t="str">
        <f t="shared" ref="W58:W68" si="346">IF(V58&gt;0.85,"VG",IF(V58&gt;0.75,"G",IF(V58&gt;0.6,"S","NS")))</f>
        <v>NS</v>
      </c>
      <c r="X58" s="49" t="str">
        <f t="shared" ref="X58:X65" si="347">AP58</f>
        <v>NS</v>
      </c>
      <c r="Y58" s="49" t="str">
        <f t="shared" ref="Y58:Y65" si="348">BH58</f>
        <v>NS</v>
      </c>
      <c r="Z58" s="49" t="str">
        <f t="shared" ref="Z58:Z65" si="349">BZ58</f>
        <v>NS</v>
      </c>
      <c r="AA58" s="51">
        <v>0.484549486618644</v>
      </c>
      <c r="AB58" s="51">
        <v>0.38027639142194303</v>
      </c>
      <c r="AC58" s="51">
        <v>14.799010010840499</v>
      </c>
      <c r="AD58" s="51">
        <v>11.1423348148207</v>
      </c>
      <c r="AE58" s="51">
        <v>0.71794882365065305</v>
      </c>
      <c r="AF58" s="51">
        <v>0.78722525910825403</v>
      </c>
      <c r="AG58" s="51">
        <v>0.54811663774119601</v>
      </c>
      <c r="AH58" s="51">
        <v>0.44309989892837198</v>
      </c>
      <c r="AI58" s="52" t="s">
        <v>76</v>
      </c>
      <c r="AJ58" s="52" t="s">
        <v>73</v>
      </c>
      <c r="AK58" s="52" t="s">
        <v>76</v>
      </c>
      <c r="AL58" s="52" t="s">
        <v>76</v>
      </c>
      <c r="AM58" s="52" t="s">
        <v>73</v>
      </c>
      <c r="AN58" s="52" t="s">
        <v>73</v>
      </c>
      <c r="AO58" s="52" t="s">
        <v>73</v>
      </c>
      <c r="AP58" s="52" t="s">
        <v>73</v>
      </c>
      <c r="AR58" s="53" t="s">
        <v>81</v>
      </c>
      <c r="AS58" s="51">
        <v>0.40612566257357802</v>
      </c>
      <c r="AT58" s="51">
        <v>0.40751170973063899</v>
      </c>
      <c r="AU58" s="51">
        <v>5.8691993738379802</v>
      </c>
      <c r="AV58" s="51">
        <v>5.7095765691048497</v>
      </c>
      <c r="AW58" s="51">
        <v>0.77063242692377099</v>
      </c>
      <c r="AX58" s="51">
        <v>0.76973260959203305</v>
      </c>
      <c r="AY58" s="51">
        <v>0.46674426659517299</v>
      </c>
      <c r="AZ58" s="51">
        <v>0.46657560903393902</v>
      </c>
      <c r="BA58" s="52" t="s">
        <v>73</v>
      </c>
      <c r="BB58" s="52" t="s">
        <v>73</v>
      </c>
      <c r="BC58" s="52" t="s">
        <v>75</v>
      </c>
      <c r="BD58" s="52" t="s">
        <v>75</v>
      </c>
      <c r="BE58" s="52" t="s">
        <v>73</v>
      </c>
      <c r="BF58" s="52" t="s">
        <v>73</v>
      </c>
      <c r="BG58" s="52" t="s">
        <v>73</v>
      </c>
      <c r="BH58" s="52" t="s">
        <v>73</v>
      </c>
      <c r="BI58" s="47">
        <f t="shared" ref="BI58:BI65" si="350">IF(BJ58=AR58,1,0)</f>
        <v>1</v>
      </c>
      <c r="BJ58" s="47" t="s">
        <v>81</v>
      </c>
      <c r="BK58" s="51">
        <v>0.46674383178235301</v>
      </c>
      <c r="BL58" s="51">
        <v>0.45150298851383103</v>
      </c>
      <c r="BM58" s="51">
        <v>13.472234338990299</v>
      </c>
      <c r="BN58" s="51">
        <v>11.931418951461501</v>
      </c>
      <c r="BO58" s="51">
        <v>0.730243910085971</v>
      </c>
      <c r="BP58" s="51">
        <v>0.740605840839896</v>
      </c>
      <c r="BQ58" s="51">
        <v>0.52759629043160605</v>
      </c>
      <c r="BR58" s="51">
        <v>0.50919525165995205</v>
      </c>
      <c r="BS58" s="47" t="s">
        <v>76</v>
      </c>
      <c r="BT58" s="47" t="s">
        <v>76</v>
      </c>
      <c r="BU58" s="47" t="s">
        <v>76</v>
      </c>
      <c r="BV58" s="47" t="s">
        <v>76</v>
      </c>
      <c r="BW58" s="47" t="s">
        <v>73</v>
      </c>
      <c r="BX58" s="47" t="s">
        <v>73</v>
      </c>
      <c r="BY58" s="47" t="s">
        <v>73</v>
      </c>
      <c r="BZ58" s="47" t="s">
        <v>73</v>
      </c>
    </row>
    <row r="59" spans="1:78" s="76" customFormat="1" x14ac:dyDescent="0.3">
      <c r="A59" s="94">
        <v>14159500</v>
      </c>
      <c r="B59" s="76">
        <v>23773009</v>
      </c>
      <c r="C59" s="76" t="s">
        <v>7</v>
      </c>
      <c r="D59" s="76" t="s">
        <v>178</v>
      </c>
      <c r="F59" s="77"/>
      <c r="G59" s="16">
        <v>-0.42</v>
      </c>
      <c r="H59" s="16" t="str">
        <f t="shared" si="334"/>
        <v>NS</v>
      </c>
      <c r="I59" s="16" t="str">
        <f t="shared" si="335"/>
        <v>NS</v>
      </c>
      <c r="J59" s="16" t="str">
        <f t="shared" si="336"/>
        <v>NS</v>
      </c>
      <c r="K59" s="16" t="str">
        <f t="shared" si="337"/>
        <v>S</v>
      </c>
      <c r="L59" s="28">
        <v>-0.29899999999999999</v>
      </c>
      <c r="M59" s="16" t="str">
        <f t="shared" si="338"/>
        <v>NS</v>
      </c>
      <c r="N59" s="16" t="str">
        <f t="shared" si="339"/>
        <v>NS</v>
      </c>
      <c r="O59" s="16" t="str">
        <f t="shared" si="340"/>
        <v>G</v>
      </c>
      <c r="P59" s="16" t="str">
        <f t="shared" si="341"/>
        <v>NS</v>
      </c>
      <c r="Q59" s="16">
        <v>0.97</v>
      </c>
      <c r="R59" s="16" t="str">
        <f t="shared" si="342"/>
        <v>NS</v>
      </c>
      <c r="S59" s="16" t="str">
        <f t="shared" si="343"/>
        <v>NS</v>
      </c>
      <c r="T59" s="16" t="str">
        <f t="shared" si="344"/>
        <v>NS</v>
      </c>
      <c r="U59" s="16" t="str">
        <f t="shared" si="345"/>
        <v>NS</v>
      </c>
      <c r="V59" s="16">
        <v>0.46</v>
      </c>
      <c r="W59" s="16" t="str">
        <f t="shared" si="346"/>
        <v>NS</v>
      </c>
      <c r="X59" s="16" t="str">
        <f t="shared" si="347"/>
        <v>NS</v>
      </c>
      <c r="Y59" s="16" t="str">
        <f t="shared" si="348"/>
        <v>NS</v>
      </c>
      <c r="Z59" s="16" t="str">
        <f t="shared" si="349"/>
        <v>NS</v>
      </c>
      <c r="AA59" s="96">
        <v>0.484549486618644</v>
      </c>
      <c r="AB59" s="96">
        <v>0.38027639142194303</v>
      </c>
      <c r="AC59" s="96">
        <v>14.799010010840499</v>
      </c>
      <c r="AD59" s="96">
        <v>11.1423348148207</v>
      </c>
      <c r="AE59" s="96">
        <v>0.71794882365065305</v>
      </c>
      <c r="AF59" s="96">
        <v>0.78722525910825403</v>
      </c>
      <c r="AG59" s="96">
        <v>0.54811663774119601</v>
      </c>
      <c r="AH59" s="96">
        <v>0.44309989892837198</v>
      </c>
      <c r="AI59" s="39" t="s">
        <v>76</v>
      </c>
      <c r="AJ59" s="39" t="s">
        <v>73</v>
      </c>
      <c r="AK59" s="39" t="s">
        <v>76</v>
      </c>
      <c r="AL59" s="39" t="s">
        <v>76</v>
      </c>
      <c r="AM59" s="39" t="s">
        <v>73</v>
      </c>
      <c r="AN59" s="39" t="s">
        <v>73</v>
      </c>
      <c r="AO59" s="39" t="s">
        <v>73</v>
      </c>
      <c r="AP59" s="39" t="s">
        <v>73</v>
      </c>
      <c r="AR59" s="97" t="s">
        <v>81</v>
      </c>
      <c r="AS59" s="96">
        <v>0.40612566257357802</v>
      </c>
      <c r="AT59" s="96">
        <v>0.40751170973063899</v>
      </c>
      <c r="AU59" s="96">
        <v>5.8691993738379802</v>
      </c>
      <c r="AV59" s="96">
        <v>5.7095765691048497</v>
      </c>
      <c r="AW59" s="96">
        <v>0.77063242692377099</v>
      </c>
      <c r="AX59" s="96">
        <v>0.76973260959203305</v>
      </c>
      <c r="AY59" s="96">
        <v>0.46674426659517299</v>
      </c>
      <c r="AZ59" s="96">
        <v>0.46657560903393902</v>
      </c>
      <c r="BA59" s="39" t="s">
        <v>73</v>
      </c>
      <c r="BB59" s="39" t="s">
        <v>73</v>
      </c>
      <c r="BC59" s="39" t="s">
        <v>75</v>
      </c>
      <c r="BD59" s="39" t="s">
        <v>75</v>
      </c>
      <c r="BE59" s="39" t="s">
        <v>73</v>
      </c>
      <c r="BF59" s="39" t="s">
        <v>73</v>
      </c>
      <c r="BG59" s="39" t="s">
        <v>73</v>
      </c>
      <c r="BH59" s="39" t="s">
        <v>73</v>
      </c>
      <c r="BI59" s="76">
        <f t="shared" si="350"/>
        <v>1</v>
      </c>
      <c r="BJ59" s="76" t="s">
        <v>81</v>
      </c>
      <c r="BK59" s="96">
        <v>0.46674383178235301</v>
      </c>
      <c r="BL59" s="96">
        <v>0.45150298851383103</v>
      </c>
      <c r="BM59" s="96">
        <v>13.472234338990299</v>
      </c>
      <c r="BN59" s="96">
        <v>11.931418951461501</v>
      </c>
      <c r="BO59" s="96">
        <v>0.730243910085971</v>
      </c>
      <c r="BP59" s="96">
        <v>0.740605840839896</v>
      </c>
      <c r="BQ59" s="96">
        <v>0.52759629043160605</v>
      </c>
      <c r="BR59" s="96">
        <v>0.50919525165995205</v>
      </c>
      <c r="BS59" s="76" t="s">
        <v>76</v>
      </c>
      <c r="BT59" s="76" t="s">
        <v>76</v>
      </c>
      <c r="BU59" s="76" t="s">
        <v>76</v>
      </c>
      <c r="BV59" s="76" t="s">
        <v>76</v>
      </c>
      <c r="BW59" s="76" t="s">
        <v>73</v>
      </c>
      <c r="BX59" s="76" t="s">
        <v>73</v>
      </c>
      <c r="BY59" s="76" t="s">
        <v>73</v>
      </c>
      <c r="BZ59" s="76" t="s">
        <v>73</v>
      </c>
    </row>
    <row r="60" spans="1:78" s="76" customFormat="1" x14ac:dyDescent="0.3">
      <c r="A60" s="94">
        <v>14159500</v>
      </c>
      <c r="B60" s="76">
        <v>23773009</v>
      </c>
      <c r="C60" s="76" t="s">
        <v>7</v>
      </c>
      <c r="D60" s="95">
        <v>44183</v>
      </c>
      <c r="E60" s="95"/>
      <c r="F60" s="77"/>
      <c r="G60" s="16">
        <v>0.25</v>
      </c>
      <c r="H60" s="16" t="str">
        <f t="shared" si="334"/>
        <v>NS</v>
      </c>
      <c r="I60" s="16" t="str">
        <f t="shared" si="335"/>
        <v>NS</v>
      </c>
      <c r="J60" s="16" t="str">
        <f t="shared" si="336"/>
        <v>NS</v>
      </c>
      <c r="K60" s="16" t="str">
        <f t="shared" si="337"/>
        <v>S</v>
      </c>
      <c r="L60" s="28">
        <v>2.5999999999999999E-2</v>
      </c>
      <c r="M60" s="16" t="str">
        <f t="shared" si="338"/>
        <v>VG</v>
      </c>
      <c r="N60" s="16" t="str">
        <f t="shared" si="339"/>
        <v>NS</v>
      </c>
      <c r="O60" s="16" t="str">
        <f t="shared" si="340"/>
        <v>G</v>
      </c>
      <c r="P60" s="16" t="str">
        <f t="shared" si="341"/>
        <v>NS</v>
      </c>
      <c r="Q60" s="16">
        <v>0.86</v>
      </c>
      <c r="R60" s="16" t="str">
        <f t="shared" si="342"/>
        <v>NS</v>
      </c>
      <c r="S60" s="16" t="str">
        <f t="shared" si="343"/>
        <v>NS</v>
      </c>
      <c r="T60" s="16" t="str">
        <f t="shared" si="344"/>
        <v>NS</v>
      </c>
      <c r="U60" s="16" t="str">
        <f t="shared" si="345"/>
        <v>NS</v>
      </c>
      <c r="V60" s="16">
        <v>0.4</v>
      </c>
      <c r="W60" s="16" t="str">
        <f t="shared" si="346"/>
        <v>NS</v>
      </c>
      <c r="X60" s="16" t="str">
        <f t="shared" si="347"/>
        <v>NS</v>
      </c>
      <c r="Y60" s="16" t="str">
        <f t="shared" si="348"/>
        <v>NS</v>
      </c>
      <c r="Z60" s="16" t="str">
        <f t="shared" si="349"/>
        <v>NS</v>
      </c>
      <c r="AA60" s="96">
        <v>0.484549486618644</v>
      </c>
      <c r="AB60" s="96">
        <v>0.38027639142194303</v>
      </c>
      <c r="AC60" s="96">
        <v>14.799010010840499</v>
      </c>
      <c r="AD60" s="96">
        <v>11.1423348148207</v>
      </c>
      <c r="AE60" s="96">
        <v>0.71794882365065305</v>
      </c>
      <c r="AF60" s="96">
        <v>0.78722525910825403</v>
      </c>
      <c r="AG60" s="96">
        <v>0.54811663774119601</v>
      </c>
      <c r="AH60" s="96">
        <v>0.44309989892837198</v>
      </c>
      <c r="AI60" s="39" t="s">
        <v>76</v>
      </c>
      <c r="AJ60" s="39" t="s">
        <v>73</v>
      </c>
      <c r="AK60" s="39" t="s">
        <v>76</v>
      </c>
      <c r="AL60" s="39" t="s">
        <v>76</v>
      </c>
      <c r="AM60" s="39" t="s">
        <v>73</v>
      </c>
      <c r="AN60" s="39" t="s">
        <v>73</v>
      </c>
      <c r="AO60" s="39" t="s">
        <v>73</v>
      </c>
      <c r="AP60" s="39" t="s">
        <v>73</v>
      </c>
      <c r="AR60" s="97" t="s">
        <v>81</v>
      </c>
      <c r="AS60" s="96">
        <v>0.40612566257357802</v>
      </c>
      <c r="AT60" s="96">
        <v>0.40751170973063899</v>
      </c>
      <c r="AU60" s="96">
        <v>5.8691993738379802</v>
      </c>
      <c r="AV60" s="96">
        <v>5.7095765691048497</v>
      </c>
      <c r="AW60" s="96">
        <v>0.77063242692377099</v>
      </c>
      <c r="AX60" s="96">
        <v>0.76973260959203305</v>
      </c>
      <c r="AY60" s="96">
        <v>0.46674426659517299</v>
      </c>
      <c r="AZ60" s="96">
        <v>0.46657560903393902</v>
      </c>
      <c r="BA60" s="39" t="s">
        <v>73</v>
      </c>
      <c r="BB60" s="39" t="s">
        <v>73</v>
      </c>
      <c r="BC60" s="39" t="s">
        <v>75</v>
      </c>
      <c r="BD60" s="39" t="s">
        <v>75</v>
      </c>
      <c r="BE60" s="39" t="s">
        <v>73</v>
      </c>
      <c r="BF60" s="39" t="s">
        <v>73</v>
      </c>
      <c r="BG60" s="39" t="s">
        <v>73</v>
      </c>
      <c r="BH60" s="39" t="s">
        <v>73</v>
      </c>
      <c r="BI60" s="76">
        <f t="shared" si="350"/>
        <v>1</v>
      </c>
      <c r="BJ60" s="76" t="s">
        <v>81</v>
      </c>
      <c r="BK60" s="96">
        <v>0.46674383178235301</v>
      </c>
      <c r="BL60" s="96">
        <v>0.45150298851383103</v>
      </c>
      <c r="BM60" s="96">
        <v>13.472234338990299</v>
      </c>
      <c r="BN60" s="96">
        <v>11.931418951461501</v>
      </c>
      <c r="BO60" s="96">
        <v>0.730243910085971</v>
      </c>
      <c r="BP60" s="96">
        <v>0.740605840839896</v>
      </c>
      <c r="BQ60" s="96">
        <v>0.52759629043160605</v>
      </c>
      <c r="BR60" s="96">
        <v>0.50919525165995205</v>
      </c>
      <c r="BS60" s="76" t="s">
        <v>76</v>
      </c>
      <c r="BT60" s="76" t="s">
        <v>76</v>
      </c>
      <c r="BU60" s="76" t="s">
        <v>76</v>
      </c>
      <c r="BV60" s="76" t="s">
        <v>76</v>
      </c>
      <c r="BW60" s="76" t="s">
        <v>73</v>
      </c>
      <c r="BX60" s="76" t="s">
        <v>73</v>
      </c>
      <c r="BY60" s="76" t="s">
        <v>73</v>
      </c>
      <c r="BZ60" s="76" t="s">
        <v>73</v>
      </c>
    </row>
    <row r="61" spans="1:78" s="76" customFormat="1" x14ac:dyDescent="0.3">
      <c r="A61" s="94">
        <v>14159500</v>
      </c>
      <c r="B61" s="76">
        <v>23773009</v>
      </c>
      <c r="C61" s="76" t="s">
        <v>7</v>
      </c>
      <c r="D61" s="95" t="s">
        <v>185</v>
      </c>
      <c r="E61" s="95"/>
      <c r="F61" s="77"/>
      <c r="G61" s="16">
        <v>0.24</v>
      </c>
      <c r="H61" s="16" t="str">
        <f t="shared" si="334"/>
        <v>NS</v>
      </c>
      <c r="I61" s="16" t="str">
        <f t="shared" si="335"/>
        <v>NS</v>
      </c>
      <c r="J61" s="16" t="str">
        <f t="shared" si="336"/>
        <v>NS</v>
      </c>
      <c r="K61" s="16" t="str">
        <f t="shared" si="337"/>
        <v>S</v>
      </c>
      <c r="L61" s="28">
        <v>5.3999999999999999E-2</v>
      </c>
      <c r="M61" s="16" t="str">
        <f t="shared" si="338"/>
        <v>G</v>
      </c>
      <c r="N61" s="16" t="str">
        <f t="shared" si="339"/>
        <v>NS</v>
      </c>
      <c r="O61" s="16" t="str">
        <f t="shared" si="340"/>
        <v>G</v>
      </c>
      <c r="P61" s="16" t="str">
        <f t="shared" si="341"/>
        <v>NS</v>
      </c>
      <c r="Q61" s="16">
        <v>0.87</v>
      </c>
      <c r="R61" s="16" t="str">
        <f t="shared" si="342"/>
        <v>NS</v>
      </c>
      <c r="S61" s="16" t="str">
        <f t="shared" si="343"/>
        <v>NS</v>
      </c>
      <c r="T61" s="16" t="str">
        <f t="shared" si="344"/>
        <v>NS</v>
      </c>
      <c r="U61" s="16" t="str">
        <f t="shared" si="345"/>
        <v>NS</v>
      </c>
      <c r="V61" s="16">
        <v>0.38</v>
      </c>
      <c r="W61" s="16" t="str">
        <f t="shared" si="346"/>
        <v>NS</v>
      </c>
      <c r="X61" s="16" t="str">
        <f t="shared" si="347"/>
        <v>NS</v>
      </c>
      <c r="Y61" s="16" t="str">
        <f t="shared" si="348"/>
        <v>NS</v>
      </c>
      <c r="Z61" s="16" t="str">
        <f t="shared" si="349"/>
        <v>NS</v>
      </c>
      <c r="AA61" s="96">
        <v>0.484549486618644</v>
      </c>
      <c r="AB61" s="96">
        <v>0.38027639142194303</v>
      </c>
      <c r="AC61" s="96">
        <v>14.799010010840499</v>
      </c>
      <c r="AD61" s="96">
        <v>11.1423348148207</v>
      </c>
      <c r="AE61" s="96">
        <v>0.71794882365065305</v>
      </c>
      <c r="AF61" s="96">
        <v>0.78722525910825403</v>
      </c>
      <c r="AG61" s="96">
        <v>0.54811663774119601</v>
      </c>
      <c r="AH61" s="96">
        <v>0.44309989892837198</v>
      </c>
      <c r="AI61" s="39" t="s">
        <v>76</v>
      </c>
      <c r="AJ61" s="39" t="s">
        <v>73</v>
      </c>
      <c r="AK61" s="39" t="s">
        <v>76</v>
      </c>
      <c r="AL61" s="39" t="s">
        <v>76</v>
      </c>
      <c r="AM61" s="39" t="s">
        <v>73</v>
      </c>
      <c r="AN61" s="39" t="s">
        <v>73</v>
      </c>
      <c r="AO61" s="39" t="s">
        <v>73</v>
      </c>
      <c r="AP61" s="39" t="s">
        <v>73</v>
      </c>
      <c r="AR61" s="97" t="s">
        <v>81</v>
      </c>
      <c r="AS61" s="96">
        <v>0.40612566257357802</v>
      </c>
      <c r="AT61" s="96">
        <v>0.40751170973063899</v>
      </c>
      <c r="AU61" s="96">
        <v>5.8691993738379802</v>
      </c>
      <c r="AV61" s="96">
        <v>5.7095765691048497</v>
      </c>
      <c r="AW61" s="96">
        <v>0.77063242692377099</v>
      </c>
      <c r="AX61" s="96">
        <v>0.76973260959203305</v>
      </c>
      <c r="AY61" s="96">
        <v>0.46674426659517299</v>
      </c>
      <c r="AZ61" s="96">
        <v>0.46657560903393902</v>
      </c>
      <c r="BA61" s="39" t="s">
        <v>73</v>
      </c>
      <c r="BB61" s="39" t="s">
        <v>73</v>
      </c>
      <c r="BC61" s="39" t="s">
        <v>75</v>
      </c>
      <c r="BD61" s="39" t="s">
        <v>75</v>
      </c>
      <c r="BE61" s="39" t="s">
        <v>73</v>
      </c>
      <c r="BF61" s="39" t="s">
        <v>73</v>
      </c>
      <c r="BG61" s="39" t="s">
        <v>73</v>
      </c>
      <c r="BH61" s="39" t="s">
        <v>73</v>
      </c>
      <c r="BI61" s="76">
        <f t="shared" si="350"/>
        <v>1</v>
      </c>
      <c r="BJ61" s="76" t="s">
        <v>81</v>
      </c>
      <c r="BK61" s="96">
        <v>0.46674383178235301</v>
      </c>
      <c r="BL61" s="96">
        <v>0.45150298851383103</v>
      </c>
      <c r="BM61" s="96">
        <v>13.472234338990299</v>
      </c>
      <c r="BN61" s="96">
        <v>11.931418951461501</v>
      </c>
      <c r="BO61" s="96">
        <v>0.730243910085971</v>
      </c>
      <c r="BP61" s="96">
        <v>0.740605840839896</v>
      </c>
      <c r="BQ61" s="96">
        <v>0.52759629043160605</v>
      </c>
      <c r="BR61" s="96">
        <v>0.50919525165995205</v>
      </c>
      <c r="BS61" s="76" t="s">
        <v>76</v>
      </c>
      <c r="BT61" s="76" t="s">
        <v>76</v>
      </c>
      <c r="BU61" s="76" t="s">
        <v>76</v>
      </c>
      <c r="BV61" s="76" t="s">
        <v>76</v>
      </c>
      <c r="BW61" s="76" t="s">
        <v>73</v>
      </c>
      <c r="BX61" s="76" t="s">
        <v>73</v>
      </c>
      <c r="BY61" s="76" t="s">
        <v>73</v>
      </c>
      <c r="BZ61" s="76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95" t="s">
        <v>204</v>
      </c>
      <c r="E62" s="95"/>
      <c r="F62" s="77"/>
      <c r="G62" s="16">
        <v>0.2</v>
      </c>
      <c r="H62" s="16" t="str">
        <f t="shared" si="334"/>
        <v>NS</v>
      </c>
      <c r="I62" s="16" t="str">
        <f t="shared" si="335"/>
        <v>NS</v>
      </c>
      <c r="J62" s="16" t="str">
        <f t="shared" si="336"/>
        <v>NS</v>
      </c>
      <c r="K62" s="16" t="str">
        <f t="shared" si="337"/>
        <v>S</v>
      </c>
      <c r="L62" s="28">
        <v>0.33800000000000002</v>
      </c>
      <c r="M62" s="16" t="str">
        <f t="shared" si="338"/>
        <v>NS</v>
      </c>
      <c r="N62" s="16" t="str">
        <f t="shared" si="339"/>
        <v>NS</v>
      </c>
      <c r="O62" s="16" t="str">
        <f t="shared" si="340"/>
        <v>G</v>
      </c>
      <c r="P62" s="16" t="str">
        <f t="shared" si="341"/>
        <v>NS</v>
      </c>
      <c r="Q62" s="16">
        <v>0.83</v>
      </c>
      <c r="R62" s="16" t="str">
        <f t="shared" si="342"/>
        <v>NS</v>
      </c>
      <c r="S62" s="16" t="str">
        <f t="shared" si="343"/>
        <v>NS</v>
      </c>
      <c r="T62" s="16" t="str">
        <f t="shared" si="344"/>
        <v>NS</v>
      </c>
      <c r="U62" s="16" t="str">
        <f t="shared" si="345"/>
        <v>NS</v>
      </c>
      <c r="V62" s="16">
        <v>0.38</v>
      </c>
      <c r="W62" s="16" t="str">
        <f t="shared" si="346"/>
        <v>NS</v>
      </c>
      <c r="X62" s="16" t="str">
        <f t="shared" si="347"/>
        <v>NS</v>
      </c>
      <c r="Y62" s="16" t="str">
        <f t="shared" si="348"/>
        <v>NS</v>
      </c>
      <c r="Z62" s="16" t="str">
        <f t="shared" si="349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350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 t="s">
        <v>205</v>
      </c>
      <c r="E63" s="95"/>
      <c r="F63" s="77"/>
      <c r="G63" s="16">
        <v>0.34</v>
      </c>
      <c r="H63" s="16" t="str">
        <f t="shared" si="334"/>
        <v>NS</v>
      </c>
      <c r="I63" s="16" t="str">
        <f t="shared" si="335"/>
        <v>NS</v>
      </c>
      <c r="J63" s="16" t="str">
        <f t="shared" si="336"/>
        <v>NS</v>
      </c>
      <c r="K63" s="16" t="str">
        <f t="shared" si="337"/>
        <v>S</v>
      </c>
      <c r="L63" s="28">
        <v>0.221</v>
      </c>
      <c r="M63" s="16" t="str">
        <f t="shared" si="338"/>
        <v>NS</v>
      </c>
      <c r="N63" s="16" t="str">
        <f t="shared" si="339"/>
        <v>NS</v>
      </c>
      <c r="O63" s="16" t="str">
        <f t="shared" si="340"/>
        <v>G</v>
      </c>
      <c r="P63" s="16" t="str">
        <f t="shared" si="341"/>
        <v>NS</v>
      </c>
      <c r="Q63" s="16">
        <v>0.78</v>
      </c>
      <c r="R63" s="16" t="str">
        <f t="shared" si="342"/>
        <v>NS</v>
      </c>
      <c r="S63" s="16" t="str">
        <f t="shared" si="343"/>
        <v>NS</v>
      </c>
      <c r="T63" s="16" t="str">
        <f t="shared" si="344"/>
        <v>NS</v>
      </c>
      <c r="U63" s="16" t="str">
        <f t="shared" si="345"/>
        <v>NS</v>
      </c>
      <c r="V63" s="16">
        <v>0.44</v>
      </c>
      <c r="W63" s="16" t="str">
        <f t="shared" si="346"/>
        <v>NS</v>
      </c>
      <c r="X63" s="16" t="str">
        <f t="shared" si="347"/>
        <v>NS</v>
      </c>
      <c r="Y63" s="16" t="str">
        <f t="shared" si="348"/>
        <v>NS</v>
      </c>
      <c r="Z63" s="16" t="str">
        <f t="shared" si="349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350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206</v>
      </c>
      <c r="E64" s="95"/>
      <c r="F64" s="77"/>
      <c r="G64" s="16">
        <v>0.42</v>
      </c>
      <c r="H64" s="16" t="str">
        <f t="shared" si="334"/>
        <v>NS</v>
      </c>
      <c r="I64" s="16" t="str">
        <f t="shared" si="335"/>
        <v>NS</v>
      </c>
      <c r="J64" s="16" t="str">
        <f t="shared" si="336"/>
        <v>NS</v>
      </c>
      <c r="K64" s="16" t="str">
        <f t="shared" si="337"/>
        <v>S</v>
      </c>
      <c r="L64" s="28">
        <v>-2.5999999999999999E-2</v>
      </c>
      <c r="M64" s="16" t="str">
        <f t="shared" si="338"/>
        <v>VG</v>
      </c>
      <c r="N64" s="16" t="str">
        <f t="shared" si="339"/>
        <v>NS</v>
      </c>
      <c r="O64" s="16" t="str">
        <f t="shared" si="340"/>
        <v>G</v>
      </c>
      <c r="P64" s="16" t="str">
        <f t="shared" si="341"/>
        <v>NS</v>
      </c>
      <c r="Q64" s="16">
        <v>0.76</v>
      </c>
      <c r="R64" s="16" t="str">
        <f t="shared" si="342"/>
        <v>NS</v>
      </c>
      <c r="S64" s="16" t="str">
        <f t="shared" si="343"/>
        <v>NS</v>
      </c>
      <c r="T64" s="16" t="str">
        <f t="shared" si="344"/>
        <v>NS</v>
      </c>
      <c r="U64" s="16" t="str">
        <f t="shared" si="345"/>
        <v>NS</v>
      </c>
      <c r="V64" s="16">
        <v>0.47699999999999998</v>
      </c>
      <c r="W64" s="16" t="str">
        <f t="shared" si="346"/>
        <v>NS</v>
      </c>
      <c r="X64" s="16" t="str">
        <f t="shared" si="347"/>
        <v>NS</v>
      </c>
      <c r="Y64" s="16" t="str">
        <f t="shared" si="348"/>
        <v>NS</v>
      </c>
      <c r="Z64" s="16" t="str">
        <f t="shared" si="349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350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93" t="s">
        <v>212</v>
      </c>
      <c r="E65" s="93"/>
      <c r="F65" s="100"/>
      <c r="G65" s="49">
        <v>0.45300000000000001</v>
      </c>
      <c r="H65" s="49" t="str">
        <f t="shared" si="334"/>
        <v>S</v>
      </c>
      <c r="I65" s="49" t="str">
        <f t="shared" si="335"/>
        <v>NS</v>
      </c>
      <c r="J65" s="49" t="str">
        <f t="shared" si="336"/>
        <v>NS</v>
      </c>
      <c r="K65" s="49" t="str">
        <f t="shared" si="337"/>
        <v>S</v>
      </c>
      <c r="L65" s="50">
        <v>6.0000000000000001E-3</v>
      </c>
      <c r="M65" s="49" t="str">
        <f t="shared" si="338"/>
        <v>VG</v>
      </c>
      <c r="N65" s="49" t="str">
        <f t="shared" si="339"/>
        <v>NS</v>
      </c>
      <c r="O65" s="49" t="str">
        <f t="shared" si="340"/>
        <v>G</v>
      </c>
      <c r="P65" s="49" t="str">
        <f t="shared" si="341"/>
        <v>NS</v>
      </c>
      <c r="Q65" s="49">
        <v>0.74</v>
      </c>
      <c r="R65" s="49" t="str">
        <f t="shared" si="342"/>
        <v>NS</v>
      </c>
      <c r="S65" s="49" t="str">
        <f t="shared" si="343"/>
        <v>NS</v>
      </c>
      <c r="T65" s="49" t="str">
        <f t="shared" si="344"/>
        <v>NS</v>
      </c>
      <c r="U65" s="49" t="str">
        <f t="shared" si="345"/>
        <v>NS</v>
      </c>
      <c r="V65" s="49">
        <v>0.49</v>
      </c>
      <c r="W65" s="49" t="str">
        <f t="shared" si="346"/>
        <v>NS</v>
      </c>
      <c r="X65" s="49" t="str">
        <f t="shared" si="347"/>
        <v>NS</v>
      </c>
      <c r="Y65" s="49" t="str">
        <f t="shared" si="348"/>
        <v>NS</v>
      </c>
      <c r="Z65" s="49" t="str">
        <f t="shared" si="349"/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si="350"/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47" customFormat="1" x14ac:dyDescent="0.3">
      <c r="A66" s="48">
        <v>14159500</v>
      </c>
      <c r="B66" s="47">
        <v>23773009</v>
      </c>
      <c r="C66" s="47" t="s">
        <v>7</v>
      </c>
      <c r="D66" s="93" t="s">
        <v>228</v>
      </c>
      <c r="E66" s="93" t="s">
        <v>239</v>
      </c>
      <c r="F66" s="100"/>
      <c r="G66" s="49">
        <v>0.45900000000000002</v>
      </c>
      <c r="H66" s="49" t="str">
        <f t="shared" si="334"/>
        <v>S</v>
      </c>
      <c r="I66" s="49" t="str">
        <f t="shared" ref="I66" si="351">AJ66</f>
        <v>NS</v>
      </c>
      <c r="J66" s="49" t="str">
        <f t="shared" ref="J66" si="352">BB66</f>
        <v>NS</v>
      </c>
      <c r="K66" s="49" t="str">
        <f t="shared" ref="K66" si="353">BT66</f>
        <v>S</v>
      </c>
      <c r="L66" s="50">
        <v>1.12E-2</v>
      </c>
      <c r="M66" s="49" t="str">
        <f t="shared" si="338"/>
        <v>VG</v>
      </c>
      <c r="N66" s="49" t="str">
        <f t="shared" ref="N66" si="354">AO66</f>
        <v>NS</v>
      </c>
      <c r="O66" s="49" t="str">
        <f t="shared" ref="O66" si="355">BD66</f>
        <v>G</v>
      </c>
      <c r="P66" s="49" t="str">
        <f t="shared" ref="P66" si="356">BY66</f>
        <v>NS</v>
      </c>
      <c r="Q66" s="49">
        <v>0.74</v>
      </c>
      <c r="R66" s="49" t="str">
        <f t="shared" si="342"/>
        <v>NS</v>
      </c>
      <c r="S66" s="49" t="str">
        <f t="shared" ref="S66" si="357">AN66</f>
        <v>NS</v>
      </c>
      <c r="T66" s="49" t="str">
        <f t="shared" ref="T66" si="358">BF66</f>
        <v>NS</v>
      </c>
      <c r="U66" s="49" t="str">
        <f t="shared" ref="U66" si="359">BX66</f>
        <v>NS</v>
      </c>
      <c r="V66" s="49">
        <v>0.496</v>
      </c>
      <c r="W66" s="49" t="str">
        <f t="shared" si="346"/>
        <v>NS</v>
      </c>
      <c r="X66" s="49" t="str">
        <f t="shared" ref="X66" si="360">AP66</f>
        <v>NS</v>
      </c>
      <c r="Y66" s="49" t="str">
        <f t="shared" ref="Y66" si="361">BH66</f>
        <v>NS</v>
      </c>
      <c r="Z66" s="49" t="str">
        <f t="shared" ref="Z66" si="362">BZ66</f>
        <v>NS</v>
      </c>
      <c r="AA66" s="51">
        <v>0.484549486618644</v>
      </c>
      <c r="AB66" s="51">
        <v>0.38027639142194303</v>
      </c>
      <c r="AC66" s="51">
        <v>14.799010010840499</v>
      </c>
      <c r="AD66" s="51">
        <v>11.1423348148207</v>
      </c>
      <c r="AE66" s="51">
        <v>0.71794882365065305</v>
      </c>
      <c r="AF66" s="51">
        <v>0.78722525910825403</v>
      </c>
      <c r="AG66" s="51">
        <v>0.54811663774119601</v>
      </c>
      <c r="AH66" s="51">
        <v>0.44309989892837198</v>
      </c>
      <c r="AI66" s="52" t="s">
        <v>76</v>
      </c>
      <c r="AJ66" s="52" t="s">
        <v>73</v>
      </c>
      <c r="AK66" s="52" t="s">
        <v>76</v>
      </c>
      <c r="AL66" s="52" t="s">
        <v>76</v>
      </c>
      <c r="AM66" s="52" t="s">
        <v>73</v>
      </c>
      <c r="AN66" s="52" t="s">
        <v>73</v>
      </c>
      <c r="AO66" s="52" t="s">
        <v>73</v>
      </c>
      <c r="AP66" s="52" t="s">
        <v>73</v>
      </c>
      <c r="AR66" s="53" t="s">
        <v>81</v>
      </c>
      <c r="AS66" s="51">
        <v>0.40612566257357802</v>
      </c>
      <c r="AT66" s="51">
        <v>0.40751170973063899</v>
      </c>
      <c r="AU66" s="51">
        <v>5.8691993738379802</v>
      </c>
      <c r="AV66" s="51">
        <v>5.7095765691048497</v>
      </c>
      <c r="AW66" s="51">
        <v>0.77063242692377099</v>
      </c>
      <c r="AX66" s="51">
        <v>0.76973260959203305</v>
      </c>
      <c r="AY66" s="51">
        <v>0.46674426659517299</v>
      </c>
      <c r="AZ66" s="51">
        <v>0.46657560903393902</v>
      </c>
      <c r="BA66" s="52" t="s">
        <v>73</v>
      </c>
      <c r="BB66" s="52" t="s">
        <v>73</v>
      </c>
      <c r="BC66" s="52" t="s">
        <v>75</v>
      </c>
      <c r="BD66" s="52" t="s">
        <v>75</v>
      </c>
      <c r="BE66" s="52" t="s">
        <v>73</v>
      </c>
      <c r="BF66" s="52" t="s">
        <v>73</v>
      </c>
      <c r="BG66" s="52" t="s">
        <v>73</v>
      </c>
      <c r="BH66" s="52" t="s">
        <v>73</v>
      </c>
      <c r="BI66" s="47">
        <f t="shared" ref="BI66" si="363">IF(BJ66=AR66,1,0)</f>
        <v>1</v>
      </c>
      <c r="BJ66" s="47" t="s">
        <v>81</v>
      </c>
      <c r="BK66" s="51">
        <v>0.46674383178235301</v>
      </c>
      <c r="BL66" s="51">
        <v>0.45150298851383103</v>
      </c>
      <c r="BM66" s="51">
        <v>13.472234338990299</v>
      </c>
      <c r="BN66" s="51">
        <v>11.931418951461501</v>
      </c>
      <c r="BO66" s="51">
        <v>0.730243910085971</v>
      </c>
      <c r="BP66" s="51">
        <v>0.740605840839896</v>
      </c>
      <c r="BQ66" s="51">
        <v>0.52759629043160605</v>
      </c>
      <c r="BR66" s="51">
        <v>0.50919525165995205</v>
      </c>
      <c r="BS66" s="47" t="s">
        <v>76</v>
      </c>
      <c r="BT66" s="47" t="s">
        <v>76</v>
      </c>
      <c r="BU66" s="47" t="s">
        <v>76</v>
      </c>
      <c r="BV66" s="47" t="s">
        <v>76</v>
      </c>
      <c r="BW66" s="47" t="s">
        <v>73</v>
      </c>
      <c r="BX66" s="47" t="s">
        <v>73</v>
      </c>
      <c r="BY66" s="47" t="s">
        <v>73</v>
      </c>
      <c r="BZ66" s="47" t="s">
        <v>73</v>
      </c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93" t="s">
        <v>240</v>
      </c>
      <c r="E67" s="93" t="s">
        <v>238</v>
      </c>
      <c r="F67" s="100"/>
      <c r="G67" s="49">
        <v>0.45900000000000002</v>
      </c>
      <c r="H67" s="49" t="str">
        <f t="shared" si="334"/>
        <v>S</v>
      </c>
      <c r="I67" s="49" t="str">
        <f t="shared" ref="I67" si="364">AJ67</f>
        <v>NS</v>
      </c>
      <c r="J67" s="49" t="str">
        <f t="shared" ref="J67" si="365">BB67</f>
        <v>NS</v>
      </c>
      <c r="K67" s="49" t="str">
        <f t="shared" ref="K67" si="366">BT67</f>
        <v>S</v>
      </c>
      <c r="L67" s="50">
        <v>1.03E-2</v>
      </c>
      <c r="M67" s="49" t="str">
        <f t="shared" si="338"/>
        <v>VG</v>
      </c>
      <c r="N67" s="49" t="str">
        <f t="shared" ref="N67" si="367">AO67</f>
        <v>NS</v>
      </c>
      <c r="O67" s="49" t="str">
        <f t="shared" ref="O67" si="368">BD67</f>
        <v>G</v>
      </c>
      <c r="P67" s="49" t="str">
        <f t="shared" ref="P67" si="369">BY67</f>
        <v>NS</v>
      </c>
      <c r="Q67" s="49">
        <v>0.74</v>
      </c>
      <c r="R67" s="49" t="str">
        <f t="shared" si="342"/>
        <v>NS</v>
      </c>
      <c r="S67" s="49" t="str">
        <f t="shared" ref="S67" si="370">AN67</f>
        <v>NS</v>
      </c>
      <c r="T67" s="49" t="str">
        <f t="shared" ref="T67" si="371">BF67</f>
        <v>NS</v>
      </c>
      <c r="U67" s="49" t="str">
        <f t="shared" ref="U67" si="372">BX67</f>
        <v>NS</v>
      </c>
      <c r="V67" s="49">
        <v>0.496</v>
      </c>
      <c r="W67" s="49" t="str">
        <f t="shared" si="346"/>
        <v>NS</v>
      </c>
      <c r="X67" s="49" t="str">
        <f t="shared" ref="X67" si="373">AP67</f>
        <v>NS</v>
      </c>
      <c r="Y67" s="49" t="str">
        <f t="shared" ref="Y67" si="374">BH67</f>
        <v>NS</v>
      </c>
      <c r="Z67" s="49" t="str">
        <f t="shared" ref="Z67" si="375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" si="376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254</v>
      </c>
      <c r="E68" s="93" t="s">
        <v>244</v>
      </c>
      <c r="F68" s="100"/>
      <c r="G68" s="49">
        <v>0.45900000000000002</v>
      </c>
      <c r="H68" s="49" t="str">
        <f t="shared" si="334"/>
        <v>S</v>
      </c>
      <c r="I68" s="49" t="str">
        <f t="shared" ref="I68" si="377">AJ68</f>
        <v>NS</v>
      </c>
      <c r="J68" s="49" t="str">
        <f t="shared" ref="J68" si="378">BB68</f>
        <v>NS</v>
      </c>
      <c r="K68" s="49" t="str">
        <f t="shared" ref="K68" si="379">BT68</f>
        <v>S</v>
      </c>
      <c r="L68" s="50">
        <v>1.4999999999999999E-2</v>
      </c>
      <c r="M68" s="49" t="str">
        <f t="shared" si="338"/>
        <v>VG</v>
      </c>
      <c r="N68" s="49" t="str">
        <f t="shared" ref="N68" si="380">AO68</f>
        <v>NS</v>
      </c>
      <c r="O68" s="49" t="str">
        <f t="shared" ref="O68" si="381">BD68</f>
        <v>G</v>
      </c>
      <c r="P68" s="49" t="str">
        <f t="shared" ref="P68" si="382">BY68</f>
        <v>NS</v>
      </c>
      <c r="Q68" s="49">
        <v>0.73</v>
      </c>
      <c r="R68" s="49" t="str">
        <f t="shared" si="342"/>
        <v>NS</v>
      </c>
      <c r="S68" s="49" t="str">
        <f t="shared" ref="S68" si="383">AN68</f>
        <v>NS</v>
      </c>
      <c r="T68" s="49" t="str">
        <f t="shared" ref="T68" si="384">BF68</f>
        <v>NS</v>
      </c>
      <c r="U68" s="49" t="str">
        <f t="shared" ref="U68" si="385">BX68</f>
        <v>NS</v>
      </c>
      <c r="V68" s="49">
        <v>0.49980000000000002</v>
      </c>
      <c r="W68" s="49" t="str">
        <f t="shared" si="346"/>
        <v>NS</v>
      </c>
      <c r="X68" s="49" t="str">
        <f t="shared" ref="X68" si="386">AP68</f>
        <v>NS</v>
      </c>
      <c r="Y68" s="49" t="str">
        <f t="shared" ref="Y68" si="387">BH68</f>
        <v>NS</v>
      </c>
      <c r="Z68" s="49" t="str">
        <f t="shared" ref="Z68" si="388">BZ68</f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ref="BI68" si="389">IF(BJ68=AR68,1,0)</f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69" customFormat="1" x14ac:dyDescent="0.3">
      <c r="A69" s="72"/>
      <c r="D69" s="113"/>
      <c r="E69" s="113"/>
      <c r="F69" s="80"/>
      <c r="G69" s="70"/>
      <c r="H69" s="70"/>
      <c r="I69" s="70"/>
      <c r="J69" s="70"/>
      <c r="K69" s="70"/>
      <c r="L69" s="7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3"/>
      <c r="AB69" s="73"/>
      <c r="AC69" s="73"/>
      <c r="AD69" s="73"/>
      <c r="AE69" s="73"/>
      <c r="AF69" s="73"/>
      <c r="AG69" s="73"/>
      <c r="AH69" s="73"/>
      <c r="AI69" s="74"/>
      <c r="AJ69" s="74"/>
      <c r="AK69" s="74"/>
      <c r="AL69" s="74"/>
      <c r="AM69" s="74"/>
      <c r="AN69" s="74"/>
      <c r="AO69" s="74"/>
      <c r="AP69" s="74"/>
      <c r="AR69" s="75"/>
      <c r="AS69" s="73"/>
      <c r="AT69" s="73"/>
      <c r="AU69" s="73"/>
      <c r="AV69" s="73"/>
      <c r="AW69" s="73"/>
      <c r="AX69" s="73"/>
      <c r="AY69" s="73"/>
      <c r="AZ69" s="73"/>
      <c r="BA69" s="74"/>
      <c r="BB69" s="74"/>
      <c r="BC69" s="74"/>
      <c r="BD69" s="74"/>
      <c r="BE69" s="74"/>
      <c r="BF69" s="74"/>
      <c r="BG69" s="74"/>
      <c r="BH69" s="74"/>
      <c r="BK69" s="73"/>
      <c r="BL69" s="73"/>
      <c r="BM69" s="73"/>
      <c r="BN69" s="73"/>
      <c r="BO69" s="73"/>
      <c r="BP69" s="73"/>
      <c r="BQ69" s="73"/>
      <c r="BR69" s="73"/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172</v>
      </c>
      <c r="F70" s="77"/>
      <c r="G70" s="64">
        <v>0.84399999999999997</v>
      </c>
      <c r="H70" s="64" t="str">
        <f t="shared" ref="H70:H80" si="390">IF(G70&gt;0.8,"VG",IF(G70&gt;0.7,"G",IF(G70&gt;0.45,"S","NS")))</f>
        <v>VG</v>
      </c>
      <c r="I70" s="64" t="str">
        <f t="shared" ref="I70:I79" si="391">AJ70</f>
        <v>G</v>
      </c>
      <c r="J70" s="64" t="str">
        <f t="shared" ref="J70:J79" si="392">BB70</f>
        <v>G</v>
      </c>
      <c r="K70" s="64" t="str">
        <f t="shared" ref="K70:K79" si="393">BT70</f>
        <v>G</v>
      </c>
      <c r="L70" s="65">
        <v>-6.0000000000000001E-3</v>
      </c>
      <c r="M70" s="64" t="str">
        <f t="shared" ref="M70:M80" si="394">IF(ABS(L70)&lt;5%,"VG",IF(ABS(L70)&lt;10%,"G",IF(ABS(L70)&lt;15%,"S","NS")))</f>
        <v>VG</v>
      </c>
      <c r="N70" s="64" t="str">
        <f t="shared" ref="N70:N79" si="395">AO70</f>
        <v>VG</v>
      </c>
      <c r="O70" s="64" t="str">
        <f t="shared" ref="O70:O79" si="396">BD70</f>
        <v>NS</v>
      </c>
      <c r="P70" s="64" t="str">
        <f t="shared" ref="P70:P79" si="397">BY70</f>
        <v>VG</v>
      </c>
      <c r="Q70" s="64">
        <v>0.39400000000000002</v>
      </c>
      <c r="R70" s="64" t="str">
        <f t="shared" ref="R70:R80" si="398">IF(Q70&lt;=0.5,"VG",IF(Q70&lt;=0.6,"G",IF(Q70&lt;=0.7,"S","NS")))</f>
        <v>VG</v>
      </c>
      <c r="S70" s="64" t="str">
        <f t="shared" ref="S70:S79" si="399">AN70</f>
        <v>G</v>
      </c>
      <c r="T70" s="64" t="str">
        <f t="shared" ref="T70:T79" si="400">BF70</f>
        <v>G</v>
      </c>
      <c r="U70" s="64" t="str">
        <f t="shared" ref="U70:U79" si="401">BX70</f>
        <v>G</v>
      </c>
      <c r="V70" s="64">
        <v>0.84399999999999997</v>
      </c>
      <c r="W70" s="64" t="str">
        <f t="shared" ref="W70:W80" si="402">IF(V70&gt;0.85,"VG",IF(V70&gt;0.75,"G",IF(V70&gt;0.6,"S","NS")))</f>
        <v>G</v>
      </c>
      <c r="X70" s="64" t="str">
        <f t="shared" ref="X70:X79" si="403">AP70</f>
        <v>G</v>
      </c>
      <c r="Y70" s="64" t="str">
        <f t="shared" ref="Y70:Y79" si="404">BH70</f>
        <v>VG</v>
      </c>
      <c r="Z70" s="64" t="str">
        <f t="shared" ref="Z70:Z79" si="405">BZ70</f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ref="BI70:BI79" si="406">IF(BJ70=AR70,1,0)</f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178</v>
      </c>
      <c r="F71" s="77"/>
      <c r="G71" s="64">
        <v>0.81</v>
      </c>
      <c r="H71" s="64" t="str">
        <f t="shared" si="390"/>
        <v>VG</v>
      </c>
      <c r="I71" s="64" t="str">
        <f t="shared" si="391"/>
        <v>G</v>
      </c>
      <c r="J71" s="64" t="str">
        <f t="shared" si="392"/>
        <v>G</v>
      </c>
      <c r="K71" s="64" t="str">
        <f t="shared" si="393"/>
        <v>G</v>
      </c>
      <c r="L71" s="65">
        <v>-6.2E-2</v>
      </c>
      <c r="M71" s="64" t="str">
        <f t="shared" si="394"/>
        <v>G</v>
      </c>
      <c r="N71" s="64" t="str">
        <f t="shared" si="395"/>
        <v>VG</v>
      </c>
      <c r="O71" s="64" t="str">
        <f t="shared" si="396"/>
        <v>NS</v>
      </c>
      <c r="P71" s="64" t="str">
        <f t="shared" si="397"/>
        <v>VG</v>
      </c>
      <c r="Q71" s="64">
        <v>0.44</v>
      </c>
      <c r="R71" s="64" t="str">
        <f t="shared" si="398"/>
        <v>VG</v>
      </c>
      <c r="S71" s="64" t="str">
        <f t="shared" si="399"/>
        <v>G</v>
      </c>
      <c r="T71" s="64" t="str">
        <f t="shared" si="400"/>
        <v>G</v>
      </c>
      <c r="U71" s="64" t="str">
        <f t="shared" si="401"/>
        <v>G</v>
      </c>
      <c r="V71" s="64">
        <v>0.81</v>
      </c>
      <c r="W71" s="64" t="str">
        <f t="shared" si="402"/>
        <v>G</v>
      </c>
      <c r="X71" s="64" t="str">
        <f t="shared" si="403"/>
        <v>G</v>
      </c>
      <c r="Y71" s="64" t="str">
        <f t="shared" si="404"/>
        <v>VG</v>
      </c>
      <c r="Z71" s="64" t="str">
        <f t="shared" si="405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406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184</v>
      </c>
      <c r="F72" s="77"/>
      <c r="G72" s="64">
        <v>0.81</v>
      </c>
      <c r="H72" s="64" t="str">
        <f t="shared" si="390"/>
        <v>VG</v>
      </c>
      <c r="I72" s="64" t="str">
        <f t="shared" si="391"/>
        <v>G</v>
      </c>
      <c r="J72" s="64" t="str">
        <f t="shared" si="392"/>
        <v>G</v>
      </c>
      <c r="K72" s="64" t="str">
        <f t="shared" si="393"/>
        <v>G</v>
      </c>
      <c r="L72" s="65">
        <v>-6.2E-2</v>
      </c>
      <c r="M72" s="64" t="str">
        <f t="shared" si="394"/>
        <v>G</v>
      </c>
      <c r="N72" s="64" t="str">
        <f t="shared" si="395"/>
        <v>VG</v>
      </c>
      <c r="O72" s="64" t="str">
        <f t="shared" si="396"/>
        <v>NS</v>
      </c>
      <c r="P72" s="64" t="str">
        <f t="shared" si="397"/>
        <v>VG</v>
      </c>
      <c r="Q72" s="64">
        <v>0.44</v>
      </c>
      <c r="R72" s="64" t="str">
        <f t="shared" si="398"/>
        <v>VG</v>
      </c>
      <c r="S72" s="64" t="str">
        <f t="shared" si="399"/>
        <v>G</v>
      </c>
      <c r="T72" s="64" t="str">
        <f t="shared" si="400"/>
        <v>G</v>
      </c>
      <c r="U72" s="64" t="str">
        <f t="shared" si="401"/>
        <v>G</v>
      </c>
      <c r="V72" s="64">
        <v>0.81</v>
      </c>
      <c r="W72" s="64" t="str">
        <f t="shared" si="402"/>
        <v>G</v>
      </c>
      <c r="X72" s="64" t="str">
        <f t="shared" si="403"/>
        <v>G</v>
      </c>
      <c r="Y72" s="64" t="str">
        <f t="shared" si="404"/>
        <v>VG</v>
      </c>
      <c r="Z72" s="64" t="str">
        <f t="shared" si="405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406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185</v>
      </c>
      <c r="F73" s="77"/>
      <c r="G73" s="64">
        <v>0.81</v>
      </c>
      <c r="H73" s="64" t="str">
        <f t="shared" si="390"/>
        <v>VG</v>
      </c>
      <c r="I73" s="64" t="str">
        <f t="shared" si="391"/>
        <v>G</v>
      </c>
      <c r="J73" s="64" t="str">
        <f t="shared" si="392"/>
        <v>G</v>
      </c>
      <c r="K73" s="64" t="str">
        <f t="shared" si="393"/>
        <v>G</v>
      </c>
      <c r="L73" s="65">
        <v>-1E-3</v>
      </c>
      <c r="M73" s="64" t="str">
        <f t="shared" si="394"/>
        <v>VG</v>
      </c>
      <c r="N73" s="64" t="str">
        <f t="shared" si="395"/>
        <v>VG</v>
      </c>
      <c r="O73" s="64" t="str">
        <f t="shared" si="396"/>
        <v>NS</v>
      </c>
      <c r="P73" s="64" t="str">
        <f t="shared" si="397"/>
        <v>VG</v>
      </c>
      <c r="Q73" s="64">
        <v>0.43</v>
      </c>
      <c r="R73" s="64" t="str">
        <f t="shared" si="398"/>
        <v>VG</v>
      </c>
      <c r="S73" s="64" t="str">
        <f t="shared" si="399"/>
        <v>G</v>
      </c>
      <c r="T73" s="64" t="str">
        <f t="shared" si="400"/>
        <v>G</v>
      </c>
      <c r="U73" s="64" t="str">
        <f t="shared" si="401"/>
        <v>G</v>
      </c>
      <c r="V73" s="111">
        <v>0.81</v>
      </c>
      <c r="W73" s="64" t="str">
        <f t="shared" si="402"/>
        <v>G</v>
      </c>
      <c r="X73" s="64" t="str">
        <f t="shared" si="403"/>
        <v>G</v>
      </c>
      <c r="Y73" s="64" t="str">
        <f t="shared" si="404"/>
        <v>VG</v>
      </c>
      <c r="Z73" s="64" t="str">
        <f t="shared" si="405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406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186</v>
      </c>
      <c r="F74" s="77"/>
      <c r="G74" s="64">
        <v>0.8</v>
      </c>
      <c r="H74" s="64" t="str">
        <f t="shared" si="390"/>
        <v>G</v>
      </c>
      <c r="I74" s="64" t="str">
        <f t="shared" si="391"/>
        <v>G</v>
      </c>
      <c r="J74" s="64" t="str">
        <f t="shared" si="392"/>
        <v>G</v>
      </c>
      <c r="K74" s="64" t="str">
        <f t="shared" si="393"/>
        <v>G</v>
      </c>
      <c r="L74" s="65">
        <v>8.6999999999999994E-2</v>
      </c>
      <c r="M74" s="64" t="str">
        <f t="shared" si="394"/>
        <v>G</v>
      </c>
      <c r="N74" s="64" t="str">
        <f t="shared" si="395"/>
        <v>VG</v>
      </c>
      <c r="O74" s="64" t="str">
        <f t="shared" si="396"/>
        <v>NS</v>
      </c>
      <c r="P74" s="64" t="str">
        <f t="shared" si="397"/>
        <v>VG</v>
      </c>
      <c r="Q74" s="64">
        <v>0.44</v>
      </c>
      <c r="R74" s="64" t="str">
        <f t="shared" si="398"/>
        <v>VG</v>
      </c>
      <c r="S74" s="64" t="str">
        <f t="shared" si="399"/>
        <v>G</v>
      </c>
      <c r="T74" s="64" t="str">
        <f t="shared" si="400"/>
        <v>G</v>
      </c>
      <c r="U74" s="64" t="str">
        <f t="shared" si="401"/>
        <v>G</v>
      </c>
      <c r="V74" s="111">
        <v>0.81</v>
      </c>
      <c r="W74" s="64" t="str">
        <f t="shared" si="402"/>
        <v>G</v>
      </c>
      <c r="X74" s="64" t="str">
        <f t="shared" si="403"/>
        <v>G</v>
      </c>
      <c r="Y74" s="64" t="str">
        <f t="shared" si="404"/>
        <v>VG</v>
      </c>
      <c r="Z74" s="64" t="str">
        <f t="shared" si="405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06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47" customFormat="1" x14ac:dyDescent="0.3">
      <c r="A75" s="48" t="s">
        <v>82</v>
      </c>
      <c r="B75" s="47">
        <v>23773411</v>
      </c>
      <c r="C75" s="47" t="s">
        <v>9</v>
      </c>
      <c r="D75" s="47" t="s">
        <v>204</v>
      </c>
      <c r="F75" s="100"/>
      <c r="G75" s="49">
        <v>0.83</v>
      </c>
      <c r="H75" s="49" t="str">
        <f t="shared" si="390"/>
        <v>VG</v>
      </c>
      <c r="I75" s="49" t="str">
        <f t="shared" si="391"/>
        <v>G</v>
      </c>
      <c r="J75" s="49" t="str">
        <f t="shared" si="392"/>
        <v>G</v>
      </c>
      <c r="K75" s="49" t="str">
        <f t="shared" si="393"/>
        <v>G</v>
      </c>
      <c r="L75" s="50">
        <v>0.151</v>
      </c>
      <c r="M75" s="49" t="str">
        <f t="shared" si="394"/>
        <v>NS</v>
      </c>
      <c r="N75" s="49" t="str">
        <f t="shared" si="395"/>
        <v>VG</v>
      </c>
      <c r="O75" s="49" t="str">
        <f t="shared" si="396"/>
        <v>NS</v>
      </c>
      <c r="P75" s="49" t="str">
        <f t="shared" si="397"/>
        <v>VG</v>
      </c>
      <c r="Q75" s="49">
        <v>0.41</v>
      </c>
      <c r="R75" s="49" t="str">
        <f t="shared" si="398"/>
        <v>VG</v>
      </c>
      <c r="S75" s="49" t="str">
        <f t="shared" si="399"/>
        <v>G</v>
      </c>
      <c r="T75" s="49" t="str">
        <f t="shared" si="400"/>
        <v>G</v>
      </c>
      <c r="U75" s="49" t="str">
        <f t="shared" si="401"/>
        <v>G</v>
      </c>
      <c r="V75" s="119">
        <v>0.85</v>
      </c>
      <c r="W75" s="49" t="str">
        <f t="shared" si="402"/>
        <v>G</v>
      </c>
      <c r="X75" s="49" t="str">
        <f t="shared" si="403"/>
        <v>G</v>
      </c>
      <c r="Y75" s="49" t="str">
        <f t="shared" si="404"/>
        <v>VG</v>
      </c>
      <c r="Z75" s="49" t="str">
        <f t="shared" si="405"/>
        <v>VG</v>
      </c>
      <c r="AA75" s="51">
        <v>0.73647635295409697</v>
      </c>
      <c r="AB75" s="51">
        <v>0.71217887307743999</v>
      </c>
      <c r="AC75" s="51">
        <v>27.2620221999235</v>
      </c>
      <c r="AD75" s="51">
        <v>24.524223809741301</v>
      </c>
      <c r="AE75" s="51">
        <v>0.51334554351421302</v>
      </c>
      <c r="AF75" s="51">
        <v>0.53648963356486201</v>
      </c>
      <c r="AG75" s="51">
        <v>0.86031266235227699</v>
      </c>
      <c r="AH75" s="51">
        <v>0.80604704905596902</v>
      </c>
      <c r="AI75" s="52" t="s">
        <v>75</v>
      </c>
      <c r="AJ75" s="52" t="s">
        <v>75</v>
      </c>
      <c r="AK75" s="52" t="s">
        <v>73</v>
      </c>
      <c r="AL75" s="52" t="s">
        <v>73</v>
      </c>
      <c r="AM75" s="52" t="s">
        <v>75</v>
      </c>
      <c r="AN75" s="52" t="s">
        <v>75</v>
      </c>
      <c r="AO75" s="52" t="s">
        <v>77</v>
      </c>
      <c r="AP75" s="52" t="s">
        <v>75</v>
      </c>
      <c r="AR75" s="53" t="s">
        <v>83</v>
      </c>
      <c r="AS75" s="51">
        <v>0.73846200721585697</v>
      </c>
      <c r="AT75" s="51">
        <v>0.73940362028250395</v>
      </c>
      <c r="AU75" s="51">
        <v>26.413443273521001</v>
      </c>
      <c r="AV75" s="51">
        <v>26.218954908900098</v>
      </c>
      <c r="AW75" s="51">
        <v>0.51140785365903696</v>
      </c>
      <c r="AX75" s="51">
        <v>0.510486414821683</v>
      </c>
      <c r="AY75" s="51">
        <v>0.85207820283356694</v>
      </c>
      <c r="AZ75" s="51">
        <v>0.85461743340531704</v>
      </c>
      <c r="BA75" s="52" t="s">
        <v>75</v>
      </c>
      <c r="BB75" s="52" t="s">
        <v>75</v>
      </c>
      <c r="BC75" s="52" t="s">
        <v>73</v>
      </c>
      <c r="BD75" s="52" t="s">
        <v>73</v>
      </c>
      <c r="BE75" s="52" t="s">
        <v>75</v>
      </c>
      <c r="BF75" s="52" t="s">
        <v>75</v>
      </c>
      <c r="BG75" s="52" t="s">
        <v>77</v>
      </c>
      <c r="BH75" s="52" t="s">
        <v>77</v>
      </c>
      <c r="BI75" s="47">
        <f t="shared" si="406"/>
        <v>1</v>
      </c>
      <c r="BJ75" s="47" t="s">
        <v>83</v>
      </c>
      <c r="BK75" s="51">
        <v>0.739728356583635</v>
      </c>
      <c r="BL75" s="51">
        <v>0.74088756788968202</v>
      </c>
      <c r="BM75" s="51">
        <v>26.943030662540899</v>
      </c>
      <c r="BN75" s="51">
        <v>26.625025595358</v>
      </c>
      <c r="BO75" s="51">
        <v>0.51016825010614397</v>
      </c>
      <c r="BP75" s="51">
        <v>0.50903087539983105</v>
      </c>
      <c r="BQ75" s="51">
        <v>0.85983829217951901</v>
      </c>
      <c r="BR75" s="51">
        <v>0.86117403136036696</v>
      </c>
      <c r="BS75" s="47" t="s">
        <v>75</v>
      </c>
      <c r="BT75" s="47" t="s">
        <v>75</v>
      </c>
      <c r="BU75" s="47" t="s">
        <v>73</v>
      </c>
      <c r="BV75" s="47" t="s">
        <v>73</v>
      </c>
      <c r="BW75" s="47" t="s">
        <v>75</v>
      </c>
      <c r="BX75" s="47" t="s">
        <v>75</v>
      </c>
      <c r="BY75" s="47" t="s">
        <v>77</v>
      </c>
      <c r="BZ75" s="47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205</v>
      </c>
      <c r="F76" s="79"/>
      <c r="G76" s="64">
        <v>0.84</v>
      </c>
      <c r="H76" s="64" t="str">
        <f t="shared" si="390"/>
        <v>VG</v>
      </c>
      <c r="I76" s="64" t="str">
        <f t="shared" si="391"/>
        <v>G</v>
      </c>
      <c r="J76" s="64" t="str">
        <f t="shared" si="392"/>
        <v>G</v>
      </c>
      <c r="K76" s="64" t="str">
        <f t="shared" si="393"/>
        <v>G</v>
      </c>
      <c r="L76" s="65">
        <v>0.124</v>
      </c>
      <c r="M76" s="64" t="str">
        <f t="shared" si="394"/>
        <v>S</v>
      </c>
      <c r="N76" s="64" t="str">
        <f t="shared" si="395"/>
        <v>VG</v>
      </c>
      <c r="O76" s="64" t="str">
        <f t="shared" si="396"/>
        <v>NS</v>
      </c>
      <c r="P76" s="64" t="str">
        <f t="shared" si="397"/>
        <v>VG</v>
      </c>
      <c r="Q76" s="64">
        <v>0.4</v>
      </c>
      <c r="R76" s="64" t="str">
        <f t="shared" si="398"/>
        <v>VG</v>
      </c>
      <c r="S76" s="64" t="str">
        <f t="shared" si="399"/>
        <v>G</v>
      </c>
      <c r="T76" s="64" t="str">
        <f t="shared" si="400"/>
        <v>G</v>
      </c>
      <c r="U76" s="64" t="str">
        <f t="shared" si="401"/>
        <v>G</v>
      </c>
      <c r="V76" s="128">
        <v>0.85399999999999998</v>
      </c>
      <c r="W76" s="64" t="str">
        <f t="shared" si="402"/>
        <v>VG</v>
      </c>
      <c r="X76" s="64" t="str">
        <f t="shared" si="403"/>
        <v>G</v>
      </c>
      <c r="Y76" s="64" t="str">
        <f t="shared" si="404"/>
        <v>VG</v>
      </c>
      <c r="Z76" s="64" t="str">
        <f t="shared" si="405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06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209</v>
      </c>
      <c r="F77" s="79"/>
      <c r="G77" s="64">
        <v>0.85</v>
      </c>
      <c r="H77" s="64" t="str">
        <f t="shared" si="390"/>
        <v>VG</v>
      </c>
      <c r="I77" s="64" t="str">
        <f t="shared" si="391"/>
        <v>G</v>
      </c>
      <c r="J77" s="64" t="str">
        <f t="shared" si="392"/>
        <v>G</v>
      </c>
      <c r="K77" s="64" t="str">
        <f t="shared" si="393"/>
        <v>G</v>
      </c>
      <c r="L77" s="65">
        <v>8.2000000000000003E-2</v>
      </c>
      <c r="M77" s="64" t="str">
        <f t="shared" si="394"/>
        <v>G</v>
      </c>
      <c r="N77" s="64" t="str">
        <f t="shared" si="395"/>
        <v>VG</v>
      </c>
      <c r="O77" s="64" t="str">
        <f t="shared" si="396"/>
        <v>NS</v>
      </c>
      <c r="P77" s="64" t="str">
        <f t="shared" si="397"/>
        <v>VG</v>
      </c>
      <c r="Q77" s="64">
        <v>0.39</v>
      </c>
      <c r="R77" s="64" t="str">
        <f t="shared" si="398"/>
        <v>VG</v>
      </c>
      <c r="S77" s="64" t="str">
        <f t="shared" si="399"/>
        <v>G</v>
      </c>
      <c r="T77" s="64" t="str">
        <f t="shared" si="400"/>
        <v>G</v>
      </c>
      <c r="U77" s="64" t="str">
        <f t="shared" si="401"/>
        <v>G</v>
      </c>
      <c r="V77" s="128">
        <v>0.85799999999999998</v>
      </c>
      <c r="W77" s="64" t="str">
        <f t="shared" si="402"/>
        <v>VG</v>
      </c>
      <c r="X77" s="64" t="str">
        <f t="shared" si="403"/>
        <v>G</v>
      </c>
      <c r="Y77" s="64" t="str">
        <f t="shared" si="404"/>
        <v>VG</v>
      </c>
      <c r="Z77" s="64" t="str">
        <f t="shared" si="405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06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210</v>
      </c>
      <c r="F78" s="79"/>
      <c r="G78" s="64">
        <v>0.86</v>
      </c>
      <c r="H78" s="64" t="str">
        <f t="shared" si="390"/>
        <v>VG</v>
      </c>
      <c r="I78" s="64" t="str">
        <f t="shared" si="391"/>
        <v>G</v>
      </c>
      <c r="J78" s="64" t="str">
        <f t="shared" si="392"/>
        <v>G</v>
      </c>
      <c r="K78" s="64" t="str">
        <f t="shared" si="393"/>
        <v>G</v>
      </c>
      <c r="L78" s="65">
        <v>5.5E-2</v>
      </c>
      <c r="M78" s="64" t="str">
        <f t="shared" si="394"/>
        <v>G</v>
      </c>
      <c r="N78" s="64" t="str">
        <f t="shared" si="395"/>
        <v>VG</v>
      </c>
      <c r="O78" s="64" t="str">
        <f t="shared" si="396"/>
        <v>NS</v>
      </c>
      <c r="P78" s="64" t="str">
        <f t="shared" si="397"/>
        <v>VG</v>
      </c>
      <c r="Q78" s="64">
        <v>0.38</v>
      </c>
      <c r="R78" s="64" t="str">
        <f t="shared" si="398"/>
        <v>VG</v>
      </c>
      <c r="S78" s="64" t="str">
        <f t="shared" si="399"/>
        <v>G</v>
      </c>
      <c r="T78" s="64" t="str">
        <f t="shared" si="400"/>
        <v>G</v>
      </c>
      <c r="U78" s="64" t="str">
        <f t="shared" si="401"/>
        <v>G</v>
      </c>
      <c r="V78" s="128">
        <v>0.86</v>
      </c>
      <c r="W78" s="64" t="str">
        <f t="shared" si="402"/>
        <v>VG</v>
      </c>
      <c r="X78" s="64" t="str">
        <f t="shared" si="403"/>
        <v>G</v>
      </c>
      <c r="Y78" s="64" t="str">
        <f t="shared" si="404"/>
        <v>VG</v>
      </c>
      <c r="Z78" s="64" t="str">
        <f t="shared" si="405"/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si="406"/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228</v>
      </c>
      <c r="E79" s="63" t="s">
        <v>234</v>
      </c>
      <c r="F79" s="79"/>
      <c r="G79" s="64">
        <v>0.86</v>
      </c>
      <c r="H79" s="64" t="str">
        <f t="shared" si="390"/>
        <v>VG</v>
      </c>
      <c r="I79" s="64" t="str">
        <f t="shared" si="391"/>
        <v>G</v>
      </c>
      <c r="J79" s="64" t="str">
        <f t="shared" si="392"/>
        <v>G</v>
      </c>
      <c r="K79" s="64" t="str">
        <f t="shared" si="393"/>
        <v>G</v>
      </c>
      <c r="L79" s="65">
        <v>3.6999999999999998E-2</v>
      </c>
      <c r="M79" s="64" t="str">
        <f t="shared" si="394"/>
        <v>VG</v>
      </c>
      <c r="N79" s="64" t="str">
        <f t="shared" si="395"/>
        <v>VG</v>
      </c>
      <c r="O79" s="64" t="str">
        <f t="shared" si="396"/>
        <v>NS</v>
      </c>
      <c r="P79" s="64" t="str">
        <f t="shared" si="397"/>
        <v>VG</v>
      </c>
      <c r="Q79" s="64">
        <v>0.38</v>
      </c>
      <c r="R79" s="64" t="str">
        <f t="shared" si="398"/>
        <v>VG</v>
      </c>
      <c r="S79" s="64" t="str">
        <f t="shared" si="399"/>
        <v>G</v>
      </c>
      <c r="T79" s="64" t="str">
        <f t="shared" si="400"/>
        <v>G</v>
      </c>
      <c r="U79" s="64" t="str">
        <f t="shared" si="401"/>
        <v>G</v>
      </c>
      <c r="V79" s="128">
        <v>0.86</v>
      </c>
      <c r="W79" s="64" t="str">
        <f t="shared" si="402"/>
        <v>VG</v>
      </c>
      <c r="X79" s="64" t="str">
        <f t="shared" si="403"/>
        <v>G</v>
      </c>
      <c r="Y79" s="64" t="str">
        <f t="shared" si="404"/>
        <v>VG</v>
      </c>
      <c r="Z79" s="64" t="str">
        <f t="shared" si="405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06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254</v>
      </c>
      <c r="E80" s="63" t="s">
        <v>235</v>
      </c>
      <c r="F80" s="79"/>
      <c r="G80" s="64">
        <v>0.86</v>
      </c>
      <c r="H80" s="64" t="str">
        <f t="shared" si="390"/>
        <v>VG</v>
      </c>
      <c r="I80" s="64" t="str">
        <f t="shared" ref="I80" si="407">AJ80</f>
        <v>G</v>
      </c>
      <c r="J80" s="64" t="str">
        <f t="shared" ref="J80" si="408">BB80</f>
        <v>G</v>
      </c>
      <c r="K80" s="64" t="str">
        <f t="shared" ref="K80" si="409">BT80</f>
        <v>G</v>
      </c>
      <c r="L80" s="65">
        <v>-1.1000000000000001E-3</v>
      </c>
      <c r="M80" s="64" t="str">
        <f t="shared" si="394"/>
        <v>VG</v>
      </c>
      <c r="N80" s="64" t="str">
        <f t="shared" ref="N80" si="410">AO80</f>
        <v>VG</v>
      </c>
      <c r="O80" s="64" t="str">
        <f t="shared" ref="O80" si="411">BD80</f>
        <v>NS</v>
      </c>
      <c r="P80" s="64" t="str">
        <f t="shared" ref="P80" si="412">BY80</f>
        <v>VG</v>
      </c>
      <c r="Q80" s="64">
        <v>0.38</v>
      </c>
      <c r="R80" s="64" t="str">
        <f t="shared" si="398"/>
        <v>VG</v>
      </c>
      <c r="S80" s="64" t="str">
        <f t="shared" ref="S80" si="413">AN80</f>
        <v>G</v>
      </c>
      <c r="T80" s="64" t="str">
        <f t="shared" ref="T80" si="414">BF80</f>
        <v>G</v>
      </c>
      <c r="U80" s="64" t="str">
        <f t="shared" ref="U80" si="415">BX80</f>
        <v>G</v>
      </c>
      <c r="V80" s="128">
        <v>0.86</v>
      </c>
      <c r="W80" s="64" t="str">
        <f t="shared" si="402"/>
        <v>VG</v>
      </c>
      <c r="X80" s="64" t="str">
        <f t="shared" ref="X80" si="416">AP80</f>
        <v>G</v>
      </c>
      <c r="Y80" s="64" t="str">
        <f t="shared" ref="Y80" si="417">BH80</f>
        <v>VG</v>
      </c>
      <c r="Z80" s="64" t="str">
        <f t="shared" ref="Z80" si="41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" si="41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303</v>
      </c>
      <c r="E81" s="63" t="s">
        <v>302</v>
      </c>
      <c r="F81" s="79"/>
      <c r="G81" s="64">
        <v>0.75</v>
      </c>
      <c r="H81" s="64" t="str">
        <f t="shared" ref="H81" si="420">IF(G81&gt;0.8,"VG",IF(G81&gt;0.7,"G",IF(G81&gt;0.45,"S","NS")))</f>
        <v>G</v>
      </c>
      <c r="I81" s="64" t="str">
        <f t="shared" ref="I81" si="421">AJ81</f>
        <v>G</v>
      </c>
      <c r="J81" s="64" t="str">
        <f t="shared" ref="J81" si="422">BB81</f>
        <v>G</v>
      </c>
      <c r="K81" s="64" t="str">
        <f t="shared" ref="K81" si="423">BT81</f>
        <v>G</v>
      </c>
      <c r="L81" s="65">
        <v>-0.14299999999999999</v>
      </c>
      <c r="M81" s="64" t="str">
        <f t="shared" ref="M81" si="424">IF(ABS(L81)&lt;5%,"VG",IF(ABS(L81)&lt;10%,"G",IF(ABS(L81)&lt;15%,"S","NS")))</f>
        <v>S</v>
      </c>
      <c r="N81" s="64" t="str">
        <f t="shared" ref="N81" si="425">AO81</f>
        <v>VG</v>
      </c>
      <c r="O81" s="64" t="str">
        <f t="shared" ref="O81" si="426">BD81</f>
        <v>NS</v>
      </c>
      <c r="P81" s="64" t="str">
        <f t="shared" ref="P81" si="427">BY81</f>
        <v>VG</v>
      </c>
      <c r="Q81" s="64">
        <v>0.49</v>
      </c>
      <c r="R81" s="64" t="str">
        <f t="shared" ref="R81" si="428">IF(Q81&lt;=0.5,"VG",IF(Q81&lt;=0.6,"G",IF(Q81&lt;=0.7,"S","NS")))</f>
        <v>VG</v>
      </c>
      <c r="S81" s="64" t="str">
        <f t="shared" ref="S81" si="429">AN81</f>
        <v>G</v>
      </c>
      <c r="T81" s="64" t="str">
        <f t="shared" ref="T81" si="430">BF81</f>
        <v>G</v>
      </c>
      <c r="U81" s="64" t="str">
        <f t="shared" ref="U81" si="431">BX81</f>
        <v>G</v>
      </c>
      <c r="V81" s="128">
        <v>0.80059999999999998</v>
      </c>
      <c r="W81" s="64" t="str">
        <f t="shared" ref="W81" si="432">IF(V81&gt;0.85,"VG",IF(V81&gt;0.75,"G",IF(V81&gt;0.6,"S","NS")))</f>
        <v>G</v>
      </c>
      <c r="X81" s="64" t="str">
        <f t="shared" ref="X81" si="433">AP81</f>
        <v>G</v>
      </c>
      <c r="Y81" s="64" t="str">
        <f t="shared" ref="Y81" si="434">BH81</f>
        <v>VG</v>
      </c>
      <c r="Z81" s="64" t="str">
        <f t="shared" ref="Z81" si="435">BZ81</f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ref="BI81" si="436">IF(BJ81=AR81,1,0)</f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304</v>
      </c>
      <c r="E82" s="63" t="s">
        <v>305</v>
      </c>
      <c r="F82" s="79"/>
      <c r="G82" s="64">
        <v>0.81</v>
      </c>
      <c r="H82" s="64" t="str">
        <f t="shared" ref="H82" si="437">IF(G82&gt;0.8,"VG",IF(G82&gt;0.7,"G",IF(G82&gt;0.45,"S","NS")))</f>
        <v>VG</v>
      </c>
      <c r="I82" s="64" t="str">
        <f t="shared" ref="I82" si="438">AJ82</f>
        <v>G</v>
      </c>
      <c r="J82" s="64" t="str">
        <f t="shared" ref="J82" si="439">BB82</f>
        <v>G</v>
      </c>
      <c r="K82" s="64" t="str">
        <f t="shared" ref="K82" si="440">BT82</f>
        <v>G</v>
      </c>
      <c r="L82" s="65">
        <v>-6.2899999999999998E-2</v>
      </c>
      <c r="M82" s="64" t="str">
        <f t="shared" ref="M82" si="441">IF(ABS(L82)&lt;5%,"VG",IF(ABS(L82)&lt;10%,"G",IF(ABS(L82)&lt;15%,"S","NS")))</f>
        <v>G</v>
      </c>
      <c r="N82" s="64" t="str">
        <f t="shared" ref="N82" si="442">AO82</f>
        <v>VG</v>
      </c>
      <c r="O82" s="64" t="str">
        <f t="shared" ref="O82" si="443">BD82</f>
        <v>NS</v>
      </c>
      <c r="P82" s="64" t="str">
        <f t="shared" ref="P82" si="444">BY82</f>
        <v>VG</v>
      </c>
      <c r="Q82" s="64">
        <v>0.44</v>
      </c>
      <c r="R82" s="64" t="str">
        <f t="shared" ref="R82" si="445">IF(Q82&lt;=0.5,"VG",IF(Q82&lt;=0.6,"G",IF(Q82&lt;=0.7,"S","NS")))</f>
        <v>VG</v>
      </c>
      <c r="S82" s="64" t="str">
        <f t="shared" ref="S82" si="446">AN82</f>
        <v>G</v>
      </c>
      <c r="T82" s="64" t="str">
        <f t="shared" ref="T82" si="447">BF82</f>
        <v>G</v>
      </c>
      <c r="U82" s="64" t="str">
        <f t="shared" ref="U82" si="448">BX82</f>
        <v>G</v>
      </c>
      <c r="V82" s="128">
        <v>0.82299999999999995</v>
      </c>
      <c r="W82" s="64" t="str">
        <f t="shared" ref="W82" si="449">IF(V82&gt;0.85,"VG",IF(V82&gt;0.75,"G",IF(V82&gt;0.6,"S","NS")))</f>
        <v>G</v>
      </c>
      <c r="X82" s="64" t="str">
        <f t="shared" ref="X82" si="450">AP82</f>
        <v>G</v>
      </c>
      <c r="Y82" s="64" t="str">
        <f t="shared" ref="Y82" si="451">BH82</f>
        <v>VG</v>
      </c>
      <c r="Z82" s="64" t="str">
        <f t="shared" ref="Z82" si="452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" si="453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304</v>
      </c>
      <c r="E83" s="63" t="s">
        <v>306</v>
      </c>
      <c r="F83" s="79"/>
      <c r="G83" s="64">
        <v>0.81</v>
      </c>
      <c r="H83" s="64" t="str">
        <f t="shared" ref="H83" si="454">IF(G83&gt;0.8,"VG",IF(G83&gt;0.7,"G",IF(G83&gt;0.45,"S","NS")))</f>
        <v>VG</v>
      </c>
      <c r="I83" s="64" t="str">
        <f t="shared" ref="I83" si="455">AJ83</f>
        <v>G</v>
      </c>
      <c r="J83" s="64" t="str">
        <f t="shared" ref="J83" si="456">BB83</f>
        <v>G</v>
      </c>
      <c r="K83" s="64" t="str">
        <f t="shared" ref="K83" si="457">BT83</f>
        <v>G</v>
      </c>
      <c r="L83" s="65">
        <v>-1.5299999999999999E-2</v>
      </c>
      <c r="M83" s="64" t="str">
        <f t="shared" ref="M83" si="458">IF(ABS(L83)&lt;5%,"VG",IF(ABS(L83)&lt;10%,"G",IF(ABS(L83)&lt;15%,"S","NS")))</f>
        <v>VG</v>
      </c>
      <c r="N83" s="64" t="str">
        <f t="shared" ref="N83" si="459">AO83</f>
        <v>VG</v>
      </c>
      <c r="O83" s="64" t="str">
        <f t="shared" ref="O83" si="460">BD83</f>
        <v>NS</v>
      </c>
      <c r="P83" s="64" t="str">
        <f t="shared" ref="P83" si="461">BY83</f>
        <v>VG</v>
      </c>
      <c r="Q83" s="64">
        <v>0.43</v>
      </c>
      <c r="R83" s="64" t="str">
        <f t="shared" ref="R83" si="462">IF(Q83&lt;=0.5,"VG",IF(Q83&lt;=0.6,"G",IF(Q83&lt;=0.7,"S","NS")))</f>
        <v>VG</v>
      </c>
      <c r="S83" s="64" t="str">
        <f t="shared" ref="S83" si="463">AN83</f>
        <v>G</v>
      </c>
      <c r="T83" s="64" t="str">
        <f t="shared" ref="T83" si="464">BF83</f>
        <v>G</v>
      </c>
      <c r="U83" s="64" t="str">
        <f t="shared" ref="U83" si="465">BX83</f>
        <v>G</v>
      </c>
      <c r="V83" s="128">
        <v>0.82199999999999995</v>
      </c>
      <c r="W83" s="64" t="str">
        <f t="shared" ref="W83" si="466">IF(V83&gt;0.85,"VG",IF(V83&gt;0.75,"G",IF(V83&gt;0.6,"S","NS")))</f>
        <v>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313</v>
      </c>
      <c r="E84" s="63" t="s">
        <v>314</v>
      </c>
      <c r="F84" s="79"/>
      <c r="G84" s="64">
        <v>0.81</v>
      </c>
      <c r="H84" s="64" t="str">
        <f t="shared" ref="H84" si="471">IF(G84&gt;0.8,"VG",IF(G84&gt;0.7,"G",IF(G84&gt;0.45,"S","NS")))</f>
        <v>VG</v>
      </c>
      <c r="I84" s="64" t="str">
        <f t="shared" ref="I84" si="472">AJ84</f>
        <v>G</v>
      </c>
      <c r="J84" s="64" t="str">
        <f t="shared" ref="J84" si="473">BB84</f>
        <v>G</v>
      </c>
      <c r="K84" s="64" t="str">
        <f t="shared" ref="K84" si="474">BT84</f>
        <v>G</v>
      </c>
      <c r="L84" s="65">
        <v>-1.5299999999999999E-2</v>
      </c>
      <c r="M84" s="64" t="str">
        <f t="shared" ref="M84" si="475">IF(ABS(L84)&lt;5%,"VG",IF(ABS(L84)&lt;10%,"G",IF(ABS(L84)&lt;15%,"S","NS")))</f>
        <v>VG</v>
      </c>
      <c r="N84" s="64" t="str">
        <f t="shared" ref="N84" si="476">AO84</f>
        <v>VG</v>
      </c>
      <c r="O84" s="64" t="str">
        <f t="shared" ref="O84" si="477">BD84</f>
        <v>NS</v>
      </c>
      <c r="P84" s="64" t="str">
        <f t="shared" ref="P84" si="478">BY84</f>
        <v>VG</v>
      </c>
      <c r="Q84" s="64">
        <v>0.43</v>
      </c>
      <c r="R84" s="64" t="str">
        <f t="shared" ref="R84" si="479">IF(Q84&lt;=0.5,"VG",IF(Q84&lt;=0.6,"G",IF(Q84&lt;=0.7,"S","NS")))</f>
        <v>VG</v>
      </c>
      <c r="S84" s="64" t="str">
        <f t="shared" ref="S84" si="480">AN84</f>
        <v>G</v>
      </c>
      <c r="T84" s="64" t="str">
        <f t="shared" ref="T84" si="481">BF84</f>
        <v>G</v>
      </c>
      <c r="U84" s="64" t="str">
        <f t="shared" ref="U84" si="482">BX84</f>
        <v>G</v>
      </c>
      <c r="V84" s="128">
        <v>0.82199999999999995</v>
      </c>
      <c r="W84" s="64" t="str">
        <f t="shared" ref="W84" si="483">IF(V84&gt;0.85,"VG",IF(V84&gt;0.75,"G",IF(V84&gt;0.6,"S","NS")))</f>
        <v>G</v>
      </c>
      <c r="X84" s="64" t="str">
        <f t="shared" ref="X84" si="484">AP84</f>
        <v>G</v>
      </c>
      <c r="Y84" s="64" t="str">
        <f t="shared" ref="Y84" si="485">BH84</f>
        <v>VG</v>
      </c>
      <c r="Z84" s="64" t="str">
        <f t="shared" ref="Z84" si="486">BZ84</f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ref="BI84" si="487">IF(BJ84=AR84,1,0)</f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319</v>
      </c>
      <c r="E85" s="63" t="s">
        <v>314</v>
      </c>
      <c r="F85" s="79"/>
      <c r="G85" s="64">
        <v>0.86</v>
      </c>
      <c r="H85" s="64" t="str">
        <f t="shared" ref="H85" si="488">IF(G85&gt;0.8,"VG",IF(G85&gt;0.7,"G",IF(G85&gt;0.45,"S","NS")))</f>
        <v>VG</v>
      </c>
      <c r="I85" s="64" t="str">
        <f t="shared" ref="I85" si="489">AJ85</f>
        <v>G</v>
      </c>
      <c r="J85" s="64" t="str">
        <f t="shared" ref="J85" si="490">BB85</f>
        <v>G</v>
      </c>
      <c r="K85" s="64" t="str">
        <f t="shared" ref="K85" si="491">BT85</f>
        <v>G</v>
      </c>
      <c r="L85" s="65">
        <v>-4.5900000000000003E-2</v>
      </c>
      <c r="M85" s="64" t="str">
        <f t="shared" ref="M85" si="492">IF(ABS(L85)&lt;5%,"VG",IF(ABS(L85)&lt;10%,"G",IF(ABS(L85)&lt;15%,"S","NS")))</f>
        <v>VG</v>
      </c>
      <c r="N85" s="64" t="str">
        <f t="shared" ref="N85" si="493">AO85</f>
        <v>VG</v>
      </c>
      <c r="O85" s="64" t="str">
        <f t="shared" ref="O85" si="494">BD85</f>
        <v>NS</v>
      </c>
      <c r="P85" s="64" t="str">
        <f t="shared" ref="P85" si="495">BY85</f>
        <v>VG</v>
      </c>
      <c r="Q85" s="64">
        <v>0.37</v>
      </c>
      <c r="R85" s="64" t="str">
        <f t="shared" ref="R85" si="496">IF(Q85&lt;=0.5,"VG",IF(Q85&lt;=0.6,"G",IF(Q85&lt;=0.7,"S","NS")))</f>
        <v>VG</v>
      </c>
      <c r="S85" s="64" t="str">
        <f t="shared" ref="S85" si="497">AN85</f>
        <v>G</v>
      </c>
      <c r="T85" s="64" t="str">
        <f t="shared" ref="T85" si="498">BF85</f>
        <v>G</v>
      </c>
      <c r="U85" s="64" t="str">
        <f t="shared" ref="U85" si="499">BX85</f>
        <v>G</v>
      </c>
      <c r="V85" s="128">
        <v>0.86519999999999997</v>
      </c>
      <c r="W85" s="64" t="str">
        <f t="shared" ref="W85" si="500">IF(V85&gt;0.85,"VG",IF(V85&gt;0.75,"G",IF(V85&gt;0.6,"S","NS")))</f>
        <v>VG</v>
      </c>
      <c r="X85" s="64" t="str">
        <f t="shared" ref="X85" si="501">AP85</f>
        <v>G</v>
      </c>
      <c r="Y85" s="64" t="str">
        <f t="shared" ref="Y85" si="502">BH85</f>
        <v>VG</v>
      </c>
      <c r="Z85" s="64" t="str">
        <f t="shared" ref="Z85" si="503">BZ85</f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ref="BI85" si="504">IF(BJ85=AR85,1,0)</f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9" customFormat="1" x14ac:dyDescent="0.3">
      <c r="A86" s="72"/>
      <c r="F86" s="80"/>
      <c r="G86" s="70"/>
      <c r="H86" s="70"/>
      <c r="I86" s="70"/>
      <c r="J86" s="70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129"/>
      <c r="W86" s="70"/>
      <c r="X86" s="70"/>
      <c r="Y86" s="70"/>
      <c r="Z86" s="70"/>
      <c r="AA86" s="73"/>
      <c r="AB86" s="73"/>
      <c r="AC86" s="73"/>
      <c r="AD86" s="73"/>
      <c r="AE86" s="73"/>
      <c r="AF86" s="73"/>
      <c r="AG86" s="73"/>
      <c r="AH86" s="73"/>
      <c r="AI86" s="74"/>
      <c r="AJ86" s="74"/>
      <c r="AK86" s="74"/>
      <c r="AL86" s="74"/>
      <c r="AM86" s="74"/>
      <c r="AN86" s="74"/>
      <c r="AO86" s="74"/>
      <c r="AP86" s="74"/>
      <c r="AR86" s="75"/>
      <c r="AS86" s="73"/>
      <c r="AT86" s="73"/>
      <c r="AU86" s="73"/>
      <c r="AV86" s="73"/>
      <c r="AW86" s="73"/>
      <c r="AX86" s="73"/>
      <c r="AY86" s="73"/>
      <c r="AZ86" s="73"/>
      <c r="BA86" s="74"/>
      <c r="BB86" s="74"/>
      <c r="BC86" s="74"/>
      <c r="BD86" s="74"/>
      <c r="BE86" s="74"/>
      <c r="BF86" s="74"/>
      <c r="BG86" s="74"/>
      <c r="BH86" s="74"/>
      <c r="BK86" s="73"/>
      <c r="BL86" s="73"/>
      <c r="BM86" s="73"/>
      <c r="BN86" s="73"/>
      <c r="BO86" s="73"/>
      <c r="BP86" s="73"/>
      <c r="BQ86" s="73"/>
      <c r="BR86" s="73"/>
    </row>
    <row r="87" spans="1:78" s="63" customFormat="1" x14ac:dyDescent="0.3">
      <c r="A87" s="62">
        <v>14162200</v>
      </c>
      <c r="B87" s="63">
        <v>23773405</v>
      </c>
      <c r="C87" s="63" t="s">
        <v>10</v>
      </c>
      <c r="D87" s="63" t="s">
        <v>172</v>
      </c>
      <c r="F87" s="77"/>
      <c r="G87" s="64">
        <v>0.52400000000000002</v>
      </c>
      <c r="H87" s="64" t="str">
        <f t="shared" ref="H87:H96" si="505">IF(G87&gt;0.8,"VG",IF(G87&gt;0.7,"G",IF(G87&gt;0.45,"S","NS")))</f>
        <v>S</v>
      </c>
      <c r="I87" s="64" t="str">
        <f t="shared" ref="I87:I94" si="506">AJ87</f>
        <v>S</v>
      </c>
      <c r="J87" s="64" t="str">
        <f t="shared" ref="J87:J94" si="507">BB87</f>
        <v>S</v>
      </c>
      <c r="K87" s="64" t="str">
        <f t="shared" ref="K87:K94" si="508">BT87</f>
        <v>S</v>
      </c>
      <c r="L87" s="65">
        <v>-4.2999999999999997E-2</v>
      </c>
      <c r="M87" s="64" t="str">
        <f t="shared" ref="M87:M96" si="509">IF(ABS(L87)&lt;5%,"VG",IF(ABS(L87)&lt;10%,"G",IF(ABS(L87)&lt;15%,"S","NS")))</f>
        <v>VG</v>
      </c>
      <c r="N87" s="64" t="str">
        <f t="shared" ref="N87:N94" si="510">AO87</f>
        <v>S</v>
      </c>
      <c r="O87" s="64" t="str">
        <f t="shared" ref="O87:O94" si="511">BD87</f>
        <v>NS</v>
      </c>
      <c r="P87" s="64" t="str">
        <f t="shared" ref="P87:P94" si="512">BY87</f>
        <v>S</v>
      </c>
      <c r="Q87" s="64">
        <v>0.68799999999999994</v>
      </c>
      <c r="R87" s="64" t="str">
        <f t="shared" ref="R87:R96" si="513">IF(Q87&lt;=0.5,"VG",IF(Q87&lt;=0.6,"G",IF(Q87&lt;=0.7,"S","NS")))</f>
        <v>S</v>
      </c>
      <c r="S87" s="64" t="str">
        <f t="shared" ref="S87:S94" si="514">AN87</f>
        <v>NS</v>
      </c>
      <c r="T87" s="64" t="str">
        <f t="shared" ref="T87:T94" si="515">BF87</f>
        <v>S</v>
      </c>
      <c r="U87" s="64" t="str">
        <f t="shared" ref="U87:U94" si="516">BX87</f>
        <v>S</v>
      </c>
      <c r="V87" s="64">
        <v>0.59899999999999998</v>
      </c>
      <c r="W87" s="64" t="str">
        <f t="shared" ref="W87:W96" si="517">IF(V87&gt;0.85,"VG",IF(V87&gt;0.75,"G",IF(V87&gt;0.6,"S","NS")))</f>
        <v>NS</v>
      </c>
      <c r="X87" s="64" t="str">
        <f t="shared" ref="X87:X94" si="518">AP87</f>
        <v>NS</v>
      </c>
      <c r="Y87" s="64" t="str">
        <f t="shared" ref="Y87:Y94" si="519">BH87</f>
        <v>S</v>
      </c>
      <c r="Z87" s="64" t="str">
        <f t="shared" ref="Z87:Z94" si="520">BZ87</f>
        <v>S</v>
      </c>
      <c r="AA87" s="66">
        <v>0.61474935919165996</v>
      </c>
      <c r="AB87" s="66">
        <v>0.50541865349041004</v>
      </c>
      <c r="AC87" s="66">
        <v>23.505529061268899</v>
      </c>
      <c r="AD87" s="66">
        <v>20.7573483741354</v>
      </c>
      <c r="AE87" s="66">
        <v>0.62068562155759599</v>
      </c>
      <c r="AF87" s="66">
        <v>0.70326477695786105</v>
      </c>
      <c r="AG87" s="66">
        <v>0.70620903477716401</v>
      </c>
      <c r="AH87" s="66">
        <v>0.59088709824975805</v>
      </c>
      <c r="AI87" s="67" t="s">
        <v>76</v>
      </c>
      <c r="AJ87" s="67" t="s">
        <v>76</v>
      </c>
      <c r="AK87" s="67" t="s">
        <v>73</v>
      </c>
      <c r="AL87" s="67" t="s">
        <v>73</v>
      </c>
      <c r="AM87" s="67" t="s">
        <v>76</v>
      </c>
      <c r="AN87" s="67" t="s">
        <v>73</v>
      </c>
      <c r="AO87" s="67" t="s">
        <v>76</v>
      </c>
      <c r="AP87" s="67" t="s">
        <v>73</v>
      </c>
      <c r="AR87" s="68" t="s">
        <v>84</v>
      </c>
      <c r="AS87" s="66">
        <v>0.65361168481487997</v>
      </c>
      <c r="AT87" s="66">
        <v>0.62891701080685203</v>
      </c>
      <c r="AU87" s="66">
        <v>19.157711222465299</v>
      </c>
      <c r="AV87" s="66">
        <v>19.6352986175783</v>
      </c>
      <c r="AW87" s="66">
        <v>0.58854763204444205</v>
      </c>
      <c r="AX87" s="66">
        <v>0.60916581420262605</v>
      </c>
      <c r="AY87" s="66">
        <v>0.71557078302967803</v>
      </c>
      <c r="AZ87" s="66">
        <v>0.69834539597761702</v>
      </c>
      <c r="BA87" s="67" t="s">
        <v>76</v>
      </c>
      <c r="BB87" s="67" t="s">
        <v>76</v>
      </c>
      <c r="BC87" s="67" t="s">
        <v>73</v>
      </c>
      <c r="BD87" s="67" t="s">
        <v>73</v>
      </c>
      <c r="BE87" s="67" t="s">
        <v>75</v>
      </c>
      <c r="BF87" s="67" t="s">
        <v>76</v>
      </c>
      <c r="BG87" s="67" t="s">
        <v>76</v>
      </c>
      <c r="BH87" s="67" t="s">
        <v>76</v>
      </c>
      <c r="BI87" s="63">
        <f t="shared" ref="BI87:BI94" si="521">IF(BJ87=AR87,1,0)</f>
        <v>1</v>
      </c>
      <c r="BJ87" s="63" t="s">
        <v>84</v>
      </c>
      <c r="BK87" s="66">
        <v>0.61216899059697905</v>
      </c>
      <c r="BL87" s="66">
        <v>0.58873650283311596</v>
      </c>
      <c r="BM87" s="66">
        <v>23.1104136912037</v>
      </c>
      <c r="BN87" s="66">
        <v>22.9050585976862</v>
      </c>
      <c r="BO87" s="66">
        <v>0.62276079629583403</v>
      </c>
      <c r="BP87" s="66">
        <v>0.64129829031963304</v>
      </c>
      <c r="BQ87" s="66">
        <v>0.702161749198008</v>
      </c>
      <c r="BR87" s="66">
        <v>0.683585110815213</v>
      </c>
      <c r="BS87" s="63" t="s">
        <v>76</v>
      </c>
      <c r="BT87" s="63" t="s">
        <v>76</v>
      </c>
      <c r="BU87" s="63" t="s">
        <v>73</v>
      </c>
      <c r="BV87" s="63" t="s">
        <v>73</v>
      </c>
      <c r="BW87" s="63" t="s">
        <v>76</v>
      </c>
      <c r="BX87" s="63" t="s">
        <v>76</v>
      </c>
      <c r="BY87" s="63" t="s">
        <v>76</v>
      </c>
      <c r="BZ87" s="63" t="s">
        <v>76</v>
      </c>
    </row>
    <row r="88" spans="1:78" s="47" customFormat="1" x14ac:dyDescent="0.3">
      <c r="A88" s="48">
        <v>14162200</v>
      </c>
      <c r="B88" s="47">
        <v>23773405</v>
      </c>
      <c r="C88" s="47" t="s">
        <v>10</v>
      </c>
      <c r="D88" s="47" t="s">
        <v>178</v>
      </c>
      <c r="F88" s="100"/>
      <c r="G88" s="49">
        <v>0.43</v>
      </c>
      <c r="H88" s="49" t="str">
        <f t="shared" si="505"/>
        <v>NS</v>
      </c>
      <c r="I88" s="49" t="str">
        <f t="shared" si="506"/>
        <v>S</v>
      </c>
      <c r="J88" s="49" t="str">
        <f t="shared" si="507"/>
        <v>S</v>
      </c>
      <c r="K88" s="49" t="str">
        <f t="shared" si="508"/>
        <v>S</v>
      </c>
      <c r="L88" s="50">
        <v>-0.13400000000000001</v>
      </c>
      <c r="M88" s="49" t="str">
        <f t="shared" si="509"/>
        <v>S</v>
      </c>
      <c r="N88" s="49" t="str">
        <f t="shared" si="510"/>
        <v>S</v>
      </c>
      <c r="O88" s="49" t="str">
        <f t="shared" si="511"/>
        <v>NS</v>
      </c>
      <c r="P88" s="49" t="str">
        <f t="shared" si="512"/>
        <v>S</v>
      </c>
      <c r="Q88" s="49">
        <v>0.74</v>
      </c>
      <c r="R88" s="49" t="str">
        <f t="shared" si="513"/>
        <v>NS</v>
      </c>
      <c r="S88" s="49" t="str">
        <f t="shared" si="514"/>
        <v>NS</v>
      </c>
      <c r="T88" s="49" t="str">
        <f t="shared" si="515"/>
        <v>S</v>
      </c>
      <c r="U88" s="49" t="str">
        <f t="shared" si="516"/>
        <v>S</v>
      </c>
      <c r="V88" s="49">
        <v>0.56000000000000005</v>
      </c>
      <c r="W88" s="49" t="str">
        <f t="shared" si="517"/>
        <v>NS</v>
      </c>
      <c r="X88" s="49" t="str">
        <f t="shared" si="518"/>
        <v>NS</v>
      </c>
      <c r="Y88" s="49" t="str">
        <f t="shared" si="519"/>
        <v>S</v>
      </c>
      <c r="Z88" s="49" t="str">
        <f t="shared" si="520"/>
        <v>S</v>
      </c>
      <c r="AA88" s="51">
        <v>0.61474935919165996</v>
      </c>
      <c r="AB88" s="51">
        <v>0.50541865349041004</v>
      </c>
      <c r="AC88" s="51">
        <v>23.505529061268899</v>
      </c>
      <c r="AD88" s="51">
        <v>20.7573483741354</v>
      </c>
      <c r="AE88" s="51">
        <v>0.62068562155759599</v>
      </c>
      <c r="AF88" s="51">
        <v>0.70326477695786105</v>
      </c>
      <c r="AG88" s="51">
        <v>0.70620903477716401</v>
      </c>
      <c r="AH88" s="51">
        <v>0.59088709824975805</v>
      </c>
      <c r="AI88" s="52" t="s">
        <v>76</v>
      </c>
      <c r="AJ88" s="52" t="s">
        <v>76</v>
      </c>
      <c r="AK88" s="52" t="s">
        <v>73</v>
      </c>
      <c r="AL88" s="52" t="s">
        <v>73</v>
      </c>
      <c r="AM88" s="52" t="s">
        <v>76</v>
      </c>
      <c r="AN88" s="52" t="s">
        <v>73</v>
      </c>
      <c r="AO88" s="52" t="s">
        <v>76</v>
      </c>
      <c r="AP88" s="52" t="s">
        <v>73</v>
      </c>
      <c r="AR88" s="53" t="s">
        <v>84</v>
      </c>
      <c r="AS88" s="51">
        <v>0.65361168481487997</v>
      </c>
      <c r="AT88" s="51">
        <v>0.62891701080685203</v>
      </c>
      <c r="AU88" s="51">
        <v>19.157711222465299</v>
      </c>
      <c r="AV88" s="51">
        <v>19.6352986175783</v>
      </c>
      <c r="AW88" s="51">
        <v>0.58854763204444205</v>
      </c>
      <c r="AX88" s="51">
        <v>0.60916581420262605</v>
      </c>
      <c r="AY88" s="51">
        <v>0.71557078302967803</v>
      </c>
      <c r="AZ88" s="51">
        <v>0.69834539597761702</v>
      </c>
      <c r="BA88" s="52" t="s">
        <v>76</v>
      </c>
      <c r="BB88" s="52" t="s">
        <v>76</v>
      </c>
      <c r="BC88" s="52" t="s">
        <v>73</v>
      </c>
      <c r="BD88" s="52" t="s">
        <v>73</v>
      </c>
      <c r="BE88" s="52" t="s">
        <v>75</v>
      </c>
      <c r="BF88" s="52" t="s">
        <v>76</v>
      </c>
      <c r="BG88" s="52" t="s">
        <v>76</v>
      </c>
      <c r="BH88" s="52" t="s">
        <v>76</v>
      </c>
      <c r="BI88" s="47">
        <f t="shared" si="521"/>
        <v>1</v>
      </c>
      <c r="BJ88" s="47" t="s">
        <v>84</v>
      </c>
      <c r="BK88" s="51">
        <v>0.61216899059697905</v>
      </c>
      <c r="BL88" s="51">
        <v>0.58873650283311596</v>
      </c>
      <c r="BM88" s="51">
        <v>23.1104136912037</v>
      </c>
      <c r="BN88" s="51">
        <v>22.9050585976862</v>
      </c>
      <c r="BO88" s="51">
        <v>0.62276079629583403</v>
      </c>
      <c r="BP88" s="51">
        <v>0.64129829031963304</v>
      </c>
      <c r="BQ88" s="51">
        <v>0.702161749198008</v>
      </c>
      <c r="BR88" s="51">
        <v>0.683585110815213</v>
      </c>
      <c r="BS88" s="47" t="s">
        <v>76</v>
      </c>
      <c r="BT88" s="47" t="s">
        <v>76</v>
      </c>
      <c r="BU88" s="47" t="s">
        <v>73</v>
      </c>
      <c r="BV88" s="47" t="s">
        <v>73</v>
      </c>
      <c r="BW88" s="47" t="s">
        <v>76</v>
      </c>
      <c r="BX88" s="47" t="s">
        <v>76</v>
      </c>
      <c r="BY88" s="47" t="s">
        <v>76</v>
      </c>
      <c r="BZ88" s="47" t="s">
        <v>76</v>
      </c>
    </row>
    <row r="89" spans="1:78" s="47" customFormat="1" x14ac:dyDescent="0.3">
      <c r="A89" s="48">
        <v>14162200</v>
      </c>
      <c r="B89" s="47">
        <v>23773405</v>
      </c>
      <c r="C89" s="47" t="s">
        <v>10</v>
      </c>
      <c r="D89" s="47" t="s">
        <v>185</v>
      </c>
      <c r="F89" s="100"/>
      <c r="G89" s="49">
        <v>0.44</v>
      </c>
      <c r="H89" s="49" t="str">
        <f t="shared" si="505"/>
        <v>NS</v>
      </c>
      <c r="I89" s="49" t="str">
        <f t="shared" si="506"/>
        <v>S</v>
      </c>
      <c r="J89" s="49" t="str">
        <f t="shared" si="507"/>
        <v>S</v>
      </c>
      <c r="K89" s="49" t="str">
        <f t="shared" si="508"/>
        <v>S</v>
      </c>
      <c r="L89" s="50">
        <v>-0.121</v>
      </c>
      <c r="M89" s="49" t="str">
        <f t="shared" si="509"/>
        <v>S</v>
      </c>
      <c r="N89" s="49" t="str">
        <f t="shared" si="510"/>
        <v>S</v>
      </c>
      <c r="O89" s="49" t="str">
        <f t="shared" si="511"/>
        <v>NS</v>
      </c>
      <c r="P89" s="49" t="str">
        <f t="shared" si="512"/>
        <v>S</v>
      </c>
      <c r="Q89" s="49">
        <v>0.73</v>
      </c>
      <c r="R89" s="49" t="str">
        <f t="shared" si="513"/>
        <v>NS</v>
      </c>
      <c r="S89" s="49" t="str">
        <f t="shared" si="514"/>
        <v>NS</v>
      </c>
      <c r="T89" s="49" t="str">
        <f t="shared" si="515"/>
        <v>S</v>
      </c>
      <c r="U89" s="49" t="str">
        <f t="shared" si="516"/>
        <v>S</v>
      </c>
      <c r="V89" s="49">
        <v>0.56000000000000005</v>
      </c>
      <c r="W89" s="49" t="str">
        <f t="shared" si="517"/>
        <v>NS</v>
      </c>
      <c r="X89" s="49" t="str">
        <f t="shared" si="518"/>
        <v>NS</v>
      </c>
      <c r="Y89" s="49" t="str">
        <f t="shared" si="519"/>
        <v>S</v>
      </c>
      <c r="Z89" s="49" t="str">
        <f t="shared" si="520"/>
        <v>S</v>
      </c>
      <c r="AA89" s="51">
        <v>0.61474935919165996</v>
      </c>
      <c r="AB89" s="51">
        <v>0.50541865349041004</v>
      </c>
      <c r="AC89" s="51">
        <v>23.505529061268899</v>
      </c>
      <c r="AD89" s="51">
        <v>20.7573483741354</v>
      </c>
      <c r="AE89" s="51">
        <v>0.62068562155759599</v>
      </c>
      <c r="AF89" s="51">
        <v>0.70326477695786105</v>
      </c>
      <c r="AG89" s="51">
        <v>0.70620903477716401</v>
      </c>
      <c r="AH89" s="51">
        <v>0.59088709824975805</v>
      </c>
      <c r="AI89" s="52" t="s">
        <v>76</v>
      </c>
      <c r="AJ89" s="52" t="s">
        <v>76</v>
      </c>
      <c r="AK89" s="52" t="s">
        <v>73</v>
      </c>
      <c r="AL89" s="52" t="s">
        <v>73</v>
      </c>
      <c r="AM89" s="52" t="s">
        <v>76</v>
      </c>
      <c r="AN89" s="52" t="s">
        <v>73</v>
      </c>
      <c r="AO89" s="52" t="s">
        <v>76</v>
      </c>
      <c r="AP89" s="52" t="s">
        <v>73</v>
      </c>
      <c r="AR89" s="53" t="s">
        <v>84</v>
      </c>
      <c r="AS89" s="51">
        <v>0.65361168481487997</v>
      </c>
      <c r="AT89" s="51">
        <v>0.62891701080685203</v>
      </c>
      <c r="AU89" s="51">
        <v>19.157711222465299</v>
      </c>
      <c r="AV89" s="51">
        <v>19.6352986175783</v>
      </c>
      <c r="AW89" s="51">
        <v>0.58854763204444205</v>
      </c>
      <c r="AX89" s="51">
        <v>0.60916581420262605</v>
      </c>
      <c r="AY89" s="51">
        <v>0.71557078302967803</v>
      </c>
      <c r="AZ89" s="51">
        <v>0.69834539597761702</v>
      </c>
      <c r="BA89" s="52" t="s">
        <v>76</v>
      </c>
      <c r="BB89" s="52" t="s">
        <v>76</v>
      </c>
      <c r="BC89" s="52" t="s">
        <v>73</v>
      </c>
      <c r="BD89" s="52" t="s">
        <v>73</v>
      </c>
      <c r="BE89" s="52" t="s">
        <v>75</v>
      </c>
      <c r="BF89" s="52" t="s">
        <v>76</v>
      </c>
      <c r="BG89" s="52" t="s">
        <v>76</v>
      </c>
      <c r="BH89" s="52" t="s">
        <v>76</v>
      </c>
      <c r="BI89" s="47">
        <f t="shared" si="521"/>
        <v>1</v>
      </c>
      <c r="BJ89" s="47" t="s">
        <v>84</v>
      </c>
      <c r="BK89" s="51">
        <v>0.61216899059697905</v>
      </c>
      <c r="BL89" s="51">
        <v>0.58873650283311596</v>
      </c>
      <c r="BM89" s="51">
        <v>23.1104136912037</v>
      </c>
      <c r="BN89" s="51">
        <v>22.9050585976862</v>
      </c>
      <c r="BO89" s="51">
        <v>0.62276079629583403</v>
      </c>
      <c r="BP89" s="51">
        <v>0.64129829031963304</v>
      </c>
      <c r="BQ89" s="51">
        <v>0.702161749198008</v>
      </c>
      <c r="BR89" s="51">
        <v>0.683585110815213</v>
      </c>
      <c r="BS89" s="47" t="s">
        <v>76</v>
      </c>
      <c r="BT89" s="47" t="s">
        <v>76</v>
      </c>
      <c r="BU89" s="47" t="s">
        <v>73</v>
      </c>
      <c r="BV89" s="47" t="s">
        <v>73</v>
      </c>
      <c r="BW89" s="47" t="s">
        <v>76</v>
      </c>
      <c r="BX89" s="47" t="s">
        <v>76</v>
      </c>
      <c r="BY89" s="47" t="s">
        <v>76</v>
      </c>
      <c r="BZ89" s="47" t="s">
        <v>76</v>
      </c>
    </row>
    <row r="90" spans="1:78" s="47" customFormat="1" x14ac:dyDescent="0.3">
      <c r="A90" s="48">
        <v>14162200</v>
      </c>
      <c r="B90" s="47">
        <v>23773405</v>
      </c>
      <c r="C90" s="47" t="s">
        <v>10</v>
      </c>
      <c r="D90" s="47" t="s">
        <v>186</v>
      </c>
      <c r="F90" s="100"/>
      <c r="G90" s="49">
        <v>0.47</v>
      </c>
      <c r="H90" s="49" t="str">
        <f t="shared" si="505"/>
        <v>S</v>
      </c>
      <c r="I90" s="49" t="str">
        <f t="shared" si="506"/>
        <v>S</v>
      </c>
      <c r="J90" s="49" t="str">
        <f t="shared" si="507"/>
        <v>S</v>
      </c>
      <c r="K90" s="49" t="str">
        <f t="shared" si="508"/>
        <v>S</v>
      </c>
      <c r="L90" s="50">
        <v>-6.0999999999999999E-2</v>
      </c>
      <c r="M90" s="49" t="str">
        <f t="shared" si="509"/>
        <v>G</v>
      </c>
      <c r="N90" s="49" t="str">
        <f t="shared" si="510"/>
        <v>S</v>
      </c>
      <c r="O90" s="49" t="str">
        <f t="shared" si="511"/>
        <v>NS</v>
      </c>
      <c r="P90" s="49" t="str">
        <f t="shared" si="512"/>
        <v>S</v>
      </c>
      <c r="Q90" s="49">
        <v>0.73</v>
      </c>
      <c r="R90" s="49" t="str">
        <f t="shared" si="513"/>
        <v>NS</v>
      </c>
      <c r="S90" s="49" t="str">
        <f t="shared" si="514"/>
        <v>NS</v>
      </c>
      <c r="T90" s="49" t="str">
        <f t="shared" si="515"/>
        <v>S</v>
      </c>
      <c r="U90" s="49" t="str">
        <f t="shared" si="516"/>
        <v>S</v>
      </c>
      <c r="V90" s="49">
        <v>0.56000000000000005</v>
      </c>
      <c r="W90" s="49" t="str">
        <f t="shared" si="517"/>
        <v>NS</v>
      </c>
      <c r="X90" s="49" t="str">
        <f t="shared" si="518"/>
        <v>NS</v>
      </c>
      <c r="Y90" s="49" t="str">
        <f t="shared" si="519"/>
        <v>S</v>
      </c>
      <c r="Z90" s="49" t="str">
        <f t="shared" si="520"/>
        <v>S</v>
      </c>
      <c r="AA90" s="51">
        <v>0.61474935919165996</v>
      </c>
      <c r="AB90" s="51">
        <v>0.50541865349041004</v>
      </c>
      <c r="AC90" s="51">
        <v>23.505529061268899</v>
      </c>
      <c r="AD90" s="51">
        <v>20.7573483741354</v>
      </c>
      <c r="AE90" s="51">
        <v>0.62068562155759599</v>
      </c>
      <c r="AF90" s="51">
        <v>0.70326477695786105</v>
      </c>
      <c r="AG90" s="51">
        <v>0.70620903477716401</v>
      </c>
      <c r="AH90" s="51">
        <v>0.59088709824975805</v>
      </c>
      <c r="AI90" s="52" t="s">
        <v>76</v>
      </c>
      <c r="AJ90" s="52" t="s">
        <v>76</v>
      </c>
      <c r="AK90" s="52" t="s">
        <v>73</v>
      </c>
      <c r="AL90" s="52" t="s">
        <v>73</v>
      </c>
      <c r="AM90" s="52" t="s">
        <v>76</v>
      </c>
      <c r="AN90" s="52" t="s">
        <v>73</v>
      </c>
      <c r="AO90" s="52" t="s">
        <v>76</v>
      </c>
      <c r="AP90" s="52" t="s">
        <v>73</v>
      </c>
      <c r="AR90" s="53" t="s">
        <v>84</v>
      </c>
      <c r="AS90" s="51">
        <v>0.65361168481487997</v>
      </c>
      <c r="AT90" s="51">
        <v>0.62891701080685203</v>
      </c>
      <c r="AU90" s="51">
        <v>19.157711222465299</v>
      </c>
      <c r="AV90" s="51">
        <v>19.6352986175783</v>
      </c>
      <c r="AW90" s="51">
        <v>0.58854763204444205</v>
      </c>
      <c r="AX90" s="51">
        <v>0.60916581420262605</v>
      </c>
      <c r="AY90" s="51">
        <v>0.71557078302967803</v>
      </c>
      <c r="AZ90" s="51">
        <v>0.69834539597761702</v>
      </c>
      <c r="BA90" s="52" t="s">
        <v>76</v>
      </c>
      <c r="BB90" s="52" t="s">
        <v>76</v>
      </c>
      <c r="BC90" s="52" t="s">
        <v>73</v>
      </c>
      <c r="BD90" s="52" t="s">
        <v>73</v>
      </c>
      <c r="BE90" s="52" t="s">
        <v>75</v>
      </c>
      <c r="BF90" s="52" t="s">
        <v>76</v>
      </c>
      <c r="BG90" s="52" t="s">
        <v>76</v>
      </c>
      <c r="BH90" s="52" t="s">
        <v>76</v>
      </c>
      <c r="BI90" s="47">
        <f t="shared" si="521"/>
        <v>1</v>
      </c>
      <c r="BJ90" s="47" t="s">
        <v>84</v>
      </c>
      <c r="BK90" s="51">
        <v>0.61216899059697905</v>
      </c>
      <c r="BL90" s="51">
        <v>0.58873650283311596</v>
      </c>
      <c r="BM90" s="51">
        <v>23.1104136912037</v>
      </c>
      <c r="BN90" s="51">
        <v>22.9050585976862</v>
      </c>
      <c r="BO90" s="51">
        <v>0.62276079629583403</v>
      </c>
      <c r="BP90" s="51">
        <v>0.64129829031963304</v>
      </c>
      <c r="BQ90" s="51">
        <v>0.702161749198008</v>
      </c>
      <c r="BR90" s="51">
        <v>0.683585110815213</v>
      </c>
      <c r="BS90" s="47" t="s">
        <v>76</v>
      </c>
      <c r="BT90" s="47" t="s">
        <v>76</v>
      </c>
      <c r="BU90" s="47" t="s">
        <v>73</v>
      </c>
      <c r="BV90" s="47" t="s">
        <v>73</v>
      </c>
      <c r="BW90" s="47" t="s">
        <v>76</v>
      </c>
      <c r="BX90" s="47" t="s">
        <v>76</v>
      </c>
      <c r="BY90" s="47" t="s">
        <v>76</v>
      </c>
      <c r="BZ90" s="47" t="s">
        <v>76</v>
      </c>
    </row>
    <row r="91" spans="1:78" s="63" customFormat="1" x14ac:dyDescent="0.3">
      <c r="A91" s="62">
        <v>14162200</v>
      </c>
      <c r="B91" s="63">
        <v>23773405</v>
      </c>
      <c r="C91" s="63" t="s">
        <v>10</v>
      </c>
      <c r="D91" s="63" t="s">
        <v>204</v>
      </c>
      <c r="F91" s="79"/>
      <c r="G91" s="64">
        <v>0.84</v>
      </c>
      <c r="H91" s="64" t="str">
        <f t="shared" si="505"/>
        <v>VG</v>
      </c>
      <c r="I91" s="64" t="str">
        <f t="shared" si="506"/>
        <v>S</v>
      </c>
      <c r="J91" s="64" t="str">
        <f t="shared" si="507"/>
        <v>S</v>
      </c>
      <c r="K91" s="64" t="str">
        <f t="shared" si="508"/>
        <v>S</v>
      </c>
      <c r="L91" s="65">
        <v>0.124</v>
      </c>
      <c r="M91" s="64" t="str">
        <f t="shared" si="509"/>
        <v>S</v>
      </c>
      <c r="N91" s="64" t="str">
        <f t="shared" si="510"/>
        <v>S</v>
      </c>
      <c r="O91" s="64" t="str">
        <f t="shared" si="511"/>
        <v>NS</v>
      </c>
      <c r="P91" s="64" t="str">
        <f t="shared" si="512"/>
        <v>S</v>
      </c>
      <c r="Q91" s="64">
        <v>0.4</v>
      </c>
      <c r="R91" s="64" t="str">
        <f t="shared" si="513"/>
        <v>VG</v>
      </c>
      <c r="S91" s="64" t="str">
        <f t="shared" si="514"/>
        <v>NS</v>
      </c>
      <c r="T91" s="64" t="str">
        <f t="shared" si="515"/>
        <v>S</v>
      </c>
      <c r="U91" s="64" t="str">
        <f t="shared" si="516"/>
        <v>S</v>
      </c>
      <c r="V91" s="64">
        <v>0.85</v>
      </c>
      <c r="W91" s="64" t="str">
        <f t="shared" si="517"/>
        <v>G</v>
      </c>
      <c r="X91" s="64" t="str">
        <f t="shared" si="518"/>
        <v>NS</v>
      </c>
      <c r="Y91" s="64" t="str">
        <f t="shared" si="519"/>
        <v>S</v>
      </c>
      <c r="Z91" s="64" t="str">
        <f t="shared" si="520"/>
        <v>S</v>
      </c>
      <c r="AA91" s="66">
        <v>0.61474935919165996</v>
      </c>
      <c r="AB91" s="66">
        <v>0.50541865349041004</v>
      </c>
      <c r="AC91" s="66">
        <v>23.505529061268899</v>
      </c>
      <c r="AD91" s="66">
        <v>20.7573483741354</v>
      </c>
      <c r="AE91" s="66">
        <v>0.62068562155759599</v>
      </c>
      <c r="AF91" s="66">
        <v>0.70326477695786105</v>
      </c>
      <c r="AG91" s="66">
        <v>0.70620903477716401</v>
      </c>
      <c r="AH91" s="66">
        <v>0.59088709824975805</v>
      </c>
      <c r="AI91" s="67" t="s">
        <v>76</v>
      </c>
      <c r="AJ91" s="67" t="s">
        <v>76</v>
      </c>
      <c r="AK91" s="67" t="s">
        <v>73</v>
      </c>
      <c r="AL91" s="67" t="s">
        <v>73</v>
      </c>
      <c r="AM91" s="67" t="s">
        <v>76</v>
      </c>
      <c r="AN91" s="67" t="s">
        <v>73</v>
      </c>
      <c r="AO91" s="67" t="s">
        <v>76</v>
      </c>
      <c r="AP91" s="67" t="s">
        <v>73</v>
      </c>
      <c r="AR91" s="68" t="s">
        <v>84</v>
      </c>
      <c r="AS91" s="66">
        <v>0.65361168481487997</v>
      </c>
      <c r="AT91" s="66">
        <v>0.62891701080685203</v>
      </c>
      <c r="AU91" s="66">
        <v>19.157711222465299</v>
      </c>
      <c r="AV91" s="66">
        <v>19.6352986175783</v>
      </c>
      <c r="AW91" s="66">
        <v>0.58854763204444205</v>
      </c>
      <c r="AX91" s="66">
        <v>0.60916581420262605</v>
      </c>
      <c r="AY91" s="66">
        <v>0.71557078302967803</v>
      </c>
      <c r="AZ91" s="66">
        <v>0.69834539597761702</v>
      </c>
      <c r="BA91" s="67" t="s">
        <v>76</v>
      </c>
      <c r="BB91" s="67" t="s">
        <v>76</v>
      </c>
      <c r="BC91" s="67" t="s">
        <v>73</v>
      </c>
      <c r="BD91" s="67" t="s">
        <v>73</v>
      </c>
      <c r="BE91" s="67" t="s">
        <v>75</v>
      </c>
      <c r="BF91" s="67" t="s">
        <v>76</v>
      </c>
      <c r="BG91" s="67" t="s">
        <v>76</v>
      </c>
      <c r="BH91" s="67" t="s">
        <v>76</v>
      </c>
      <c r="BI91" s="63">
        <f t="shared" si="521"/>
        <v>1</v>
      </c>
      <c r="BJ91" s="63" t="s">
        <v>84</v>
      </c>
      <c r="BK91" s="66">
        <v>0.61216899059697905</v>
      </c>
      <c r="BL91" s="66">
        <v>0.58873650283311596</v>
      </c>
      <c r="BM91" s="66">
        <v>23.1104136912037</v>
      </c>
      <c r="BN91" s="66">
        <v>22.9050585976862</v>
      </c>
      <c r="BO91" s="66">
        <v>0.62276079629583403</v>
      </c>
      <c r="BP91" s="66">
        <v>0.64129829031963304</v>
      </c>
      <c r="BQ91" s="66">
        <v>0.702161749198008</v>
      </c>
      <c r="BR91" s="66">
        <v>0.683585110815213</v>
      </c>
      <c r="BS91" s="63" t="s">
        <v>76</v>
      </c>
      <c r="BT91" s="63" t="s">
        <v>76</v>
      </c>
      <c r="BU91" s="63" t="s">
        <v>73</v>
      </c>
      <c r="BV91" s="63" t="s">
        <v>73</v>
      </c>
      <c r="BW91" s="63" t="s">
        <v>76</v>
      </c>
      <c r="BX91" s="63" t="s">
        <v>76</v>
      </c>
      <c r="BY91" s="63" t="s">
        <v>76</v>
      </c>
      <c r="BZ91" s="63" t="s">
        <v>76</v>
      </c>
    </row>
    <row r="92" spans="1:78" s="63" customFormat="1" x14ac:dyDescent="0.3">
      <c r="A92" s="62">
        <v>14162200</v>
      </c>
      <c r="B92" s="63">
        <v>23773405</v>
      </c>
      <c r="C92" s="63" t="s">
        <v>10</v>
      </c>
      <c r="D92" s="63" t="s">
        <v>205</v>
      </c>
      <c r="F92" s="79"/>
      <c r="G92" s="64">
        <v>0.6</v>
      </c>
      <c r="H92" s="64" t="str">
        <f t="shared" si="505"/>
        <v>S</v>
      </c>
      <c r="I92" s="64" t="str">
        <f t="shared" si="506"/>
        <v>S</v>
      </c>
      <c r="J92" s="64" t="str">
        <f t="shared" si="507"/>
        <v>S</v>
      </c>
      <c r="K92" s="64" t="str">
        <f t="shared" si="508"/>
        <v>S</v>
      </c>
      <c r="L92" s="65">
        <v>1.7000000000000001E-2</v>
      </c>
      <c r="M92" s="64" t="str">
        <f t="shared" si="509"/>
        <v>VG</v>
      </c>
      <c r="N92" s="64" t="str">
        <f t="shared" si="510"/>
        <v>S</v>
      </c>
      <c r="O92" s="64" t="str">
        <f t="shared" si="511"/>
        <v>NS</v>
      </c>
      <c r="P92" s="64" t="str">
        <f t="shared" si="512"/>
        <v>S</v>
      </c>
      <c r="Q92" s="64">
        <v>0.63</v>
      </c>
      <c r="R92" s="64" t="str">
        <f t="shared" si="513"/>
        <v>S</v>
      </c>
      <c r="S92" s="64" t="str">
        <f t="shared" si="514"/>
        <v>NS</v>
      </c>
      <c r="T92" s="64" t="str">
        <f t="shared" si="515"/>
        <v>S</v>
      </c>
      <c r="U92" s="64" t="str">
        <f t="shared" si="516"/>
        <v>S</v>
      </c>
      <c r="V92" s="64">
        <v>0.64600000000000002</v>
      </c>
      <c r="W92" s="64" t="str">
        <f t="shared" si="517"/>
        <v>S</v>
      </c>
      <c r="X92" s="64" t="str">
        <f t="shared" si="518"/>
        <v>NS</v>
      </c>
      <c r="Y92" s="64" t="str">
        <f t="shared" si="519"/>
        <v>S</v>
      </c>
      <c r="Z92" s="64" t="str">
        <f t="shared" si="520"/>
        <v>S</v>
      </c>
      <c r="AA92" s="66">
        <v>0.61474935919165996</v>
      </c>
      <c r="AB92" s="66">
        <v>0.50541865349041004</v>
      </c>
      <c r="AC92" s="66">
        <v>23.505529061268899</v>
      </c>
      <c r="AD92" s="66">
        <v>20.7573483741354</v>
      </c>
      <c r="AE92" s="66">
        <v>0.62068562155759599</v>
      </c>
      <c r="AF92" s="66">
        <v>0.70326477695786105</v>
      </c>
      <c r="AG92" s="66">
        <v>0.70620903477716401</v>
      </c>
      <c r="AH92" s="66">
        <v>0.59088709824975805</v>
      </c>
      <c r="AI92" s="67" t="s">
        <v>76</v>
      </c>
      <c r="AJ92" s="67" t="s">
        <v>76</v>
      </c>
      <c r="AK92" s="67" t="s">
        <v>73</v>
      </c>
      <c r="AL92" s="67" t="s">
        <v>73</v>
      </c>
      <c r="AM92" s="67" t="s">
        <v>76</v>
      </c>
      <c r="AN92" s="67" t="s">
        <v>73</v>
      </c>
      <c r="AO92" s="67" t="s">
        <v>76</v>
      </c>
      <c r="AP92" s="67" t="s">
        <v>73</v>
      </c>
      <c r="AR92" s="68" t="s">
        <v>84</v>
      </c>
      <c r="AS92" s="66">
        <v>0.65361168481487997</v>
      </c>
      <c r="AT92" s="66">
        <v>0.62891701080685203</v>
      </c>
      <c r="AU92" s="66">
        <v>19.157711222465299</v>
      </c>
      <c r="AV92" s="66">
        <v>19.6352986175783</v>
      </c>
      <c r="AW92" s="66">
        <v>0.58854763204444205</v>
      </c>
      <c r="AX92" s="66">
        <v>0.60916581420262605</v>
      </c>
      <c r="AY92" s="66">
        <v>0.71557078302967803</v>
      </c>
      <c r="AZ92" s="66">
        <v>0.69834539597761702</v>
      </c>
      <c r="BA92" s="67" t="s">
        <v>76</v>
      </c>
      <c r="BB92" s="67" t="s">
        <v>76</v>
      </c>
      <c r="BC92" s="67" t="s">
        <v>73</v>
      </c>
      <c r="BD92" s="67" t="s">
        <v>73</v>
      </c>
      <c r="BE92" s="67" t="s">
        <v>75</v>
      </c>
      <c r="BF92" s="67" t="s">
        <v>76</v>
      </c>
      <c r="BG92" s="67" t="s">
        <v>76</v>
      </c>
      <c r="BH92" s="67" t="s">
        <v>76</v>
      </c>
      <c r="BI92" s="63">
        <f t="shared" si="521"/>
        <v>1</v>
      </c>
      <c r="BJ92" s="63" t="s">
        <v>84</v>
      </c>
      <c r="BK92" s="66">
        <v>0.61216899059697905</v>
      </c>
      <c r="BL92" s="66">
        <v>0.58873650283311596</v>
      </c>
      <c r="BM92" s="66">
        <v>23.1104136912037</v>
      </c>
      <c r="BN92" s="66">
        <v>22.9050585976862</v>
      </c>
      <c r="BO92" s="66">
        <v>0.62276079629583403</v>
      </c>
      <c r="BP92" s="66">
        <v>0.64129829031963304</v>
      </c>
      <c r="BQ92" s="66">
        <v>0.702161749198008</v>
      </c>
      <c r="BR92" s="66">
        <v>0.683585110815213</v>
      </c>
      <c r="BS92" s="63" t="s">
        <v>76</v>
      </c>
      <c r="BT92" s="63" t="s">
        <v>76</v>
      </c>
      <c r="BU92" s="63" t="s">
        <v>73</v>
      </c>
      <c r="BV92" s="63" t="s">
        <v>73</v>
      </c>
      <c r="BW92" s="63" t="s">
        <v>76</v>
      </c>
      <c r="BX92" s="63" t="s">
        <v>76</v>
      </c>
      <c r="BY92" s="63" t="s">
        <v>76</v>
      </c>
      <c r="BZ92" s="63" t="s">
        <v>76</v>
      </c>
    </row>
    <row r="93" spans="1:78" s="63" customFormat="1" x14ac:dyDescent="0.3">
      <c r="A93" s="62">
        <v>14162200</v>
      </c>
      <c r="B93" s="63">
        <v>23773405</v>
      </c>
      <c r="C93" s="63" t="s">
        <v>10</v>
      </c>
      <c r="D93" s="63" t="s">
        <v>206</v>
      </c>
      <c r="F93" s="79"/>
      <c r="G93" s="64">
        <v>0.61</v>
      </c>
      <c r="H93" s="64" t="str">
        <f t="shared" si="505"/>
        <v>S</v>
      </c>
      <c r="I93" s="64" t="str">
        <f t="shared" si="506"/>
        <v>S</v>
      </c>
      <c r="J93" s="64" t="str">
        <f t="shared" si="507"/>
        <v>S</v>
      </c>
      <c r="K93" s="64" t="str">
        <f t="shared" si="508"/>
        <v>S</v>
      </c>
      <c r="L93" s="65">
        <v>-1.2E-2</v>
      </c>
      <c r="M93" s="64" t="str">
        <f t="shared" si="509"/>
        <v>VG</v>
      </c>
      <c r="N93" s="64" t="str">
        <f t="shared" si="510"/>
        <v>S</v>
      </c>
      <c r="O93" s="64" t="str">
        <f t="shared" si="511"/>
        <v>NS</v>
      </c>
      <c r="P93" s="64" t="str">
        <f t="shared" si="512"/>
        <v>S</v>
      </c>
      <c r="Q93" s="64">
        <v>0.63</v>
      </c>
      <c r="R93" s="64" t="str">
        <f t="shared" si="513"/>
        <v>S</v>
      </c>
      <c r="S93" s="64" t="str">
        <f t="shared" si="514"/>
        <v>NS</v>
      </c>
      <c r="T93" s="64" t="str">
        <f t="shared" si="515"/>
        <v>S</v>
      </c>
      <c r="U93" s="64" t="str">
        <f t="shared" si="516"/>
        <v>S</v>
      </c>
      <c r="V93" s="64">
        <v>0.64600000000000002</v>
      </c>
      <c r="W93" s="64" t="str">
        <f t="shared" si="517"/>
        <v>S</v>
      </c>
      <c r="X93" s="64" t="str">
        <f t="shared" si="518"/>
        <v>NS</v>
      </c>
      <c r="Y93" s="64" t="str">
        <f t="shared" si="519"/>
        <v>S</v>
      </c>
      <c r="Z93" s="64" t="str">
        <f t="shared" si="520"/>
        <v>S</v>
      </c>
      <c r="AA93" s="66">
        <v>0.61474935919165996</v>
      </c>
      <c r="AB93" s="66">
        <v>0.50541865349041004</v>
      </c>
      <c r="AC93" s="66">
        <v>23.505529061268899</v>
      </c>
      <c r="AD93" s="66">
        <v>20.7573483741354</v>
      </c>
      <c r="AE93" s="66">
        <v>0.62068562155759599</v>
      </c>
      <c r="AF93" s="66">
        <v>0.70326477695786105</v>
      </c>
      <c r="AG93" s="66">
        <v>0.70620903477716401</v>
      </c>
      <c r="AH93" s="66">
        <v>0.59088709824975805</v>
      </c>
      <c r="AI93" s="67" t="s">
        <v>76</v>
      </c>
      <c r="AJ93" s="67" t="s">
        <v>76</v>
      </c>
      <c r="AK93" s="67" t="s">
        <v>73</v>
      </c>
      <c r="AL93" s="67" t="s">
        <v>73</v>
      </c>
      <c r="AM93" s="67" t="s">
        <v>76</v>
      </c>
      <c r="AN93" s="67" t="s">
        <v>73</v>
      </c>
      <c r="AO93" s="67" t="s">
        <v>76</v>
      </c>
      <c r="AP93" s="67" t="s">
        <v>73</v>
      </c>
      <c r="AR93" s="68" t="s">
        <v>84</v>
      </c>
      <c r="AS93" s="66">
        <v>0.65361168481487997</v>
      </c>
      <c r="AT93" s="66">
        <v>0.62891701080685203</v>
      </c>
      <c r="AU93" s="66">
        <v>19.157711222465299</v>
      </c>
      <c r="AV93" s="66">
        <v>19.6352986175783</v>
      </c>
      <c r="AW93" s="66">
        <v>0.58854763204444205</v>
      </c>
      <c r="AX93" s="66">
        <v>0.60916581420262605</v>
      </c>
      <c r="AY93" s="66">
        <v>0.71557078302967803</v>
      </c>
      <c r="AZ93" s="66">
        <v>0.69834539597761702</v>
      </c>
      <c r="BA93" s="67" t="s">
        <v>76</v>
      </c>
      <c r="BB93" s="67" t="s">
        <v>76</v>
      </c>
      <c r="BC93" s="67" t="s">
        <v>73</v>
      </c>
      <c r="BD93" s="67" t="s">
        <v>73</v>
      </c>
      <c r="BE93" s="67" t="s">
        <v>75</v>
      </c>
      <c r="BF93" s="67" t="s">
        <v>76</v>
      </c>
      <c r="BG93" s="67" t="s">
        <v>76</v>
      </c>
      <c r="BH93" s="67" t="s">
        <v>76</v>
      </c>
      <c r="BI93" s="63">
        <f t="shared" si="521"/>
        <v>1</v>
      </c>
      <c r="BJ93" s="63" t="s">
        <v>84</v>
      </c>
      <c r="BK93" s="66">
        <v>0.61216899059697905</v>
      </c>
      <c r="BL93" s="66">
        <v>0.58873650283311596</v>
      </c>
      <c r="BM93" s="66">
        <v>23.1104136912037</v>
      </c>
      <c r="BN93" s="66">
        <v>22.9050585976862</v>
      </c>
      <c r="BO93" s="66">
        <v>0.62276079629583403</v>
      </c>
      <c r="BP93" s="66">
        <v>0.64129829031963304</v>
      </c>
      <c r="BQ93" s="66">
        <v>0.702161749198008</v>
      </c>
      <c r="BR93" s="66">
        <v>0.683585110815213</v>
      </c>
      <c r="BS93" s="63" t="s">
        <v>76</v>
      </c>
      <c r="BT93" s="63" t="s">
        <v>76</v>
      </c>
      <c r="BU93" s="63" t="s">
        <v>73</v>
      </c>
      <c r="BV93" s="63" t="s">
        <v>73</v>
      </c>
      <c r="BW93" s="63" t="s">
        <v>76</v>
      </c>
      <c r="BX93" s="63" t="s">
        <v>76</v>
      </c>
      <c r="BY93" s="63" t="s">
        <v>76</v>
      </c>
      <c r="BZ93" s="63" t="s">
        <v>76</v>
      </c>
    </row>
    <row r="94" spans="1:78" s="63" customFormat="1" x14ac:dyDescent="0.3">
      <c r="A94" s="62">
        <v>14162200</v>
      </c>
      <c r="B94" s="63">
        <v>23773405</v>
      </c>
      <c r="C94" s="63" t="s">
        <v>10</v>
      </c>
      <c r="D94" s="63" t="s">
        <v>212</v>
      </c>
      <c r="F94" s="79"/>
      <c r="G94" s="64">
        <v>0.6</v>
      </c>
      <c r="H94" s="64" t="str">
        <f t="shared" si="505"/>
        <v>S</v>
      </c>
      <c r="I94" s="64" t="str">
        <f t="shared" si="506"/>
        <v>S</v>
      </c>
      <c r="J94" s="64" t="str">
        <f t="shared" si="507"/>
        <v>S</v>
      </c>
      <c r="K94" s="64" t="str">
        <f t="shared" si="508"/>
        <v>S</v>
      </c>
      <c r="L94" s="65">
        <v>-4.4999999999999998E-2</v>
      </c>
      <c r="M94" s="64" t="str">
        <f t="shared" si="509"/>
        <v>VG</v>
      </c>
      <c r="N94" s="64" t="str">
        <f t="shared" si="510"/>
        <v>S</v>
      </c>
      <c r="O94" s="64" t="str">
        <f t="shared" si="511"/>
        <v>NS</v>
      </c>
      <c r="P94" s="64" t="str">
        <f t="shared" si="512"/>
        <v>S</v>
      </c>
      <c r="Q94" s="64">
        <v>0.63</v>
      </c>
      <c r="R94" s="64" t="str">
        <f t="shared" si="513"/>
        <v>S</v>
      </c>
      <c r="S94" s="64" t="str">
        <f t="shared" si="514"/>
        <v>NS</v>
      </c>
      <c r="T94" s="64" t="str">
        <f t="shared" si="515"/>
        <v>S</v>
      </c>
      <c r="U94" s="64" t="str">
        <f t="shared" si="516"/>
        <v>S</v>
      </c>
      <c r="V94" s="64">
        <v>0.65700000000000003</v>
      </c>
      <c r="W94" s="64" t="str">
        <f t="shared" si="517"/>
        <v>S</v>
      </c>
      <c r="X94" s="64" t="str">
        <f t="shared" si="518"/>
        <v>NS</v>
      </c>
      <c r="Y94" s="64" t="str">
        <f t="shared" si="519"/>
        <v>S</v>
      </c>
      <c r="Z94" s="64" t="str">
        <f t="shared" si="520"/>
        <v>S</v>
      </c>
      <c r="AA94" s="66">
        <v>0.61474935919165996</v>
      </c>
      <c r="AB94" s="66">
        <v>0.50541865349041004</v>
      </c>
      <c r="AC94" s="66">
        <v>23.505529061268899</v>
      </c>
      <c r="AD94" s="66">
        <v>20.7573483741354</v>
      </c>
      <c r="AE94" s="66">
        <v>0.62068562155759599</v>
      </c>
      <c r="AF94" s="66">
        <v>0.70326477695786105</v>
      </c>
      <c r="AG94" s="66">
        <v>0.70620903477716401</v>
      </c>
      <c r="AH94" s="66">
        <v>0.59088709824975805</v>
      </c>
      <c r="AI94" s="67" t="s">
        <v>76</v>
      </c>
      <c r="AJ94" s="67" t="s">
        <v>76</v>
      </c>
      <c r="AK94" s="67" t="s">
        <v>73</v>
      </c>
      <c r="AL94" s="67" t="s">
        <v>73</v>
      </c>
      <c r="AM94" s="67" t="s">
        <v>76</v>
      </c>
      <c r="AN94" s="67" t="s">
        <v>73</v>
      </c>
      <c r="AO94" s="67" t="s">
        <v>76</v>
      </c>
      <c r="AP94" s="67" t="s">
        <v>73</v>
      </c>
      <c r="AR94" s="68" t="s">
        <v>84</v>
      </c>
      <c r="AS94" s="66">
        <v>0.65361168481487997</v>
      </c>
      <c r="AT94" s="66">
        <v>0.62891701080685203</v>
      </c>
      <c r="AU94" s="66">
        <v>19.157711222465299</v>
      </c>
      <c r="AV94" s="66">
        <v>19.6352986175783</v>
      </c>
      <c r="AW94" s="66">
        <v>0.58854763204444205</v>
      </c>
      <c r="AX94" s="66">
        <v>0.60916581420262605</v>
      </c>
      <c r="AY94" s="66">
        <v>0.71557078302967803</v>
      </c>
      <c r="AZ94" s="66">
        <v>0.69834539597761702</v>
      </c>
      <c r="BA94" s="67" t="s">
        <v>76</v>
      </c>
      <c r="BB94" s="67" t="s">
        <v>76</v>
      </c>
      <c r="BC94" s="67" t="s">
        <v>73</v>
      </c>
      <c r="BD94" s="67" t="s">
        <v>73</v>
      </c>
      <c r="BE94" s="67" t="s">
        <v>75</v>
      </c>
      <c r="BF94" s="67" t="s">
        <v>76</v>
      </c>
      <c r="BG94" s="67" t="s">
        <v>76</v>
      </c>
      <c r="BH94" s="67" t="s">
        <v>76</v>
      </c>
      <c r="BI94" s="63">
        <f t="shared" si="521"/>
        <v>1</v>
      </c>
      <c r="BJ94" s="63" t="s">
        <v>84</v>
      </c>
      <c r="BK94" s="66">
        <v>0.61216899059697905</v>
      </c>
      <c r="BL94" s="66">
        <v>0.58873650283311596</v>
      </c>
      <c r="BM94" s="66">
        <v>23.1104136912037</v>
      </c>
      <c r="BN94" s="66">
        <v>22.9050585976862</v>
      </c>
      <c r="BO94" s="66">
        <v>0.62276079629583403</v>
      </c>
      <c r="BP94" s="66">
        <v>0.64129829031963304</v>
      </c>
      <c r="BQ94" s="66">
        <v>0.702161749198008</v>
      </c>
      <c r="BR94" s="66">
        <v>0.683585110815213</v>
      </c>
      <c r="BS94" s="63" t="s">
        <v>76</v>
      </c>
      <c r="BT94" s="63" t="s">
        <v>76</v>
      </c>
      <c r="BU94" s="63" t="s">
        <v>73</v>
      </c>
      <c r="BV94" s="63" t="s">
        <v>73</v>
      </c>
      <c r="BW94" s="63" t="s">
        <v>76</v>
      </c>
      <c r="BX94" s="63" t="s">
        <v>76</v>
      </c>
      <c r="BY94" s="63" t="s">
        <v>76</v>
      </c>
      <c r="BZ94" s="63" t="s">
        <v>76</v>
      </c>
    </row>
    <row r="95" spans="1:78" s="63" customFormat="1" x14ac:dyDescent="0.3">
      <c r="A95" s="62">
        <v>14162200</v>
      </c>
      <c r="B95" s="63">
        <v>23773405</v>
      </c>
      <c r="C95" s="63" t="s">
        <v>10</v>
      </c>
      <c r="D95" s="63" t="s">
        <v>228</v>
      </c>
      <c r="E95" s="63" t="s">
        <v>237</v>
      </c>
      <c r="F95" s="79"/>
      <c r="G95" s="64">
        <v>0.6</v>
      </c>
      <c r="H95" s="64" t="str">
        <f t="shared" si="505"/>
        <v>S</v>
      </c>
      <c r="I95" s="64" t="str">
        <f t="shared" ref="I95" si="522">AJ95</f>
        <v>S</v>
      </c>
      <c r="J95" s="64" t="str">
        <f t="shared" ref="J95" si="523">BB95</f>
        <v>S</v>
      </c>
      <c r="K95" s="64" t="str">
        <f t="shared" ref="K95" si="524">BT95</f>
        <v>S</v>
      </c>
      <c r="L95" s="65">
        <v>-4.2999999999999997E-2</v>
      </c>
      <c r="M95" s="64" t="str">
        <f t="shared" si="509"/>
        <v>VG</v>
      </c>
      <c r="N95" s="64" t="str">
        <f t="shared" ref="N95" si="525">AO95</f>
        <v>S</v>
      </c>
      <c r="O95" s="64" t="str">
        <f t="shared" ref="O95" si="526">BD95</f>
        <v>NS</v>
      </c>
      <c r="P95" s="64" t="str">
        <f t="shared" ref="P95" si="527">BY95</f>
        <v>S</v>
      </c>
      <c r="Q95" s="64">
        <v>0.60099999999999998</v>
      </c>
      <c r="R95" s="64" t="str">
        <f t="shared" si="513"/>
        <v>S</v>
      </c>
      <c r="S95" s="64" t="str">
        <f t="shared" ref="S95" si="528">AN95</f>
        <v>NS</v>
      </c>
      <c r="T95" s="64" t="str">
        <f t="shared" ref="T95" si="529">BF95</f>
        <v>S</v>
      </c>
      <c r="U95" s="64" t="str">
        <f t="shared" ref="U95" si="530">BX95</f>
        <v>S</v>
      </c>
      <c r="V95" s="64">
        <v>0.65700000000000003</v>
      </c>
      <c r="W95" s="64" t="str">
        <f t="shared" si="517"/>
        <v>S</v>
      </c>
      <c r="X95" s="64" t="str">
        <f t="shared" ref="X95" si="531">AP95</f>
        <v>NS</v>
      </c>
      <c r="Y95" s="64" t="str">
        <f t="shared" ref="Y95" si="532">BH95</f>
        <v>S</v>
      </c>
      <c r="Z95" s="64" t="str">
        <f t="shared" ref="Z95" si="533">BZ95</f>
        <v>S</v>
      </c>
      <c r="AA95" s="66">
        <v>0.61474935919165996</v>
      </c>
      <c r="AB95" s="66">
        <v>0.50541865349041004</v>
      </c>
      <c r="AC95" s="66">
        <v>23.505529061268899</v>
      </c>
      <c r="AD95" s="66">
        <v>20.7573483741354</v>
      </c>
      <c r="AE95" s="66">
        <v>0.62068562155759599</v>
      </c>
      <c r="AF95" s="66">
        <v>0.70326477695786105</v>
      </c>
      <c r="AG95" s="66">
        <v>0.70620903477716401</v>
      </c>
      <c r="AH95" s="66">
        <v>0.59088709824975805</v>
      </c>
      <c r="AI95" s="67" t="s">
        <v>76</v>
      </c>
      <c r="AJ95" s="67" t="s">
        <v>76</v>
      </c>
      <c r="AK95" s="67" t="s">
        <v>73</v>
      </c>
      <c r="AL95" s="67" t="s">
        <v>73</v>
      </c>
      <c r="AM95" s="67" t="s">
        <v>76</v>
      </c>
      <c r="AN95" s="67" t="s">
        <v>73</v>
      </c>
      <c r="AO95" s="67" t="s">
        <v>76</v>
      </c>
      <c r="AP95" s="67" t="s">
        <v>73</v>
      </c>
      <c r="AR95" s="68" t="s">
        <v>84</v>
      </c>
      <c r="AS95" s="66">
        <v>0.65361168481487997</v>
      </c>
      <c r="AT95" s="66">
        <v>0.62891701080685203</v>
      </c>
      <c r="AU95" s="66">
        <v>19.157711222465299</v>
      </c>
      <c r="AV95" s="66">
        <v>19.6352986175783</v>
      </c>
      <c r="AW95" s="66">
        <v>0.58854763204444205</v>
      </c>
      <c r="AX95" s="66">
        <v>0.60916581420262605</v>
      </c>
      <c r="AY95" s="66">
        <v>0.71557078302967803</v>
      </c>
      <c r="AZ95" s="66">
        <v>0.69834539597761702</v>
      </c>
      <c r="BA95" s="67" t="s">
        <v>76</v>
      </c>
      <c r="BB95" s="67" t="s">
        <v>76</v>
      </c>
      <c r="BC95" s="67" t="s">
        <v>73</v>
      </c>
      <c r="BD95" s="67" t="s">
        <v>73</v>
      </c>
      <c r="BE95" s="67" t="s">
        <v>75</v>
      </c>
      <c r="BF95" s="67" t="s">
        <v>76</v>
      </c>
      <c r="BG95" s="67" t="s">
        <v>76</v>
      </c>
      <c r="BH95" s="67" t="s">
        <v>76</v>
      </c>
      <c r="BI95" s="63">
        <f t="shared" ref="BI95" si="534">IF(BJ95=AR95,1,0)</f>
        <v>1</v>
      </c>
      <c r="BJ95" s="63" t="s">
        <v>84</v>
      </c>
      <c r="BK95" s="66">
        <v>0.61216899059697905</v>
      </c>
      <c r="BL95" s="66">
        <v>0.58873650283311596</v>
      </c>
      <c r="BM95" s="66">
        <v>23.1104136912037</v>
      </c>
      <c r="BN95" s="66">
        <v>22.9050585976862</v>
      </c>
      <c r="BO95" s="66">
        <v>0.62276079629583403</v>
      </c>
      <c r="BP95" s="66">
        <v>0.64129829031963304</v>
      </c>
      <c r="BQ95" s="66">
        <v>0.702161749198008</v>
      </c>
      <c r="BR95" s="66">
        <v>0.683585110815213</v>
      </c>
      <c r="BS95" s="63" t="s">
        <v>76</v>
      </c>
      <c r="BT95" s="63" t="s">
        <v>76</v>
      </c>
      <c r="BU95" s="63" t="s">
        <v>73</v>
      </c>
      <c r="BV95" s="63" t="s">
        <v>73</v>
      </c>
      <c r="BW95" s="63" t="s">
        <v>76</v>
      </c>
      <c r="BX95" s="63" t="s">
        <v>76</v>
      </c>
      <c r="BY95" s="63" t="s">
        <v>76</v>
      </c>
      <c r="BZ95" s="63" t="s">
        <v>76</v>
      </c>
    </row>
    <row r="96" spans="1:78" s="63" customFormat="1" x14ac:dyDescent="0.3">
      <c r="A96" s="62">
        <v>14162200</v>
      </c>
      <c r="B96" s="63">
        <v>23773405</v>
      </c>
      <c r="C96" s="63" t="s">
        <v>10</v>
      </c>
      <c r="D96" s="63" t="s">
        <v>254</v>
      </c>
      <c r="E96" s="63" t="s">
        <v>236</v>
      </c>
      <c r="F96" s="79"/>
      <c r="G96" s="64">
        <v>0.59</v>
      </c>
      <c r="H96" s="64" t="str">
        <f t="shared" si="505"/>
        <v>S</v>
      </c>
      <c r="I96" s="64" t="str">
        <f t="shared" ref="I96" si="535">AJ96</f>
        <v>S</v>
      </c>
      <c r="J96" s="64" t="str">
        <f t="shared" ref="J96" si="536">BB96</f>
        <v>S</v>
      </c>
      <c r="K96" s="64" t="str">
        <f t="shared" ref="K96" si="537">BT96</f>
        <v>S</v>
      </c>
      <c r="L96" s="65">
        <v>-7.0000000000000007E-2</v>
      </c>
      <c r="M96" s="64" t="str">
        <f t="shared" si="509"/>
        <v>G</v>
      </c>
      <c r="N96" s="64" t="str">
        <f t="shared" ref="N96" si="538">AO96</f>
        <v>S</v>
      </c>
      <c r="O96" s="64" t="str">
        <f t="shared" ref="O96" si="539">BD96</f>
        <v>NS</v>
      </c>
      <c r="P96" s="64" t="str">
        <f t="shared" ref="P96" si="540">BY96</f>
        <v>S</v>
      </c>
      <c r="Q96" s="64">
        <v>0.64</v>
      </c>
      <c r="R96" s="64" t="str">
        <f t="shared" si="513"/>
        <v>S</v>
      </c>
      <c r="S96" s="64" t="str">
        <f t="shared" ref="S96" si="541">AN96</f>
        <v>NS</v>
      </c>
      <c r="T96" s="64" t="str">
        <f t="shared" ref="T96" si="542">BF96</f>
        <v>S</v>
      </c>
      <c r="U96" s="64" t="str">
        <f t="shared" ref="U96" si="543">BX96</f>
        <v>S</v>
      </c>
      <c r="V96" s="64">
        <v>0.65700000000000003</v>
      </c>
      <c r="W96" s="64" t="str">
        <f t="shared" si="517"/>
        <v>S</v>
      </c>
      <c r="X96" s="64" t="str">
        <f t="shared" ref="X96" si="544">AP96</f>
        <v>NS</v>
      </c>
      <c r="Y96" s="64" t="str">
        <f t="shared" ref="Y96" si="545">BH96</f>
        <v>S</v>
      </c>
      <c r="Z96" s="64" t="str">
        <f t="shared" ref="Z96" si="546">BZ96</f>
        <v>S</v>
      </c>
      <c r="AA96" s="66">
        <v>0.61474935919165996</v>
      </c>
      <c r="AB96" s="66">
        <v>0.50541865349041004</v>
      </c>
      <c r="AC96" s="66">
        <v>23.505529061268899</v>
      </c>
      <c r="AD96" s="66">
        <v>20.7573483741354</v>
      </c>
      <c r="AE96" s="66">
        <v>0.62068562155759599</v>
      </c>
      <c r="AF96" s="66">
        <v>0.70326477695786105</v>
      </c>
      <c r="AG96" s="66">
        <v>0.70620903477716401</v>
      </c>
      <c r="AH96" s="66">
        <v>0.59088709824975805</v>
      </c>
      <c r="AI96" s="67" t="s">
        <v>76</v>
      </c>
      <c r="AJ96" s="67" t="s">
        <v>76</v>
      </c>
      <c r="AK96" s="67" t="s">
        <v>73</v>
      </c>
      <c r="AL96" s="67" t="s">
        <v>73</v>
      </c>
      <c r="AM96" s="67" t="s">
        <v>76</v>
      </c>
      <c r="AN96" s="67" t="s">
        <v>73</v>
      </c>
      <c r="AO96" s="67" t="s">
        <v>76</v>
      </c>
      <c r="AP96" s="67" t="s">
        <v>73</v>
      </c>
      <c r="AR96" s="68" t="s">
        <v>84</v>
      </c>
      <c r="AS96" s="66">
        <v>0.65361168481487997</v>
      </c>
      <c r="AT96" s="66">
        <v>0.62891701080685203</v>
      </c>
      <c r="AU96" s="66">
        <v>19.157711222465299</v>
      </c>
      <c r="AV96" s="66">
        <v>19.6352986175783</v>
      </c>
      <c r="AW96" s="66">
        <v>0.58854763204444205</v>
      </c>
      <c r="AX96" s="66">
        <v>0.60916581420262605</v>
      </c>
      <c r="AY96" s="66">
        <v>0.71557078302967803</v>
      </c>
      <c r="AZ96" s="66">
        <v>0.69834539597761702</v>
      </c>
      <c r="BA96" s="67" t="s">
        <v>76</v>
      </c>
      <c r="BB96" s="67" t="s">
        <v>76</v>
      </c>
      <c r="BC96" s="67" t="s">
        <v>73</v>
      </c>
      <c r="BD96" s="67" t="s">
        <v>73</v>
      </c>
      <c r="BE96" s="67" t="s">
        <v>75</v>
      </c>
      <c r="BF96" s="67" t="s">
        <v>76</v>
      </c>
      <c r="BG96" s="67" t="s">
        <v>76</v>
      </c>
      <c r="BH96" s="67" t="s">
        <v>76</v>
      </c>
      <c r="BI96" s="63">
        <f t="shared" ref="BI96" si="547">IF(BJ96=AR96,1,0)</f>
        <v>1</v>
      </c>
      <c r="BJ96" s="63" t="s">
        <v>84</v>
      </c>
      <c r="BK96" s="66">
        <v>0.61216899059697905</v>
      </c>
      <c r="BL96" s="66">
        <v>0.58873650283311596</v>
      </c>
      <c r="BM96" s="66">
        <v>23.1104136912037</v>
      </c>
      <c r="BN96" s="66">
        <v>22.9050585976862</v>
      </c>
      <c r="BO96" s="66">
        <v>0.62276079629583403</v>
      </c>
      <c r="BP96" s="66">
        <v>0.64129829031963304</v>
      </c>
      <c r="BQ96" s="66">
        <v>0.702161749198008</v>
      </c>
      <c r="BR96" s="66">
        <v>0.683585110815213</v>
      </c>
      <c r="BS96" s="63" t="s">
        <v>76</v>
      </c>
      <c r="BT96" s="63" t="s">
        <v>76</v>
      </c>
      <c r="BU96" s="63" t="s">
        <v>73</v>
      </c>
      <c r="BV96" s="63" t="s">
        <v>73</v>
      </c>
      <c r="BW96" s="63" t="s">
        <v>76</v>
      </c>
      <c r="BX96" s="63" t="s">
        <v>76</v>
      </c>
      <c r="BY96" s="63" t="s">
        <v>76</v>
      </c>
      <c r="BZ96" s="63" t="s">
        <v>76</v>
      </c>
    </row>
    <row r="97" spans="1:78" s="63" customFormat="1" x14ac:dyDescent="0.3">
      <c r="A97" s="62">
        <v>14162200</v>
      </c>
      <c r="B97" s="63">
        <v>23773405</v>
      </c>
      <c r="C97" s="63" t="s">
        <v>10</v>
      </c>
      <c r="D97" s="63" t="s">
        <v>260</v>
      </c>
      <c r="F97" s="79"/>
      <c r="G97" s="64">
        <v>0.59</v>
      </c>
      <c r="H97" s="64" t="str">
        <f t="shared" ref="H97" si="548">IF(G97&gt;0.8,"VG",IF(G97&gt;0.7,"G",IF(G97&gt;0.45,"S","NS")))</f>
        <v>S</v>
      </c>
      <c r="I97" s="64" t="str">
        <f t="shared" ref="I97" si="549">AJ97</f>
        <v>S</v>
      </c>
      <c r="J97" s="64" t="str">
        <f t="shared" ref="J97" si="550">BB97</f>
        <v>S</v>
      </c>
      <c r="K97" s="64" t="str">
        <f t="shared" ref="K97" si="551">BT97</f>
        <v>S</v>
      </c>
      <c r="L97" s="65">
        <v>-7.0999999999999994E-2</v>
      </c>
      <c r="M97" s="64" t="str">
        <f t="shared" ref="M97" si="552">IF(ABS(L97)&lt;5%,"VG",IF(ABS(L97)&lt;10%,"G",IF(ABS(L97)&lt;15%,"S","NS")))</f>
        <v>G</v>
      </c>
      <c r="N97" s="64" t="str">
        <f t="shared" ref="N97" si="553">AO97</f>
        <v>S</v>
      </c>
      <c r="O97" s="64" t="str">
        <f t="shared" ref="O97" si="554">BD97</f>
        <v>NS</v>
      </c>
      <c r="P97" s="64" t="str">
        <f t="shared" ref="P97" si="555">BY97</f>
        <v>S</v>
      </c>
      <c r="Q97" s="64">
        <v>0.64</v>
      </c>
      <c r="R97" s="64" t="str">
        <f t="shared" ref="R97" si="556">IF(Q97&lt;=0.5,"VG",IF(Q97&lt;=0.6,"G",IF(Q97&lt;=0.7,"S","NS")))</f>
        <v>S</v>
      </c>
      <c r="S97" s="64" t="str">
        <f t="shared" ref="S97" si="557">AN97</f>
        <v>NS</v>
      </c>
      <c r="T97" s="64" t="str">
        <f t="shared" ref="T97" si="558">BF97</f>
        <v>S</v>
      </c>
      <c r="U97" s="64" t="str">
        <f t="shared" ref="U97" si="559">BX97</f>
        <v>S</v>
      </c>
      <c r="V97" s="64">
        <v>0.65700000000000003</v>
      </c>
      <c r="W97" s="64" t="str">
        <f t="shared" ref="W97" si="560">IF(V97&gt;0.85,"VG",IF(V97&gt;0.75,"G",IF(V97&gt;0.6,"S","NS")))</f>
        <v>S</v>
      </c>
      <c r="X97" s="64" t="str">
        <f t="shared" ref="X97" si="561">AP97</f>
        <v>NS</v>
      </c>
      <c r="Y97" s="64" t="str">
        <f t="shared" ref="Y97" si="562">BH97</f>
        <v>S</v>
      </c>
      <c r="Z97" s="64" t="str">
        <f t="shared" ref="Z97" si="563">BZ97</f>
        <v>S</v>
      </c>
      <c r="AA97" s="66">
        <v>0.61474935919165996</v>
      </c>
      <c r="AB97" s="66">
        <v>0.50541865349041004</v>
      </c>
      <c r="AC97" s="66">
        <v>23.505529061268899</v>
      </c>
      <c r="AD97" s="66">
        <v>20.7573483741354</v>
      </c>
      <c r="AE97" s="66">
        <v>0.62068562155759599</v>
      </c>
      <c r="AF97" s="66">
        <v>0.70326477695786105</v>
      </c>
      <c r="AG97" s="66">
        <v>0.70620903477716401</v>
      </c>
      <c r="AH97" s="66">
        <v>0.59088709824975805</v>
      </c>
      <c r="AI97" s="67" t="s">
        <v>76</v>
      </c>
      <c r="AJ97" s="67" t="s">
        <v>76</v>
      </c>
      <c r="AK97" s="67" t="s">
        <v>73</v>
      </c>
      <c r="AL97" s="67" t="s">
        <v>73</v>
      </c>
      <c r="AM97" s="67" t="s">
        <v>76</v>
      </c>
      <c r="AN97" s="67" t="s">
        <v>73</v>
      </c>
      <c r="AO97" s="67" t="s">
        <v>76</v>
      </c>
      <c r="AP97" s="67" t="s">
        <v>73</v>
      </c>
      <c r="AR97" s="68" t="s">
        <v>84</v>
      </c>
      <c r="AS97" s="66">
        <v>0.65361168481487997</v>
      </c>
      <c r="AT97" s="66">
        <v>0.62891701080685203</v>
      </c>
      <c r="AU97" s="66">
        <v>19.157711222465299</v>
      </c>
      <c r="AV97" s="66">
        <v>19.6352986175783</v>
      </c>
      <c r="AW97" s="66">
        <v>0.58854763204444205</v>
      </c>
      <c r="AX97" s="66">
        <v>0.60916581420262605</v>
      </c>
      <c r="AY97" s="66">
        <v>0.71557078302967803</v>
      </c>
      <c r="AZ97" s="66">
        <v>0.69834539597761702</v>
      </c>
      <c r="BA97" s="67" t="s">
        <v>76</v>
      </c>
      <c r="BB97" s="67" t="s">
        <v>76</v>
      </c>
      <c r="BC97" s="67" t="s">
        <v>73</v>
      </c>
      <c r="BD97" s="67" t="s">
        <v>73</v>
      </c>
      <c r="BE97" s="67" t="s">
        <v>75</v>
      </c>
      <c r="BF97" s="67" t="s">
        <v>76</v>
      </c>
      <c r="BG97" s="67" t="s">
        <v>76</v>
      </c>
      <c r="BH97" s="67" t="s">
        <v>76</v>
      </c>
      <c r="BI97" s="63">
        <f t="shared" ref="BI97" si="564">IF(BJ97=AR97,1,0)</f>
        <v>1</v>
      </c>
      <c r="BJ97" s="63" t="s">
        <v>84</v>
      </c>
      <c r="BK97" s="66">
        <v>0.61216899059697905</v>
      </c>
      <c r="BL97" s="66">
        <v>0.58873650283311596</v>
      </c>
      <c r="BM97" s="66">
        <v>23.1104136912037</v>
      </c>
      <c r="BN97" s="66">
        <v>22.9050585976862</v>
      </c>
      <c r="BO97" s="66">
        <v>0.62276079629583403</v>
      </c>
      <c r="BP97" s="66">
        <v>0.64129829031963304</v>
      </c>
      <c r="BQ97" s="66">
        <v>0.702161749198008</v>
      </c>
      <c r="BR97" s="66">
        <v>0.683585110815213</v>
      </c>
      <c r="BS97" s="63" t="s">
        <v>76</v>
      </c>
      <c r="BT97" s="63" t="s">
        <v>76</v>
      </c>
      <c r="BU97" s="63" t="s">
        <v>73</v>
      </c>
      <c r="BV97" s="63" t="s">
        <v>73</v>
      </c>
      <c r="BW97" s="63" t="s">
        <v>76</v>
      </c>
      <c r="BX97" s="63" t="s">
        <v>76</v>
      </c>
      <c r="BY97" s="63" t="s">
        <v>76</v>
      </c>
      <c r="BZ97" s="63" t="s">
        <v>76</v>
      </c>
    </row>
    <row r="98" spans="1:78" s="30" customFormat="1" x14ac:dyDescent="0.3">
      <c r="A98" s="114">
        <v>14162200</v>
      </c>
      <c r="B98" s="30">
        <v>23773405</v>
      </c>
      <c r="C98" s="30" t="s">
        <v>10</v>
      </c>
      <c r="D98" s="30" t="s">
        <v>301</v>
      </c>
      <c r="F98" s="116"/>
      <c r="G98" s="24">
        <v>0.33</v>
      </c>
      <c r="H98" s="24" t="str">
        <f t="shared" ref="H98" si="565">IF(G98&gt;0.8,"VG",IF(G98&gt;0.7,"G",IF(G98&gt;0.45,"S","NS")))</f>
        <v>NS</v>
      </c>
      <c r="I98" s="24" t="str">
        <f t="shared" ref="I98" si="566">AJ98</f>
        <v>S</v>
      </c>
      <c r="J98" s="24" t="str">
        <f t="shared" ref="J98" si="567">BB98</f>
        <v>S</v>
      </c>
      <c r="K98" s="24" t="str">
        <f t="shared" ref="K98" si="568">BT98</f>
        <v>S</v>
      </c>
      <c r="L98" s="25">
        <v>-0.1948</v>
      </c>
      <c r="M98" s="24" t="str">
        <f t="shared" ref="M98" si="569">IF(ABS(L98)&lt;5%,"VG",IF(ABS(L98)&lt;10%,"G",IF(ABS(L98)&lt;15%,"S","NS")))</f>
        <v>NS</v>
      </c>
      <c r="N98" s="24" t="str">
        <f t="shared" ref="N98" si="570">AO98</f>
        <v>S</v>
      </c>
      <c r="O98" s="24" t="str">
        <f t="shared" ref="O98" si="571">BD98</f>
        <v>NS</v>
      </c>
      <c r="P98" s="24" t="str">
        <f t="shared" ref="P98" si="572">BY98</f>
        <v>S</v>
      </c>
      <c r="Q98" s="24">
        <v>0.78</v>
      </c>
      <c r="R98" s="24" t="str">
        <f t="shared" ref="R98" si="573">IF(Q98&lt;=0.5,"VG",IF(Q98&lt;=0.6,"G",IF(Q98&lt;=0.7,"S","NS")))</f>
        <v>NS</v>
      </c>
      <c r="S98" s="24" t="str">
        <f t="shared" ref="S98" si="574">AN98</f>
        <v>NS</v>
      </c>
      <c r="T98" s="24" t="str">
        <f t="shared" ref="T98" si="575">BF98</f>
        <v>S</v>
      </c>
      <c r="U98" s="24" t="str">
        <f t="shared" ref="U98" si="576">BX98</f>
        <v>S</v>
      </c>
      <c r="V98" s="24">
        <v>0.60899999999999999</v>
      </c>
      <c r="W98" s="24" t="str">
        <f t="shared" ref="W98" si="577">IF(V98&gt;0.85,"VG",IF(V98&gt;0.75,"G",IF(V98&gt;0.6,"S","NS")))</f>
        <v>S</v>
      </c>
      <c r="X98" s="24" t="str">
        <f t="shared" ref="X98" si="578">AP98</f>
        <v>NS</v>
      </c>
      <c r="Y98" s="24" t="str">
        <f t="shared" ref="Y98" si="579">BH98</f>
        <v>S</v>
      </c>
      <c r="Z98" s="24" t="str">
        <f t="shared" ref="Z98" si="580">BZ98</f>
        <v>S</v>
      </c>
      <c r="AA98" s="33">
        <v>0.61474935919165996</v>
      </c>
      <c r="AB98" s="33">
        <v>0.50541865349041004</v>
      </c>
      <c r="AC98" s="33">
        <v>23.505529061268899</v>
      </c>
      <c r="AD98" s="33">
        <v>20.7573483741354</v>
      </c>
      <c r="AE98" s="33">
        <v>0.62068562155759599</v>
      </c>
      <c r="AF98" s="33">
        <v>0.70326477695786105</v>
      </c>
      <c r="AG98" s="33">
        <v>0.70620903477716401</v>
      </c>
      <c r="AH98" s="33">
        <v>0.59088709824975805</v>
      </c>
      <c r="AI98" s="36" t="s">
        <v>76</v>
      </c>
      <c r="AJ98" s="36" t="s">
        <v>76</v>
      </c>
      <c r="AK98" s="36" t="s">
        <v>73</v>
      </c>
      <c r="AL98" s="36" t="s">
        <v>73</v>
      </c>
      <c r="AM98" s="36" t="s">
        <v>76</v>
      </c>
      <c r="AN98" s="36" t="s">
        <v>73</v>
      </c>
      <c r="AO98" s="36" t="s">
        <v>76</v>
      </c>
      <c r="AP98" s="36" t="s">
        <v>73</v>
      </c>
      <c r="AR98" s="117" t="s">
        <v>84</v>
      </c>
      <c r="AS98" s="33">
        <v>0.65361168481487997</v>
      </c>
      <c r="AT98" s="33">
        <v>0.62891701080685203</v>
      </c>
      <c r="AU98" s="33">
        <v>19.157711222465299</v>
      </c>
      <c r="AV98" s="33">
        <v>19.6352986175783</v>
      </c>
      <c r="AW98" s="33">
        <v>0.58854763204444205</v>
      </c>
      <c r="AX98" s="33">
        <v>0.60916581420262605</v>
      </c>
      <c r="AY98" s="33">
        <v>0.71557078302967803</v>
      </c>
      <c r="AZ98" s="33">
        <v>0.69834539597761702</v>
      </c>
      <c r="BA98" s="36" t="s">
        <v>76</v>
      </c>
      <c r="BB98" s="36" t="s">
        <v>76</v>
      </c>
      <c r="BC98" s="36" t="s">
        <v>73</v>
      </c>
      <c r="BD98" s="36" t="s">
        <v>73</v>
      </c>
      <c r="BE98" s="36" t="s">
        <v>75</v>
      </c>
      <c r="BF98" s="36" t="s">
        <v>76</v>
      </c>
      <c r="BG98" s="36" t="s">
        <v>76</v>
      </c>
      <c r="BH98" s="36" t="s">
        <v>76</v>
      </c>
      <c r="BI98" s="30">
        <f t="shared" ref="BI98" si="581">IF(BJ98=AR98,1,0)</f>
        <v>1</v>
      </c>
      <c r="BJ98" s="30" t="s">
        <v>84</v>
      </c>
      <c r="BK98" s="33">
        <v>0.61216899059697905</v>
      </c>
      <c r="BL98" s="33">
        <v>0.58873650283311596</v>
      </c>
      <c r="BM98" s="33">
        <v>23.1104136912037</v>
      </c>
      <c r="BN98" s="33">
        <v>22.9050585976862</v>
      </c>
      <c r="BO98" s="33">
        <v>0.62276079629583403</v>
      </c>
      <c r="BP98" s="33">
        <v>0.64129829031963304</v>
      </c>
      <c r="BQ98" s="33">
        <v>0.702161749198008</v>
      </c>
      <c r="BR98" s="33">
        <v>0.683585110815213</v>
      </c>
      <c r="BS98" s="30" t="s">
        <v>76</v>
      </c>
      <c r="BT98" s="30" t="s">
        <v>76</v>
      </c>
      <c r="BU98" s="30" t="s">
        <v>73</v>
      </c>
      <c r="BV98" s="30" t="s">
        <v>73</v>
      </c>
      <c r="BW98" s="30" t="s">
        <v>76</v>
      </c>
      <c r="BX98" s="30" t="s">
        <v>76</v>
      </c>
      <c r="BY98" s="30" t="s">
        <v>76</v>
      </c>
      <c r="BZ98" s="30" t="s">
        <v>76</v>
      </c>
    </row>
    <row r="99" spans="1:78" s="30" customFormat="1" x14ac:dyDescent="0.3">
      <c r="A99" s="114">
        <v>14162200</v>
      </c>
      <c r="B99" s="30">
        <v>23773405</v>
      </c>
      <c r="C99" s="30" t="s">
        <v>10</v>
      </c>
      <c r="D99" s="30" t="s">
        <v>304</v>
      </c>
      <c r="F99" s="116"/>
      <c r="G99" s="24">
        <v>0.39</v>
      </c>
      <c r="H99" s="24" t="str">
        <f t="shared" ref="H99" si="582">IF(G99&gt;0.8,"VG",IF(G99&gt;0.7,"G",IF(G99&gt;0.45,"S","NS")))</f>
        <v>NS</v>
      </c>
      <c r="I99" s="24" t="str">
        <f t="shared" ref="I99" si="583">AJ99</f>
        <v>S</v>
      </c>
      <c r="J99" s="24" t="str">
        <f t="shared" ref="J99" si="584">BB99</f>
        <v>S</v>
      </c>
      <c r="K99" s="24" t="str">
        <f t="shared" ref="K99" si="585">BT99</f>
        <v>S</v>
      </c>
      <c r="L99" s="25">
        <v>-0.16839999999999999</v>
      </c>
      <c r="M99" s="24" t="str">
        <f t="shared" ref="M99" si="586">IF(ABS(L99)&lt;5%,"VG",IF(ABS(L99)&lt;10%,"G",IF(ABS(L99)&lt;15%,"S","NS")))</f>
        <v>NS</v>
      </c>
      <c r="N99" s="24" t="str">
        <f t="shared" ref="N99" si="587">AO99</f>
        <v>S</v>
      </c>
      <c r="O99" s="24" t="str">
        <f t="shared" ref="O99" si="588">BD99</f>
        <v>NS</v>
      </c>
      <c r="P99" s="24" t="str">
        <f t="shared" ref="P99" si="589">BY99</f>
        <v>S</v>
      </c>
      <c r="Q99" s="24">
        <v>0.76</v>
      </c>
      <c r="R99" s="24" t="str">
        <f t="shared" ref="R99" si="590">IF(Q99&lt;=0.5,"VG",IF(Q99&lt;=0.6,"G",IF(Q99&lt;=0.7,"S","NS")))</f>
        <v>NS</v>
      </c>
      <c r="S99" s="24" t="str">
        <f t="shared" ref="S99" si="591">AN99</f>
        <v>NS</v>
      </c>
      <c r="T99" s="24" t="str">
        <f t="shared" ref="T99" si="592">BF99</f>
        <v>S</v>
      </c>
      <c r="U99" s="24" t="str">
        <f t="shared" ref="U99" si="593">BX99</f>
        <v>S</v>
      </c>
      <c r="V99" s="24">
        <v>0.61599999999999999</v>
      </c>
      <c r="W99" s="24" t="str">
        <f t="shared" ref="W99" si="594">IF(V99&gt;0.85,"VG",IF(V99&gt;0.75,"G",IF(V99&gt;0.6,"S","NS")))</f>
        <v>S</v>
      </c>
      <c r="X99" s="24" t="str">
        <f t="shared" ref="X99" si="595">AP99</f>
        <v>NS</v>
      </c>
      <c r="Y99" s="24" t="str">
        <f t="shared" ref="Y99" si="596">BH99</f>
        <v>S</v>
      </c>
      <c r="Z99" s="24" t="str">
        <f t="shared" ref="Z99" si="597">BZ99</f>
        <v>S</v>
      </c>
      <c r="AA99" s="33">
        <v>0.61474935919165996</v>
      </c>
      <c r="AB99" s="33">
        <v>0.50541865349041004</v>
      </c>
      <c r="AC99" s="33">
        <v>23.505529061268899</v>
      </c>
      <c r="AD99" s="33">
        <v>20.7573483741354</v>
      </c>
      <c r="AE99" s="33">
        <v>0.62068562155759599</v>
      </c>
      <c r="AF99" s="33">
        <v>0.70326477695786105</v>
      </c>
      <c r="AG99" s="33">
        <v>0.70620903477716401</v>
      </c>
      <c r="AH99" s="33">
        <v>0.59088709824975805</v>
      </c>
      <c r="AI99" s="36" t="s">
        <v>76</v>
      </c>
      <c r="AJ99" s="36" t="s">
        <v>76</v>
      </c>
      <c r="AK99" s="36" t="s">
        <v>73</v>
      </c>
      <c r="AL99" s="36" t="s">
        <v>73</v>
      </c>
      <c r="AM99" s="36" t="s">
        <v>76</v>
      </c>
      <c r="AN99" s="36" t="s">
        <v>73</v>
      </c>
      <c r="AO99" s="36" t="s">
        <v>76</v>
      </c>
      <c r="AP99" s="36" t="s">
        <v>73</v>
      </c>
      <c r="AR99" s="117" t="s">
        <v>84</v>
      </c>
      <c r="AS99" s="33">
        <v>0.65361168481487997</v>
      </c>
      <c r="AT99" s="33">
        <v>0.62891701080685203</v>
      </c>
      <c r="AU99" s="33">
        <v>19.157711222465299</v>
      </c>
      <c r="AV99" s="33">
        <v>19.6352986175783</v>
      </c>
      <c r="AW99" s="33">
        <v>0.58854763204444205</v>
      </c>
      <c r="AX99" s="33">
        <v>0.60916581420262605</v>
      </c>
      <c r="AY99" s="33">
        <v>0.71557078302967803</v>
      </c>
      <c r="AZ99" s="33">
        <v>0.69834539597761702</v>
      </c>
      <c r="BA99" s="36" t="s">
        <v>76</v>
      </c>
      <c r="BB99" s="36" t="s">
        <v>76</v>
      </c>
      <c r="BC99" s="36" t="s">
        <v>73</v>
      </c>
      <c r="BD99" s="36" t="s">
        <v>73</v>
      </c>
      <c r="BE99" s="36" t="s">
        <v>75</v>
      </c>
      <c r="BF99" s="36" t="s">
        <v>76</v>
      </c>
      <c r="BG99" s="36" t="s">
        <v>76</v>
      </c>
      <c r="BH99" s="36" t="s">
        <v>76</v>
      </c>
      <c r="BI99" s="30">
        <f t="shared" ref="BI99" si="598">IF(BJ99=AR99,1,0)</f>
        <v>1</v>
      </c>
      <c r="BJ99" s="30" t="s">
        <v>84</v>
      </c>
      <c r="BK99" s="33">
        <v>0.61216899059697905</v>
      </c>
      <c r="BL99" s="33">
        <v>0.58873650283311596</v>
      </c>
      <c r="BM99" s="33">
        <v>23.1104136912037</v>
      </c>
      <c r="BN99" s="33">
        <v>22.9050585976862</v>
      </c>
      <c r="BO99" s="33">
        <v>0.62276079629583403</v>
      </c>
      <c r="BP99" s="33">
        <v>0.64129829031963304</v>
      </c>
      <c r="BQ99" s="33">
        <v>0.702161749198008</v>
      </c>
      <c r="BR99" s="33">
        <v>0.683585110815213</v>
      </c>
      <c r="BS99" s="30" t="s">
        <v>76</v>
      </c>
      <c r="BT99" s="30" t="s">
        <v>76</v>
      </c>
      <c r="BU99" s="30" t="s">
        <v>73</v>
      </c>
      <c r="BV99" s="30" t="s">
        <v>73</v>
      </c>
      <c r="BW99" s="30" t="s">
        <v>76</v>
      </c>
      <c r="BX99" s="30" t="s">
        <v>76</v>
      </c>
      <c r="BY99" s="30" t="s">
        <v>76</v>
      </c>
      <c r="BZ99" s="30" t="s">
        <v>76</v>
      </c>
    </row>
    <row r="100" spans="1:78" s="63" customFormat="1" x14ac:dyDescent="0.3">
      <c r="A100" s="62">
        <v>14162200</v>
      </c>
      <c r="B100" s="63">
        <v>23773405</v>
      </c>
      <c r="C100" s="63" t="s">
        <v>10</v>
      </c>
      <c r="D100" s="63" t="s">
        <v>304</v>
      </c>
      <c r="E100" s="63" t="s">
        <v>306</v>
      </c>
      <c r="F100" s="79"/>
      <c r="G100" s="64">
        <v>0.51</v>
      </c>
      <c r="H100" s="64" t="str">
        <f t="shared" ref="H100" si="599">IF(G100&gt;0.8,"VG",IF(G100&gt;0.7,"G",IF(G100&gt;0.45,"S","NS")))</f>
        <v>S</v>
      </c>
      <c r="I100" s="64" t="str">
        <f t="shared" ref="I100" si="600">AJ100</f>
        <v>S</v>
      </c>
      <c r="J100" s="64" t="str">
        <f t="shared" ref="J100" si="601">BB100</f>
        <v>S</v>
      </c>
      <c r="K100" s="64" t="str">
        <f t="shared" ref="K100" si="602">BT100</f>
        <v>S</v>
      </c>
      <c r="L100" s="65">
        <v>-7.4999999999999997E-2</v>
      </c>
      <c r="M100" s="64" t="str">
        <f t="shared" ref="M100" si="603">IF(ABS(L100)&lt;5%,"VG",IF(ABS(L100)&lt;10%,"G",IF(ABS(L100)&lt;15%,"S","NS")))</f>
        <v>G</v>
      </c>
      <c r="N100" s="64" t="str">
        <f t="shared" ref="N100" si="604">AO100</f>
        <v>S</v>
      </c>
      <c r="O100" s="64" t="str">
        <f t="shared" ref="O100" si="605">BD100</f>
        <v>NS</v>
      </c>
      <c r="P100" s="64" t="str">
        <f t="shared" ref="P100" si="606">BY100</f>
        <v>S</v>
      </c>
      <c r="Q100" s="64">
        <v>0.7</v>
      </c>
      <c r="R100" s="64" t="str">
        <f t="shared" ref="R100" si="607">IF(Q100&lt;=0.5,"VG",IF(Q100&lt;=0.6,"G",IF(Q100&lt;=0.7,"S","NS")))</f>
        <v>S</v>
      </c>
      <c r="S100" s="64" t="str">
        <f t="shared" ref="S100" si="608">AN100</f>
        <v>NS</v>
      </c>
      <c r="T100" s="64" t="str">
        <f t="shared" ref="T100" si="609">BF100</f>
        <v>S</v>
      </c>
      <c r="U100" s="64" t="str">
        <f t="shared" ref="U100" si="610">BX100</f>
        <v>S</v>
      </c>
      <c r="V100" s="64">
        <v>0.627</v>
      </c>
      <c r="W100" s="64" t="str">
        <f t="shared" ref="W100" si="611">IF(V100&gt;0.85,"VG",IF(V100&gt;0.75,"G",IF(V100&gt;0.6,"S","NS")))</f>
        <v>S</v>
      </c>
      <c r="X100" s="64" t="str">
        <f t="shared" ref="X100" si="612">AP100</f>
        <v>NS</v>
      </c>
      <c r="Y100" s="64" t="str">
        <f t="shared" ref="Y100" si="613">BH100</f>
        <v>S</v>
      </c>
      <c r="Z100" s="64" t="str">
        <f t="shared" ref="Z100" si="614">BZ100</f>
        <v>S</v>
      </c>
      <c r="AA100" s="66">
        <v>0.61474935919165996</v>
      </c>
      <c r="AB100" s="66">
        <v>0.50541865349041004</v>
      </c>
      <c r="AC100" s="66">
        <v>23.505529061268899</v>
      </c>
      <c r="AD100" s="66">
        <v>20.7573483741354</v>
      </c>
      <c r="AE100" s="66">
        <v>0.62068562155759599</v>
      </c>
      <c r="AF100" s="66">
        <v>0.70326477695786105</v>
      </c>
      <c r="AG100" s="66">
        <v>0.70620903477716401</v>
      </c>
      <c r="AH100" s="66">
        <v>0.59088709824975805</v>
      </c>
      <c r="AI100" s="67" t="s">
        <v>76</v>
      </c>
      <c r="AJ100" s="67" t="s">
        <v>76</v>
      </c>
      <c r="AK100" s="67" t="s">
        <v>73</v>
      </c>
      <c r="AL100" s="67" t="s">
        <v>73</v>
      </c>
      <c r="AM100" s="67" t="s">
        <v>76</v>
      </c>
      <c r="AN100" s="67" t="s">
        <v>73</v>
      </c>
      <c r="AO100" s="67" t="s">
        <v>76</v>
      </c>
      <c r="AP100" s="67" t="s">
        <v>73</v>
      </c>
      <c r="AR100" s="68" t="s">
        <v>84</v>
      </c>
      <c r="AS100" s="66">
        <v>0.65361168481487997</v>
      </c>
      <c r="AT100" s="66">
        <v>0.62891701080685203</v>
      </c>
      <c r="AU100" s="66">
        <v>19.157711222465299</v>
      </c>
      <c r="AV100" s="66">
        <v>19.6352986175783</v>
      </c>
      <c r="AW100" s="66">
        <v>0.58854763204444205</v>
      </c>
      <c r="AX100" s="66">
        <v>0.60916581420262605</v>
      </c>
      <c r="AY100" s="66">
        <v>0.71557078302967803</v>
      </c>
      <c r="AZ100" s="66">
        <v>0.69834539597761702</v>
      </c>
      <c r="BA100" s="67" t="s">
        <v>76</v>
      </c>
      <c r="BB100" s="67" t="s">
        <v>76</v>
      </c>
      <c r="BC100" s="67" t="s">
        <v>73</v>
      </c>
      <c r="BD100" s="67" t="s">
        <v>73</v>
      </c>
      <c r="BE100" s="67" t="s">
        <v>75</v>
      </c>
      <c r="BF100" s="67" t="s">
        <v>76</v>
      </c>
      <c r="BG100" s="67" t="s">
        <v>76</v>
      </c>
      <c r="BH100" s="67" t="s">
        <v>76</v>
      </c>
      <c r="BI100" s="63">
        <f t="shared" ref="BI100" si="615">IF(BJ100=AR100,1,0)</f>
        <v>1</v>
      </c>
      <c r="BJ100" s="63" t="s">
        <v>84</v>
      </c>
      <c r="BK100" s="66">
        <v>0.61216899059697905</v>
      </c>
      <c r="BL100" s="66">
        <v>0.58873650283311596</v>
      </c>
      <c r="BM100" s="66">
        <v>23.1104136912037</v>
      </c>
      <c r="BN100" s="66">
        <v>22.9050585976862</v>
      </c>
      <c r="BO100" s="66">
        <v>0.62276079629583403</v>
      </c>
      <c r="BP100" s="66">
        <v>0.64129829031963304</v>
      </c>
      <c r="BQ100" s="66">
        <v>0.702161749198008</v>
      </c>
      <c r="BR100" s="66">
        <v>0.683585110815213</v>
      </c>
      <c r="BS100" s="63" t="s">
        <v>76</v>
      </c>
      <c r="BT100" s="63" t="s">
        <v>76</v>
      </c>
      <c r="BU100" s="63" t="s">
        <v>73</v>
      </c>
      <c r="BV100" s="63" t="s">
        <v>73</v>
      </c>
      <c r="BW100" s="63" t="s">
        <v>76</v>
      </c>
      <c r="BX100" s="63" t="s">
        <v>76</v>
      </c>
      <c r="BY100" s="63" t="s">
        <v>76</v>
      </c>
      <c r="BZ100" s="63" t="s">
        <v>76</v>
      </c>
    </row>
    <row r="101" spans="1:78" s="63" customFormat="1" x14ac:dyDescent="0.3">
      <c r="A101" s="62">
        <v>14162200</v>
      </c>
      <c r="B101" s="63">
        <v>23773405</v>
      </c>
      <c r="C101" s="63" t="s">
        <v>10</v>
      </c>
      <c r="D101" s="63" t="s">
        <v>315</v>
      </c>
      <c r="E101" s="63" t="s">
        <v>316</v>
      </c>
      <c r="F101" s="79"/>
      <c r="G101" s="64">
        <v>0.59</v>
      </c>
      <c r="H101" s="64" t="str">
        <f t="shared" ref="H101" si="616">IF(G101&gt;0.8,"VG",IF(G101&gt;0.7,"G",IF(G101&gt;0.45,"S","NS")))</f>
        <v>S</v>
      </c>
      <c r="I101" s="64" t="str">
        <f t="shared" ref="I101" si="617">AJ101</f>
        <v>S</v>
      </c>
      <c r="J101" s="64" t="str">
        <f t="shared" ref="J101" si="618">BB101</f>
        <v>S</v>
      </c>
      <c r="K101" s="64" t="str">
        <f t="shared" ref="K101" si="619">BT101</f>
        <v>S</v>
      </c>
      <c r="L101" s="65">
        <v>-0.1032</v>
      </c>
      <c r="M101" s="64" t="str">
        <f t="shared" ref="M101" si="620">IF(ABS(L101)&lt;5%,"VG",IF(ABS(L101)&lt;10%,"G",IF(ABS(L101)&lt;15%,"S","NS")))</f>
        <v>S</v>
      </c>
      <c r="N101" s="64" t="str">
        <f t="shared" ref="N101" si="621">AO101</f>
        <v>S</v>
      </c>
      <c r="O101" s="64" t="str">
        <f t="shared" ref="O101" si="622">BD101</f>
        <v>NS</v>
      </c>
      <c r="P101" s="64" t="str">
        <f t="shared" ref="P101" si="623">BY101</f>
        <v>S</v>
      </c>
      <c r="Q101" s="64">
        <v>0.63</v>
      </c>
      <c r="R101" s="64" t="str">
        <f t="shared" ref="R101" si="624">IF(Q101&lt;=0.5,"VG",IF(Q101&lt;=0.6,"G",IF(Q101&lt;=0.7,"S","NS")))</f>
        <v>S</v>
      </c>
      <c r="S101" s="64" t="str">
        <f t="shared" ref="S101" si="625">AN101</f>
        <v>NS</v>
      </c>
      <c r="T101" s="64" t="str">
        <f t="shared" ref="T101" si="626">BF101</f>
        <v>S</v>
      </c>
      <c r="U101" s="64" t="str">
        <f t="shared" ref="U101" si="627">BX101</f>
        <v>S</v>
      </c>
      <c r="V101" s="64">
        <v>0.65</v>
      </c>
      <c r="W101" s="64" t="str">
        <f t="shared" ref="W101" si="628">IF(V101&gt;0.85,"VG",IF(V101&gt;0.75,"G",IF(V101&gt;0.6,"S","NS")))</f>
        <v>S</v>
      </c>
      <c r="X101" s="64" t="str">
        <f t="shared" ref="X101" si="629">AP101</f>
        <v>NS</v>
      </c>
      <c r="Y101" s="64" t="str">
        <f t="shared" ref="Y101" si="630">BH101</f>
        <v>S</v>
      </c>
      <c r="Z101" s="64" t="str">
        <f t="shared" ref="Z101" si="631">BZ101</f>
        <v>S</v>
      </c>
      <c r="AA101" s="66">
        <v>0.61474935919165996</v>
      </c>
      <c r="AB101" s="66">
        <v>0.50541865349041004</v>
      </c>
      <c r="AC101" s="66">
        <v>23.505529061268899</v>
      </c>
      <c r="AD101" s="66">
        <v>20.7573483741354</v>
      </c>
      <c r="AE101" s="66">
        <v>0.62068562155759599</v>
      </c>
      <c r="AF101" s="66">
        <v>0.70326477695786105</v>
      </c>
      <c r="AG101" s="66">
        <v>0.70620903477716401</v>
      </c>
      <c r="AH101" s="66">
        <v>0.59088709824975805</v>
      </c>
      <c r="AI101" s="67" t="s">
        <v>76</v>
      </c>
      <c r="AJ101" s="67" t="s">
        <v>76</v>
      </c>
      <c r="AK101" s="67" t="s">
        <v>73</v>
      </c>
      <c r="AL101" s="67" t="s">
        <v>73</v>
      </c>
      <c r="AM101" s="67" t="s">
        <v>76</v>
      </c>
      <c r="AN101" s="67" t="s">
        <v>73</v>
      </c>
      <c r="AO101" s="67" t="s">
        <v>76</v>
      </c>
      <c r="AP101" s="67" t="s">
        <v>73</v>
      </c>
      <c r="AR101" s="68" t="s">
        <v>84</v>
      </c>
      <c r="AS101" s="66">
        <v>0.65361168481487997</v>
      </c>
      <c r="AT101" s="66">
        <v>0.62891701080685203</v>
      </c>
      <c r="AU101" s="66">
        <v>19.157711222465299</v>
      </c>
      <c r="AV101" s="66">
        <v>19.6352986175783</v>
      </c>
      <c r="AW101" s="66">
        <v>0.58854763204444205</v>
      </c>
      <c r="AX101" s="66">
        <v>0.60916581420262605</v>
      </c>
      <c r="AY101" s="66">
        <v>0.71557078302967803</v>
      </c>
      <c r="AZ101" s="66">
        <v>0.69834539597761702</v>
      </c>
      <c r="BA101" s="67" t="s">
        <v>76</v>
      </c>
      <c r="BB101" s="67" t="s">
        <v>76</v>
      </c>
      <c r="BC101" s="67" t="s">
        <v>73</v>
      </c>
      <c r="BD101" s="67" t="s">
        <v>73</v>
      </c>
      <c r="BE101" s="67" t="s">
        <v>75</v>
      </c>
      <c r="BF101" s="67" t="s">
        <v>76</v>
      </c>
      <c r="BG101" s="67" t="s">
        <v>76</v>
      </c>
      <c r="BH101" s="67" t="s">
        <v>76</v>
      </c>
      <c r="BI101" s="63">
        <f t="shared" ref="BI101" si="632">IF(BJ101=AR101,1,0)</f>
        <v>1</v>
      </c>
      <c r="BJ101" s="63" t="s">
        <v>84</v>
      </c>
      <c r="BK101" s="66">
        <v>0.61216899059697905</v>
      </c>
      <c r="BL101" s="66">
        <v>0.58873650283311596</v>
      </c>
      <c r="BM101" s="66">
        <v>23.1104136912037</v>
      </c>
      <c r="BN101" s="66">
        <v>22.9050585976862</v>
      </c>
      <c r="BO101" s="66">
        <v>0.62276079629583403</v>
      </c>
      <c r="BP101" s="66">
        <v>0.64129829031963304</v>
      </c>
      <c r="BQ101" s="66">
        <v>0.702161749198008</v>
      </c>
      <c r="BR101" s="66">
        <v>0.683585110815213</v>
      </c>
      <c r="BS101" s="63" t="s">
        <v>76</v>
      </c>
      <c r="BT101" s="63" t="s">
        <v>76</v>
      </c>
      <c r="BU101" s="63" t="s">
        <v>73</v>
      </c>
      <c r="BV101" s="63" t="s">
        <v>73</v>
      </c>
      <c r="BW101" s="63" t="s">
        <v>76</v>
      </c>
      <c r="BX101" s="63" t="s">
        <v>76</v>
      </c>
      <c r="BY101" s="63" t="s">
        <v>76</v>
      </c>
      <c r="BZ101" s="63" t="s">
        <v>76</v>
      </c>
    </row>
    <row r="102" spans="1:78" s="63" customFormat="1" x14ac:dyDescent="0.3">
      <c r="A102" s="62">
        <v>14162200</v>
      </c>
      <c r="B102" s="63">
        <v>23773405</v>
      </c>
      <c r="C102" s="63" t="s">
        <v>10</v>
      </c>
      <c r="D102" s="63" t="s">
        <v>317</v>
      </c>
      <c r="E102" s="63" t="s">
        <v>318</v>
      </c>
      <c r="F102" s="79"/>
      <c r="G102" s="64">
        <v>0.59</v>
      </c>
      <c r="H102" s="64" t="str">
        <f t="shared" ref="H102" si="633">IF(G102&gt;0.8,"VG",IF(G102&gt;0.7,"G",IF(G102&gt;0.45,"S","NS")))</f>
        <v>S</v>
      </c>
      <c r="I102" s="64" t="str">
        <f t="shared" ref="I102" si="634">AJ102</f>
        <v>S</v>
      </c>
      <c r="J102" s="64" t="str">
        <f t="shared" ref="J102" si="635">BB102</f>
        <v>S</v>
      </c>
      <c r="K102" s="64" t="str">
        <f t="shared" ref="K102" si="636">BT102</f>
        <v>S</v>
      </c>
      <c r="L102" s="65">
        <v>0.158</v>
      </c>
      <c r="M102" s="64" t="str">
        <f t="shared" ref="M102" si="637">IF(ABS(L102)&lt;5%,"VG",IF(ABS(L102)&lt;10%,"G",IF(ABS(L102)&lt;15%,"S","NS")))</f>
        <v>NS</v>
      </c>
      <c r="N102" s="64" t="str">
        <f t="shared" ref="N102" si="638">AO102</f>
        <v>S</v>
      </c>
      <c r="O102" s="64" t="str">
        <f t="shared" ref="O102" si="639">BD102</f>
        <v>NS</v>
      </c>
      <c r="P102" s="64" t="str">
        <f t="shared" ref="P102" si="640">BY102</f>
        <v>S</v>
      </c>
      <c r="Q102" s="64">
        <v>0.63</v>
      </c>
      <c r="R102" s="64" t="str">
        <f t="shared" ref="R102" si="641">IF(Q102&lt;=0.5,"VG",IF(Q102&lt;=0.6,"G",IF(Q102&lt;=0.7,"S","NS")))</f>
        <v>S</v>
      </c>
      <c r="S102" s="64" t="str">
        <f t="shared" ref="S102" si="642">AN102</f>
        <v>NS</v>
      </c>
      <c r="T102" s="64" t="str">
        <f t="shared" ref="T102" si="643">BF102</f>
        <v>S</v>
      </c>
      <c r="U102" s="64" t="str">
        <f t="shared" ref="U102" si="644">BX102</f>
        <v>S</v>
      </c>
      <c r="V102" s="64">
        <v>0.628</v>
      </c>
      <c r="W102" s="64" t="str">
        <f t="shared" ref="W102" si="645">IF(V102&gt;0.85,"VG",IF(V102&gt;0.75,"G",IF(V102&gt;0.6,"S","NS")))</f>
        <v>S</v>
      </c>
      <c r="X102" s="64" t="str">
        <f t="shared" ref="X102" si="646">AP102</f>
        <v>NS</v>
      </c>
      <c r="Y102" s="64" t="str">
        <f t="shared" ref="Y102" si="647">BH102</f>
        <v>S</v>
      </c>
      <c r="Z102" s="64" t="str">
        <f t="shared" ref="Z102" si="648">BZ102</f>
        <v>S</v>
      </c>
      <c r="AA102" s="66">
        <v>0.61474935919165996</v>
      </c>
      <c r="AB102" s="66">
        <v>0.50541865349041004</v>
      </c>
      <c r="AC102" s="66">
        <v>23.505529061268899</v>
      </c>
      <c r="AD102" s="66">
        <v>20.7573483741354</v>
      </c>
      <c r="AE102" s="66">
        <v>0.62068562155759599</v>
      </c>
      <c r="AF102" s="66">
        <v>0.70326477695786105</v>
      </c>
      <c r="AG102" s="66">
        <v>0.70620903477716401</v>
      </c>
      <c r="AH102" s="66">
        <v>0.59088709824975805</v>
      </c>
      <c r="AI102" s="67" t="s">
        <v>76</v>
      </c>
      <c r="AJ102" s="67" t="s">
        <v>76</v>
      </c>
      <c r="AK102" s="67" t="s">
        <v>73</v>
      </c>
      <c r="AL102" s="67" t="s">
        <v>73</v>
      </c>
      <c r="AM102" s="67" t="s">
        <v>76</v>
      </c>
      <c r="AN102" s="67" t="s">
        <v>73</v>
      </c>
      <c r="AO102" s="67" t="s">
        <v>76</v>
      </c>
      <c r="AP102" s="67" t="s">
        <v>73</v>
      </c>
      <c r="AR102" s="68" t="s">
        <v>84</v>
      </c>
      <c r="AS102" s="66">
        <v>0.65361168481487997</v>
      </c>
      <c r="AT102" s="66">
        <v>0.62891701080685203</v>
      </c>
      <c r="AU102" s="66">
        <v>19.157711222465299</v>
      </c>
      <c r="AV102" s="66">
        <v>19.6352986175783</v>
      </c>
      <c r="AW102" s="66">
        <v>0.58854763204444205</v>
      </c>
      <c r="AX102" s="66">
        <v>0.60916581420262605</v>
      </c>
      <c r="AY102" s="66">
        <v>0.71557078302967803</v>
      </c>
      <c r="AZ102" s="66">
        <v>0.69834539597761702</v>
      </c>
      <c r="BA102" s="67" t="s">
        <v>76</v>
      </c>
      <c r="BB102" s="67" t="s">
        <v>76</v>
      </c>
      <c r="BC102" s="67" t="s">
        <v>73</v>
      </c>
      <c r="BD102" s="67" t="s">
        <v>73</v>
      </c>
      <c r="BE102" s="67" t="s">
        <v>75</v>
      </c>
      <c r="BF102" s="67" t="s">
        <v>76</v>
      </c>
      <c r="BG102" s="67" t="s">
        <v>76</v>
      </c>
      <c r="BH102" s="67" t="s">
        <v>76</v>
      </c>
      <c r="BI102" s="63">
        <f t="shared" ref="BI102" si="649">IF(BJ102=AR102,1,0)</f>
        <v>1</v>
      </c>
      <c r="BJ102" s="63" t="s">
        <v>84</v>
      </c>
      <c r="BK102" s="66">
        <v>0.61216899059697905</v>
      </c>
      <c r="BL102" s="66">
        <v>0.58873650283311596</v>
      </c>
      <c r="BM102" s="66">
        <v>23.1104136912037</v>
      </c>
      <c r="BN102" s="66">
        <v>22.9050585976862</v>
      </c>
      <c r="BO102" s="66">
        <v>0.62276079629583403</v>
      </c>
      <c r="BP102" s="66">
        <v>0.64129829031963304</v>
      </c>
      <c r="BQ102" s="66">
        <v>0.702161749198008</v>
      </c>
      <c r="BR102" s="66">
        <v>0.683585110815213</v>
      </c>
      <c r="BS102" s="63" t="s">
        <v>76</v>
      </c>
      <c r="BT102" s="63" t="s">
        <v>76</v>
      </c>
      <c r="BU102" s="63" t="s">
        <v>73</v>
      </c>
      <c r="BV102" s="63" t="s">
        <v>73</v>
      </c>
      <c r="BW102" s="63" t="s">
        <v>76</v>
      </c>
      <c r="BX102" s="63" t="s">
        <v>76</v>
      </c>
      <c r="BY102" s="63" t="s">
        <v>76</v>
      </c>
      <c r="BZ102" s="63" t="s">
        <v>76</v>
      </c>
    </row>
    <row r="103" spans="1:78" s="63" customFormat="1" x14ac:dyDescent="0.3">
      <c r="A103" s="62">
        <v>14162200</v>
      </c>
      <c r="B103" s="63">
        <v>23773405</v>
      </c>
      <c r="C103" s="63" t="s">
        <v>10</v>
      </c>
      <c r="D103" s="63" t="s">
        <v>319</v>
      </c>
      <c r="E103" s="63" t="s">
        <v>316</v>
      </c>
      <c r="F103" s="79"/>
      <c r="G103" s="64">
        <v>0.59</v>
      </c>
      <c r="H103" s="64" t="str">
        <f t="shared" ref="H103" si="650">IF(G103&gt;0.8,"VG",IF(G103&gt;0.7,"G",IF(G103&gt;0.45,"S","NS")))</f>
        <v>S</v>
      </c>
      <c r="I103" s="64" t="str">
        <f t="shared" ref="I103" si="651">AJ103</f>
        <v>S</v>
      </c>
      <c r="J103" s="64" t="str">
        <f t="shared" ref="J103" si="652">BB103</f>
        <v>S</v>
      </c>
      <c r="K103" s="64" t="str">
        <f t="shared" ref="K103" si="653">BT103</f>
        <v>S</v>
      </c>
      <c r="L103" s="65">
        <v>-0.10299999999999999</v>
      </c>
      <c r="M103" s="64" t="str">
        <f t="shared" ref="M103" si="654">IF(ABS(L103)&lt;5%,"VG",IF(ABS(L103)&lt;10%,"G",IF(ABS(L103)&lt;15%,"S","NS")))</f>
        <v>S</v>
      </c>
      <c r="N103" s="64" t="str">
        <f t="shared" ref="N103" si="655">AO103</f>
        <v>S</v>
      </c>
      <c r="O103" s="64" t="str">
        <f t="shared" ref="O103" si="656">BD103</f>
        <v>NS</v>
      </c>
      <c r="P103" s="64" t="str">
        <f t="shared" ref="P103" si="657">BY103</f>
        <v>S</v>
      </c>
      <c r="Q103" s="64">
        <v>0.63</v>
      </c>
      <c r="R103" s="64" t="str">
        <f t="shared" ref="R103" si="658">IF(Q103&lt;=0.5,"VG",IF(Q103&lt;=0.6,"G",IF(Q103&lt;=0.7,"S","NS")))</f>
        <v>S</v>
      </c>
      <c r="S103" s="64" t="str">
        <f t="shared" ref="S103" si="659">AN103</f>
        <v>NS</v>
      </c>
      <c r="T103" s="64" t="str">
        <f t="shared" ref="T103" si="660">BF103</f>
        <v>S</v>
      </c>
      <c r="U103" s="64" t="str">
        <f t="shared" ref="U103" si="661">BX103</f>
        <v>S</v>
      </c>
      <c r="V103" s="64">
        <v>0.65</v>
      </c>
      <c r="W103" s="64" t="str">
        <f t="shared" ref="W103" si="662">IF(V103&gt;0.85,"VG",IF(V103&gt;0.75,"G",IF(V103&gt;0.6,"S","NS")))</f>
        <v>S</v>
      </c>
      <c r="X103" s="64" t="str">
        <f t="shared" ref="X103" si="663">AP103</f>
        <v>NS</v>
      </c>
      <c r="Y103" s="64" t="str">
        <f t="shared" ref="Y103" si="664">BH103</f>
        <v>S</v>
      </c>
      <c r="Z103" s="64" t="str">
        <f t="shared" ref="Z103" si="665">BZ103</f>
        <v>S</v>
      </c>
      <c r="AA103" s="66">
        <v>0.61474935919165996</v>
      </c>
      <c r="AB103" s="66">
        <v>0.50541865349041004</v>
      </c>
      <c r="AC103" s="66">
        <v>23.505529061268899</v>
      </c>
      <c r="AD103" s="66">
        <v>20.7573483741354</v>
      </c>
      <c r="AE103" s="66">
        <v>0.62068562155759599</v>
      </c>
      <c r="AF103" s="66">
        <v>0.70326477695786105</v>
      </c>
      <c r="AG103" s="66">
        <v>0.70620903477716401</v>
      </c>
      <c r="AH103" s="66">
        <v>0.59088709824975805</v>
      </c>
      <c r="AI103" s="67" t="s">
        <v>76</v>
      </c>
      <c r="AJ103" s="67" t="s">
        <v>76</v>
      </c>
      <c r="AK103" s="67" t="s">
        <v>73</v>
      </c>
      <c r="AL103" s="67" t="s">
        <v>73</v>
      </c>
      <c r="AM103" s="67" t="s">
        <v>76</v>
      </c>
      <c r="AN103" s="67" t="s">
        <v>73</v>
      </c>
      <c r="AO103" s="67" t="s">
        <v>76</v>
      </c>
      <c r="AP103" s="67" t="s">
        <v>73</v>
      </c>
      <c r="AR103" s="68" t="s">
        <v>84</v>
      </c>
      <c r="AS103" s="66">
        <v>0.65361168481487997</v>
      </c>
      <c r="AT103" s="66">
        <v>0.62891701080685203</v>
      </c>
      <c r="AU103" s="66">
        <v>19.157711222465299</v>
      </c>
      <c r="AV103" s="66">
        <v>19.6352986175783</v>
      </c>
      <c r="AW103" s="66">
        <v>0.58854763204444205</v>
      </c>
      <c r="AX103" s="66">
        <v>0.60916581420262605</v>
      </c>
      <c r="AY103" s="66">
        <v>0.71557078302967803</v>
      </c>
      <c r="AZ103" s="66">
        <v>0.69834539597761702</v>
      </c>
      <c r="BA103" s="67" t="s">
        <v>76</v>
      </c>
      <c r="BB103" s="67" t="s">
        <v>76</v>
      </c>
      <c r="BC103" s="67" t="s">
        <v>73</v>
      </c>
      <c r="BD103" s="67" t="s">
        <v>73</v>
      </c>
      <c r="BE103" s="67" t="s">
        <v>75</v>
      </c>
      <c r="BF103" s="67" t="s">
        <v>76</v>
      </c>
      <c r="BG103" s="67" t="s">
        <v>76</v>
      </c>
      <c r="BH103" s="67" t="s">
        <v>76</v>
      </c>
      <c r="BI103" s="63">
        <f t="shared" ref="BI103" si="666">IF(BJ103=AR103,1,0)</f>
        <v>1</v>
      </c>
      <c r="BJ103" s="63" t="s">
        <v>84</v>
      </c>
      <c r="BK103" s="66">
        <v>0.61216899059697905</v>
      </c>
      <c r="BL103" s="66">
        <v>0.58873650283311596</v>
      </c>
      <c r="BM103" s="66">
        <v>23.1104136912037</v>
      </c>
      <c r="BN103" s="66">
        <v>22.9050585976862</v>
      </c>
      <c r="BO103" s="66">
        <v>0.62276079629583403</v>
      </c>
      <c r="BP103" s="66">
        <v>0.64129829031963304</v>
      </c>
      <c r="BQ103" s="66">
        <v>0.702161749198008</v>
      </c>
      <c r="BR103" s="66">
        <v>0.683585110815213</v>
      </c>
      <c r="BS103" s="63" t="s">
        <v>76</v>
      </c>
      <c r="BT103" s="63" t="s">
        <v>76</v>
      </c>
      <c r="BU103" s="63" t="s">
        <v>73</v>
      </c>
      <c r="BV103" s="63" t="s">
        <v>73</v>
      </c>
      <c r="BW103" s="63" t="s">
        <v>76</v>
      </c>
      <c r="BX103" s="63" t="s">
        <v>76</v>
      </c>
      <c r="BY103" s="63" t="s">
        <v>76</v>
      </c>
      <c r="BZ103" s="63" t="s">
        <v>76</v>
      </c>
    </row>
    <row r="104" spans="1:78" s="63" customFormat="1" x14ac:dyDescent="0.3">
      <c r="A104" s="62">
        <v>14162200</v>
      </c>
      <c r="B104" s="63">
        <v>23773405</v>
      </c>
      <c r="C104" s="63" t="s">
        <v>10</v>
      </c>
      <c r="D104" s="63" t="s">
        <v>320</v>
      </c>
      <c r="E104" s="63" t="s">
        <v>318</v>
      </c>
      <c r="F104" s="79"/>
      <c r="G104" s="64">
        <v>0.59</v>
      </c>
      <c r="H104" s="64" t="str">
        <f t="shared" ref="H104" si="667">IF(G104&gt;0.8,"VG",IF(G104&gt;0.7,"G",IF(G104&gt;0.45,"S","NS")))</f>
        <v>S</v>
      </c>
      <c r="I104" s="64" t="str">
        <f t="shared" ref="I104" si="668">AJ104</f>
        <v>S</v>
      </c>
      <c r="J104" s="64" t="str">
        <f t="shared" ref="J104" si="669">BB104</f>
        <v>S</v>
      </c>
      <c r="K104" s="64" t="str">
        <f t="shared" ref="K104" si="670">BT104</f>
        <v>S</v>
      </c>
      <c r="L104" s="65">
        <v>0.1615</v>
      </c>
      <c r="M104" s="64" t="str">
        <f t="shared" ref="M104" si="671">IF(ABS(L104)&lt;5%,"VG",IF(ABS(L104)&lt;10%,"G",IF(ABS(L104)&lt;15%,"S","NS")))</f>
        <v>NS</v>
      </c>
      <c r="N104" s="64" t="str">
        <f t="shared" ref="N104" si="672">AO104</f>
        <v>S</v>
      </c>
      <c r="O104" s="64" t="str">
        <f t="shared" ref="O104" si="673">BD104</f>
        <v>NS</v>
      </c>
      <c r="P104" s="64" t="str">
        <f t="shared" ref="P104" si="674">BY104</f>
        <v>S</v>
      </c>
      <c r="Q104" s="64">
        <v>0.63</v>
      </c>
      <c r="R104" s="64" t="str">
        <f t="shared" ref="R104" si="675">IF(Q104&lt;=0.5,"VG",IF(Q104&lt;=0.6,"G",IF(Q104&lt;=0.7,"S","NS")))</f>
        <v>S</v>
      </c>
      <c r="S104" s="64" t="str">
        <f t="shared" ref="S104" si="676">AN104</f>
        <v>NS</v>
      </c>
      <c r="T104" s="64" t="str">
        <f t="shared" ref="T104" si="677">BF104</f>
        <v>S</v>
      </c>
      <c r="U104" s="64" t="str">
        <f t="shared" ref="U104" si="678">BX104</f>
        <v>S</v>
      </c>
      <c r="V104" s="64">
        <v>0.628</v>
      </c>
      <c r="W104" s="64" t="str">
        <f t="shared" ref="W104" si="679">IF(V104&gt;0.85,"VG",IF(V104&gt;0.75,"G",IF(V104&gt;0.6,"S","NS")))</f>
        <v>S</v>
      </c>
      <c r="X104" s="64" t="str">
        <f t="shared" ref="X104" si="680">AP104</f>
        <v>NS</v>
      </c>
      <c r="Y104" s="64" t="str">
        <f t="shared" ref="Y104" si="681">BH104</f>
        <v>S</v>
      </c>
      <c r="Z104" s="64" t="str">
        <f t="shared" ref="Z104" si="682">BZ104</f>
        <v>S</v>
      </c>
      <c r="AA104" s="66">
        <v>0.61474935919165996</v>
      </c>
      <c r="AB104" s="66">
        <v>0.50541865349041004</v>
      </c>
      <c r="AC104" s="66">
        <v>23.505529061268899</v>
      </c>
      <c r="AD104" s="66">
        <v>20.7573483741354</v>
      </c>
      <c r="AE104" s="66">
        <v>0.62068562155759599</v>
      </c>
      <c r="AF104" s="66">
        <v>0.70326477695786105</v>
      </c>
      <c r="AG104" s="66">
        <v>0.70620903477716401</v>
      </c>
      <c r="AH104" s="66">
        <v>0.59088709824975805</v>
      </c>
      <c r="AI104" s="67" t="s">
        <v>76</v>
      </c>
      <c r="AJ104" s="67" t="s">
        <v>76</v>
      </c>
      <c r="AK104" s="67" t="s">
        <v>73</v>
      </c>
      <c r="AL104" s="67" t="s">
        <v>73</v>
      </c>
      <c r="AM104" s="67" t="s">
        <v>76</v>
      </c>
      <c r="AN104" s="67" t="s">
        <v>73</v>
      </c>
      <c r="AO104" s="67" t="s">
        <v>76</v>
      </c>
      <c r="AP104" s="67" t="s">
        <v>73</v>
      </c>
      <c r="AR104" s="68" t="s">
        <v>84</v>
      </c>
      <c r="AS104" s="66">
        <v>0.65361168481487997</v>
      </c>
      <c r="AT104" s="66">
        <v>0.62891701080685203</v>
      </c>
      <c r="AU104" s="66">
        <v>19.157711222465299</v>
      </c>
      <c r="AV104" s="66">
        <v>19.6352986175783</v>
      </c>
      <c r="AW104" s="66">
        <v>0.58854763204444205</v>
      </c>
      <c r="AX104" s="66">
        <v>0.60916581420262605</v>
      </c>
      <c r="AY104" s="66">
        <v>0.71557078302967803</v>
      </c>
      <c r="AZ104" s="66">
        <v>0.69834539597761702</v>
      </c>
      <c r="BA104" s="67" t="s">
        <v>76</v>
      </c>
      <c r="BB104" s="67" t="s">
        <v>76</v>
      </c>
      <c r="BC104" s="67" t="s">
        <v>73</v>
      </c>
      <c r="BD104" s="67" t="s">
        <v>73</v>
      </c>
      <c r="BE104" s="67" t="s">
        <v>75</v>
      </c>
      <c r="BF104" s="67" t="s">
        <v>76</v>
      </c>
      <c r="BG104" s="67" t="s">
        <v>76</v>
      </c>
      <c r="BH104" s="67" t="s">
        <v>76</v>
      </c>
      <c r="BI104" s="63">
        <f t="shared" ref="BI104" si="683">IF(BJ104=AR104,1,0)</f>
        <v>1</v>
      </c>
      <c r="BJ104" s="63" t="s">
        <v>84</v>
      </c>
      <c r="BK104" s="66">
        <v>0.61216899059697905</v>
      </c>
      <c r="BL104" s="66">
        <v>0.58873650283311596</v>
      </c>
      <c r="BM104" s="66">
        <v>23.1104136912037</v>
      </c>
      <c r="BN104" s="66">
        <v>22.9050585976862</v>
      </c>
      <c r="BO104" s="66">
        <v>0.62276079629583403</v>
      </c>
      <c r="BP104" s="66">
        <v>0.64129829031963304</v>
      </c>
      <c r="BQ104" s="66">
        <v>0.702161749198008</v>
      </c>
      <c r="BR104" s="66">
        <v>0.683585110815213</v>
      </c>
      <c r="BS104" s="63" t="s">
        <v>76</v>
      </c>
      <c r="BT104" s="63" t="s">
        <v>76</v>
      </c>
      <c r="BU104" s="63" t="s">
        <v>73</v>
      </c>
      <c r="BV104" s="63" t="s">
        <v>73</v>
      </c>
      <c r="BW104" s="63" t="s">
        <v>76</v>
      </c>
      <c r="BX104" s="63" t="s">
        <v>76</v>
      </c>
      <c r="BY104" s="63" t="s">
        <v>76</v>
      </c>
      <c r="BZ104" s="63" t="s">
        <v>76</v>
      </c>
    </row>
    <row r="105" spans="1:78" s="69" customFormat="1" x14ac:dyDescent="0.3">
      <c r="A105" s="72"/>
      <c r="F105" s="80"/>
      <c r="G105" s="70"/>
      <c r="H105" s="70"/>
      <c r="I105" s="70"/>
      <c r="J105" s="70"/>
      <c r="K105" s="70"/>
      <c r="L105" s="71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3"/>
      <c r="AB105" s="73"/>
      <c r="AC105" s="73"/>
      <c r="AD105" s="73"/>
      <c r="AE105" s="73"/>
      <c r="AF105" s="73"/>
      <c r="AG105" s="73"/>
      <c r="AH105" s="73"/>
      <c r="AI105" s="74"/>
      <c r="AJ105" s="74"/>
      <c r="AK105" s="74"/>
      <c r="AL105" s="74"/>
      <c r="AM105" s="74"/>
      <c r="AN105" s="74"/>
      <c r="AO105" s="74"/>
      <c r="AP105" s="74"/>
      <c r="AR105" s="75"/>
      <c r="AS105" s="73"/>
      <c r="AT105" s="73"/>
      <c r="AU105" s="73"/>
      <c r="AV105" s="73"/>
      <c r="AW105" s="73"/>
      <c r="AX105" s="73"/>
      <c r="AY105" s="73"/>
      <c r="AZ105" s="73"/>
      <c r="BA105" s="74"/>
      <c r="BB105" s="74"/>
      <c r="BC105" s="74"/>
      <c r="BD105" s="74"/>
      <c r="BE105" s="74"/>
      <c r="BF105" s="74"/>
      <c r="BG105" s="74"/>
      <c r="BH105" s="74"/>
      <c r="BK105" s="73"/>
      <c r="BL105" s="73"/>
      <c r="BM105" s="73"/>
      <c r="BN105" s="73"/>
      <c r="BO105" s="73"/>
      <c r="BP105" s="73"/>
      <c r="BQ105" s="73"/>
      <c r="BR105" s="73"/>
    </row>
    <row r="106" spans="1:78" s="63" customFormat="1" x14ac:dyDescent="0.3">
      <c r="A106" s="62">
        <v>14162500</v>
      </c>
      <c r="B106" s="63">
        <v>23772909</v>
      </c>
      <c r="C106" s="63" t="s">
        <v>11</v>
      </c>
      <c r="D106" s="63" t="s">
        <v>179</v>
      </c>
      <c r="F106" s="77"/>
      <c r="G106" s="64">
        <v>0.68</v>
      </c>
      <c r="H106" s="64" t="str">
        <f t="shared" ref="H106:H116" si="684">IF(G106&gt;0.8,"VG",IF(G106&gt;0.7,"G",IF(G106&gt;0.45,"S","NS")))</f>
        <v>S</v>
      </c>
      <c r="I106" s="64" t="str">
        <f t="shared" ref="I106:I113" si="685">AJ106</f>
        <v>S</v>
      </c>
      <c r="J106" s="64" t="str">
        <f t="shared" ref="J106:J113" si="686">BB106</f>
        <v>VG</v>
      </c>
      <c r="K106" s="64" t="str">
        <f t="shared" ref="K106:K113" si="687">BT106</f>
        <v>G</v>
      </c>
      <c r="L106" s="65">
        <v>6.0000000000000001E-3</v>
      </c>
      <c r="M106" s="65" t="str">
        <f t="shared" ref="M106:M116" si="688">IF(ABS(L106)&lt;5%,"VG",IF(ABS(L106)&lt;10%,"G",IF(ABS(L106)&lt;15%,"S","NS")))</f>
        <v>VG</v>
      </c>
      <c r="N106" s="64" t="str">
        <f t="shared" ref="N106:N113" si="689">AO106</f>
        <v>G</v>
      </c>
      <c r="O106" s="64" t="str">
        <f t="shared" ref="O106:O113" si="690">BD106</f>
        <v>G</v>
      </c>
      <c r="P106" s="64" t="str">
        <f t="shared" ref="P106:P113" si="691">BY106</f>
        <v>G</v>
      </c>
      <c r="Q106" s="64">
        <v>0.56999999999999995</v>
      </c>
      <c r="R106" s="64" t="str">
        <f t="shared" ref="R106:R116" si="692">IF(Q106&lt;=0.5,"VG",IF(Q106&lt;=0.6,"G",IF(Q106&lt;=0.7,"S","NS")))</f>
        <v>G</v>
      </c>
      <c r="S106" s="64" t="str">
        <f t="shared" ref="S106:S113" si="693">AN106</f>
        <v>G</v>
      </c>
      <c r="T106" s="64" t="str">
        <f t="shared" ref="T106:T113" si="694">BF106</f>
        <v>VG</v>
      </c>
      <c r="U106" s="64" t="str">
        <f t="shared" ref="U106:U113" si="695">BX106</f>
        <v>VG</v>
      </c>
      <c r="V106" s="64">
        <v>0.78</v>
      </c>
      <c r="W106" s="64" t="str">
        <f t="shared" ref="W106:W116" si="696">IF(V106&gt;0.85,"VG",IF(V106&gt;0.75,"G",IF(V106&gt;0.6,"S","NS")))</f>
        <v>G</v>
      </c>
      <c r="X106" s="64" t="str">
        <f t="shared" ref="X106:X113" si="697">AP106</f>
        <v>S</v>
      </c>
      <c r="Y106" s="64" t="str">
        <f t="shared" ref="Y106:Y113" si="698">BH106</f>
        <v>G</v>
      </c>
      <c r="Z106" s="64" t="str">
        <f t="shared" ref="Z106:Z113" si="699">BZ106</f>
        <v>G</v>
      </c>
      <c r="AA106" s="66">
        <v>0.76488069174801598</v>
      </c>
      <c r="AB106" s="66">
        <v>0.68991725054118203</v>
      </c>
      <c r="AC106" s="66">
        <v>10.1443382784535</v>
      </c>
      <c r="AD106" s="66">
        <v>7.1222258413468396</v>
      </c>
      <c r="AE106" s="66">
        <v>0.484891027192693</v>
      </c>
      <c r="AF106" s="66">
        <v>0.55685074253234002</v>
      </c>
      <c r="AG106" s="66">
        <v>0.81843746163333897</v>
      </c>
      <c r="AH106" s="66">
        <v>0.72999307079166997</v>
      </c>
      <c r="AI106" s="67" t="s">
        <v>75</v>
      </c>
      <c r="AJ106" s="67" t="s">
        <v>76</v>
      </c>
      <c r="AK106" s="67" t="s">
        <v>76</v>
      </c>
      <c r="AL106" s="67" t="s">
        <v>75</v>
      </c>
      <c r="AM106" s="67" t="s">
        <v>77</v>
      </c>
      <c r="AN106" s="67" t="s">
        <v>75</v>
      </c>
      <c r="AO106" s="67" t="s">
        <v>75</v>
      </c>
      <c r="AP106" s="67" t="s">
        <v>76</v>
      </c>
      <c r="AR106" s="68" t="s">
        <v>85</v>
      </c>
      <c r="AS106" s="66">
        <v>0.79347932251418196</v>
      </c>
      <c r="AT106" s="66">
        <v>0.80273521066028797</v>
      </c>
      <c r="AU106" s="66">
        <v>6.4806978964083202</v>
      </c>
      <c r="AV106" s="66">
        <v>5.7980864326347703</v>
      </c>
      <c r="AW106" s="66">
        <v>0.454445461508659</v>
      </c>
      <c r="AX106" s="66">
        <v>0.444145009360357</v>
      </c>
      <c r="AY106" s="66">
        <v>0.82084976638971097</v>
      </c>
      <c r="AZ106" s="66">
        <v>0.82746101549721796</v>
      </c>
      <c r="BA106" s="67" t="s">
        <v>75</v>
      </c>
      <c r="BB106" s="67" t="s">
        <v>77</v>
      </c>
      <c r="BC106" s="67" t="s">
        <v>75</v>
      </c>
      <c r="BD106" s="67" t="s">
        <v>75</v>
      </c>
      <c r="BE106" s="67" t="s">
        <v>77</v>
      </c>
      <c r="BF106" s="67" t="s">
        <v>77</v>
      </c>
      <c r="BG106" s="67" t="s">
        <v>75</v>
      </c>
      <c r="BH106" s="67" t="s">
        <v>75</v>
      </c>
      <c r="BI106" s="63">
        <f t="shared" ref="BI106:BI113" si="700">IF(BJ106=AR106,1,0)</f>
        <v>1</v>
      </c>
      <c r="BJ106" s="63" t="s">
        <v>85</v>
      </c>
      <c r="BK106" s="66">
        <v>0.77201057728846201</v>
      </c>
      <c r="BL106" s="66">
        <v>0.78145064939357001</v>
      </c>
      <c r="BM106" s="66">
        <v>8.3086932198694807</v>
      </c>
      <c r="BN106" s="66">
        <v>6.9422442839524603</v>
      </c>
      <c r="BO106" s="66">
        <v>0.47748237947754502</v>
      </c>
      <c r="BP106" s="66">
        <v>0.46749262091120802</v>
      </c>
      <c r="BQ106" s="66">
        <v>0.81530771590621798</v>
      </c>
      <c r="BR106" s="66">
        <v>0.81882056470473397</v>
      </c>
      <c r="BS106" s="63" t="s">
        <v>75</v>
      </c>
      <c r="BT106" s="63" t="s">
        <v>75</v>
      </c>
      <c r="BU106" s="63" t="s">
        <v>75</v>
      </c>
      <c r="BV106" s="63" t="s">
        <v>75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14162500</v>
      </c>
      <c r="B107" s="63">
        <v>23772909</v>
      </c>
      <c r="C107" s="63" t="s">
        <v>11</v>
      </c>
      <c r="D107" s="63" t="s">
        <v>178</v>
      </c>
      <c r="F107" s="79"/>
      <c r="G107" s="64">
        <v>0.54</v>
      </c>
      <c r="H107" s="64" t="str">
        <f t="shared" si="684"/>
        <v>S</v>
      </c>
      <c r="I107" s="64" t="str">
        <f t="shared" si="685"/>
        <v>S</v>
      </c>
      <c r="J107" s="64" t="str">
        <f t="shared" si="686"/>
        <v>VG</v>
      </c>
      <c r="K107" s="64" t="str">
        <f t="shared" si="687"/>
        <v>G</v>
      </c>
      <c r="L107" s="65">
        <v>-2.5000000000000001E-2</v>
      </c>
      <c r="M107" s="65" t="str">
        <f t="shared" si="688"/>
        <v>VG</v>
      </c>
      <c r="N107" s="64" t="str">
        <f t="shared" si="689"/>
        <v>G</v>
      </c>
      <c r="O107" s="64" t="str">
        <f t="shared" si="690"/>
        <v>G</v>
      </c>
      <c r="P107" s="64" t="str">
        <f t="shared" si="691"/>
        <v>G</v>
      </c>
      <c r="Q107" s="64">
        <v>0.67</v>
      </c>
      <c r="R107" s="64" t="str">
        <f t="shared" si="692"/>
        <v>S</v>
      </c>
      <c r="S107" s="64" t="str">
        <f t="shared" si="693"/>
        <v>G</v>
      </c>
      <c r="T107" s="64" t="str">
        <f t="shared" si="694"/>
        <v>VG</v>
      </c>
      <c r="U107" s="64" t="str">
        <f t="shared" si="695"/>
        <v>VG</v>
      </c>
      <c r="V107" s="64">
        <v>0.69</v>
      </c>
      <c r="W107" s="64" t="str">
        <f t="shared" si="696"/>
        <v>S</v>
      </c>
      <c r="X107" s="64" t="str">
        <f t="shared" si="697"/>
        <v>S</v>
      </c>
      <c r="Y107" s="64" t="str">
        <f t="shared" si="698"/>
        <v>G</v>
      </c>
      <c r="Z107" s="64" t="str">
        <f t="shared" si="699"/>
        <v>G</v>
      </c>
      <c r="AA107" s="66">
        <v>0.76488069174801598</v>
      </c>
      <c r="AB107" s="66">
        <v>0.68991725054118203</v>
      </c>
      <c r="AC107" s="66">
        <v>10.1443382784535</v>
      </c>
      <c r="AD107" s="66">
        <v>7.1222258413468396</v>
      </c>
      <c r="AE107" s="66">
        <v>0.484891027192693</v>
      </c>
      <c r="AF107" s="66">
        <v>0.55685074253234002</v>
      </c>
      <c r="AG107" s="66">
        <v>0.81843746163333897</v>
      </c>
      <c r="AH107" s="66">
        <v>0.72999307079166997</v>
      </c>
      <c r="AI107" s="67" t="s">
        <v>75</v>
      </c>
      <c r="AJ107" s="67" t="s">
        <v>76</v>
      </c>
      <c r="AK107" s="67" t="s">
        <v>76</v>
      </c>
      <c r="AL107" s="67" t="s">
        <v>75</v>
      </c>
      <c r="AM107" s="67" t="s">
        <v>77</v>
      </c>
      <c r="AN107" s="67" t="s">
        <v>75</v>
      </c>
      <c r="AO107" s="67" t="s">
        <v>75</v>
      </c>
      <c r="AP107" s="67" t="s">
        <v>76</v>
      </c>
      <c r="AR107" s="68" t="s">
        <v>85</v>
      </c>
      <c r="AS107" s="66">
        <v>0.79347932251418196</v>
      </c>
      <c r="AT107" s="66">
        <v>0.80273521066028797</v>
      </c>
      <c r="AU107" s="66">
        <v>6.4806978964083202</v>
      </c>
      <c r="AV107" s="66">
        <v>5.7980864326347703</v>
      </c>
      <c r="AW107" s="66">
        <v>0.454445461508659</v>
      </c>
      <c r="AX107" s="66">
        <v>0.444145009360357</v>
      </c>
      <c r="AY107" s="66">
        <v>0.82084976638971097</v>
      </c>
      <c r="AZ107" s="66">
        <v>0.82746101549721796</v>
      </c>
      <c r="BA107" s="67" t="s">
        <v>75</v>
      </c>
      <c r="BB107" s="67" t="s">
        <v>77</v>
      </c>
      <c r="BC107" s="67" t="s">
        <v>75</v>
      </c>
      <c r="BD107" s="67" t="s">
        <v>75</v>
      </c>
      <c r="BE107" s="67" t="s">
        <v>77</v>
      </c>
      <c r="BF107" s="67" t="s">
        <v>77</v>
      </c>
      <c r="BG107" s="67" t="s">
        <v>75</v>
      </c>
      <c r="BH107" s="67" t="s">
        <v>75</v>
      </c>
      <c r="BI107" s="63">
        <f t="shared" si="700"/>
        <v>1</v>
      </c>
      <c r="BJ107" s="63" t="s">
        <v>85</v>
      </c>
      <c r="BK107" s="66">
        <v>0.77201057728846201</v>
      </c>
      <c r="BL107" s="66">
        <v>0.78145064939357001</v>
      </c>
      <c r="BM107" s="66">
        <v>8.3086932198694807</v>
      </c>
      <c r="BN107" s="66">
        <v>6.9422442839524603</v>
      </c>
      <c r="BO107" s="66">
        <v>0.47748237947754502</v>
      </c>
      <c r="BP107" s="66">
        <v>0.46749262091120802</v>
      </c>
      <c r="BQ107" s="66">
        <v>0.81530771590621798</v>
      </c>
      <c r="BR107" s="66">
        <v>0.81882056470473397</v>
      </c>
      <c r="BS107" s="63" t="s">
        <v>75</v>
      </c>
      <c r="BT107" s="63" t="s">
        <v>75</v>
      </c>
      <c r="BU107" s="63" t="s">
        <v>75</v>
      </c>
      <c r="BV107" s="63" t="s">
        <v>75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14162500</v>
      </c>
      <c r="B108" s="63">
        <v>23772909</v>
      </c>
      <c r="C108" s="63" t="s">
        <v>11</v>
      </c>
      <c r="D108" s="63" t="s">
        <v>185</v>
      </c>
      <c r="F108" s="79"/>
      <c r="G108" s="64">
        <v>0.61</v>
      </c>
      <c r="H108" s="64" t="str">
        <f t="shared" si="684"/>
        <v>S</v>
      </c>
      <c r="I108" s="64" t="str">
        <f t="shared" si="685"/>
        <v>S</v>
      </c>
      <c r="J108" s="64" t="str">
        <f t="shared" si="686"/>
        <v>VG</v>
      </c>
      <c r="K108" s="64" t="str">
        <f t="shared" si="687"/>
        <v>G</v>
      </c>
      <c r="L108" s="65">
        <v>5.0999999999999997E-2</v>
      </c>
      <c r="M108" s="65" t="str">
        <f t="shared" si="688"/>
        <v>G</v>
      </c>
      <c r="N108" s="64" t="str">
        <f t="shared" si="689"/>
        <v>G</v>
      </c>
      <c r="O108" s="64" t="str">
        <f t="shared" si="690"/>
        <v>G</v>
      </c>
      <c r="P108" s="64" t="str">
        <f t="shared" si="691"/>
        <v>G</v>
      </c>
      <c r="Q108" s="64">
        <v>0.62</v>
      </c>
      <c r="R108" s="64" t="str">
        <f t="shared" si="692"/>
        <v>S</v>
      </c>
      <c r="S108" s="64" t="str">
        <f t="shared" si="693"/>
        <v>G</v>
      </c>
      <c r="T108" s="64" t="str">
        <f t="shared" si="694"/>
        <v>VG</v>
      </c>
      <c r="U108" s="64" t="str">
        <f t="shared" si="695"/>
        <v>VG</v>
      </c>
      <c r="V108" s="64">
        <v>0.69</v>
      </c>
      <c r="W108" s="64" t="str">
        <f t="shared" si="696"/>
        <v>S</v>
      </c>
      <c r="X108" s="64" t="str">
        <f t="shared" si="697"/>
        <v>S</v>
      </c>
      <c r="Y108" s="64" t="str">
        <f t="shared" si="698"/>
        <v>G</v>
      </c>
      <c r="Z108" s="64" t="str">
        <f t="shared" si="699"/>
        <v>G</v>
      </c>
      <c r="AA108" s="66">
        <v>0.76488069174801598</v>
      </c>
      <c r="AB108" s="66">
        <v>0.68991725054118203</v>
      </c>
      <c r="AC108" s="66">
        <v>10.1443382784535</v>
      </c>
      <c r="AD108" s="66">
        <v>7.1222258413468396</v>
      </c>
      <c r="AE108" s="66">
        <v>0.484891027192693</v>
      </c>
      <c r="AF108" s="66">
        <v>0.55685074253234002</v>
      </c>
      <c r="AG108" s="66">
        <v>0.81843746163333897</v>
      </c>
      <c r="AH108" s="66">
        <v>0.72999307079166997</v>
      </c>
      <c r="AI108" s="67" t="s">
        <v>75</v>
      </c>
      <c r="AJ108" s="67" t="s">
        <v>76</v>
      </c>
      <c r="AK108" s="67" t="s">
        <v>76</v>
      </c>
      <c r="AL108" s="67" t="s">
        <v>75</v>
      </c>
      <c r="AM108" s="67" t="s">
        <v>77</v>
      </c>
      <c r="AN108" s="67" t="s">
        <v>75</v>
      </c>
      <c r="AO108" s="67" t="s">
        <v>75</v>
      </c>
      <c r="AP108" s="67" t="s">
        <v>76</v>
      </c>
      <c r="AR108" s="68" t="s">
        <v>85</v>
      </c>
      <c r="AS108" s="66">
        <v>0.79347932251418196</v>
      </c>
      <c r="AT108" s="66">
        <v>0.80273521066028797</v>
      </c>
      <c r="AU108" s="66">
        <v>6.4806978964083202</v>
      </c>
      <c r="AV108" s="66">
        <v>5.7980864326347703</v>
      </c>
      <c r="AW108" s="66">
        <v>0.454445461508659</v>
      </c>
      <c r="AX108" s="66">
        <v>0.444145009360357</v>
      </c>
      <c r="AY108" s="66">
        <v>0.82084976638971097</v>
      </c>
      <c r="AZ108" s="66">
        <v>0.82746101549721796</v>
      </c>
      <c r="BA108" s="67" t="s">
        <v>75</v>
      </c>
      <c r="BB108" s="67" t="s">
        <v>77</v>
      </c>
      <c r="BC108" s="67" t="s">
        <v>75</v>
      </c>
      <c r="BD108" s="67" t="s">
        <v>75</v>
      </c>
      <c r="BE108" s="67" t="s">
        <v>77</v>
      </c>
      <c r="BF108" s="67" t="s">
        <v>77</v>
      </c>
      <c r="BG108" s="67" t="s">
        <v>75</v>
      </c>
      <c r="BH108" s="67" t="s">
        <v>75</v>
      </c>
      <c r="BI108" s="63">
        <f t="shared" si="700"/>
        <v>1</v>
      </c>
      <c r="BJ108" s="63" t="s">
        <v>85</v>
      </c>
      <c r="BK108" s="66">
        <v>0.77201057728846201</v>
      </c>
      <c r="BL108" s="66">
        <v>0.78145064939357001</v>
      </c>
      <c r="BM108" s="66">
        <v>8.3086932198694807</v>
      </c>
      <c r="BN108" s="66">
        <v>6.9422442839524603</v>
      </c>
      <c r="BO108" s="66">
        <v>0.47748237947754502</v>
      </c>
      <c r="BP108" s="66">
        <v>0.46749262091120802</v>
      </c>
      <c r="BQ108" s="66">
        <v>0.81530771590621798</v>
      </c>
      <c r="BR108" s="66">
        <v>0.81882056470473397</v>
      </c>
      <c r="BS108" s="63" t="s">
        <v>75</v>
      </c>
      <c r="BT108" s="63" t="s">
        <v>75</v>
      </c>
      <c r="BU108" s="63" t="s">
        <v>75</v>
      </c>
      <c r="BV108" s="63" t="s">
        <v>75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14162500</v>
      </c>
      <c r="B109" s="63">
        <v>23772909</v>
      </c>
      <c r="C109" s="63" t="s">
        <v>11</v>
      </c>
      <c r="D109" s="63" t="s">
        <v>186</v>
      </c>
      <c r="F109" s="79"/>
      <c r="G109" s="64">
        <v>0.6</v>
      </c>
      <c r="H109" s="64" t="str">
        <f t="shared" si="684"/>
        <v>S</v>
      </c>
      <c r="I109" s="64" t="str">
        <f t="shared" si="685"/>
        <v>S</v>
      </c>
      <c r="J109" s="64" t="str">
        <f t="shared" si="686"/>
        <v>VG</v>
      </c>
      <c r="K109" s="64" t="str">
        <f t="shared" si="687"/>
        <v>G</v>
      </c>
      <c r="L109" s="65">
        <v>0.06</v>
      </c>
      <c r="M109" s="65" t="str">
        <f t="shared" si="688"/>
        <v>G</v>
      </c>
      <c r="N109" s="64" t="str">
        <f t="shared" si="689"/>
        <v>G</v>
      </c>
      <c r="O109" s="64" t="str">
        <f t="shared" si="690"/>
        <v>G</v>
      </c>
      <c r="P109" s="64" t="str">
        <f t="shared" si="691"/>
        <v>G</v>
      </c>
      <c r="Q109" s="64">
        <v>0.62</v>
      </c>
      <c r="R109" s="64" t="str">
        <f t="shared" si="692"/>
        <v>S</v>
      </c>
      <c r="S109" s="64" t="str">
        <f t="shared" si="693"/>
        <v>G</v>
      </c>
      <c r="T109" s="64" t="str">
        <f t="shared" si="694"/>
        <v>VG</v>
      </c>
      <c r="U109" s="64" t="str">
        <f t="shared" si="695"/>
        <v>VG</v>
      </c>
      <c r="V109" s="64">
        <v>0.69</v>
      </c>
      <c r="W109" s="64" t="str">
        <f t="shared" si="696"/>
        <v>S</v>
      </c>
      <c r="X109" s="64" t="str">
        <f t="shared" si="697"/>
        <v>S</v>
      </c>
      <c r="Y109" s="64" t="str">
        <f t="shared" si="698"/>
        <v>G</v>
      </c>
      <c r="Z109" s="64" t="str">
        <f t="shared" si="699"/>
        <v>G</v>
      </c>
      <c r="AA109" s="66">
        <v>0.76488069174801598</v>
      </c>
      <c r="AB109" s="66">
        <v>0.68991725054118203</v>
      </c>
      <c r="AC109" s="66">
        <v>10.1443382784535</v>
      </c>
      <c r="AD109" s="66">
        <v>7.1222258413468396</v>
      </c>
      <c r="AE109" s="66">
        <v>0.484891027192693</v>
      </c>
      <c r="AF109" s="66">
        <v>0.55685074253234002</v>
      </c>
      <c r="AG109" s="66">
        <v>0.81843746163333897</v>
      </c>
      <c r="AH109" s="66">
        <v>0.72999307079166997</v>
      </c>
      <c r="AI109" s="67" t="s">
        <v>75</v>
      </c>
      <c r="AJ109" s="67" t="s">
        <v>76</v>
      </c>
      <c r="AK109" s="67" t="s">
        <v>76</v>
      </c>
      <c r="AL109" s="67" t="s">
        <v>75</v>
      </c>
      <c r="AM109" s="67" t="s">
        <v>77</v>
      </c>
      <c r="AN109" s="67" t="s">
        <v>75</v>
      </c>
      <c r="AO109" s="67" t="s">
        <v>75</v>
      </c>
      <c r="AP109" s="67" t="s">
        <v>76</v>
      </c>
      <c r="AR109" s="68" t="s">
        <v>85</v>
      </c>
      <c r="AS109" s="66">
        <v>0.79347932251418196</v>
      </c>
      <c r="AT109" s="66">
        <v>0.80273521066028797</v>
      </c>
      <c r="AU109" s="66">
        <v>6.4806978964083202</v>
      </c>
      <c r="AV109" s="66">
        <v>5.7980864326347703</v>
      </c>
      <c r="AW109" s="66">
        <v>0.454445461508659</v>
      </c>
      <c r="AX109" s="66">
        <v>0.444145009360357</v>
      </c>
      <c r="AY109" s="66">
        <v>0.82084976638971097</v>
      </c>
      <c r="AZ109" s="66">
        <v>0.82746101549721796</v>
      </c>
      <c r="BA109" s="67" t="s">
        <v>75</v>
      </c>
      <c r="BB109" s="67" t="s">
        <v>77</v>
      </c>
      <c r="BC109" s="67" t="s">
        <v>75</v>
      </c>
      <c r="BD109" s="67" t="s">
        <v>75</v>
      </c>
      <c r="BE109" s="67" t="s">
        <v>77</v>
      </c>
      <c r="BF109" s="67" t="s">
        <v>77</v>
      </c>
      <c r="BG109" s="67" t="s">
        <v>75</v>
      </c>
      <c r="BH109" s="67" t="s">
        <v>75</v>
      </c>
      <c r="BI109" s="63">
        <f t="shared" si="700"/>
        <v>1</v>
      </c>
      <c r="BJ109" s="63" t="s">
        <v>85</v>
      </c>
      <c r="BK109" s="66">
        <v>0.77201057728846201</v>
      </c>
      <c r="BL109" s="66">
        <v>0.78145064939357001</v>
      </c>
      <c r="BM109" s="66">
        <v>8.3086932198694807</v>
      </c>
      <c r="BN109" s="66">
        <v>6.9422442839524603</v>
      </c>
      <c r="BO109" s="66">
        <v>0.47748237947754502</v>
      </c>
      <c r="BP109" s="66">
        <v>0.46749262091120802</v>
      </c>
      <c r="BQ109" s="66">
        <v>0.81530771590621798</v>
      </c>
      <c r="BR109" s="66">
        <v>0.81882056470473397</v>
      </c>
      <c r="BS109" s="63" t="s">
        <v>75</v>
      </c>
      <c r="BT109" s="63" t="s">
        <v>75</v>
      </c>
      <c r="BU109" s="63" t="s">
        <v>75</v>
      </c>
      <c r="BV109" s="63" t="s">
        <v>75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14162500</v>
      </c>
      <c r="B110" s="63">
        <v>23772909</v>
      </c>
      <c r="C110" s="63" t="s">
        <v>11</v>
      </c>
      <c r="D110" s="63" t="s">
        <v>204</v>
      </c>
      <c r="F110" s="79"/>
      <c r="G110" s="64">
        <v>0.78</v>
      </c>
      <c r="H110" s="64" t="str">
        <f t="shared" si="684"/>
        <v>G</v>
      </c>
      <c r="I110" s="64" t="str">
        <f t="shared" si="685"/>
        <v>S</v>
      </c>
      <c r="J110" s="64" t="str">
        <f t="shared" si="686"/>
        <v>VG</v>
      </c>
      <c r="K110" s="64" t="str">
        <f t="shared" si="687"/>
        <v>G</v>
      </c>
      <c r="L110" s="65">
        <v>6.2E-2</v>
      </c>
      <c r="M110" s="65" t="str">
        <f t="shared" si="688"/>
        <v>G</v>
      </c>
      <c r="N110" s="64" t="str">
        <f t="shared" si="689"/>
        <v>G</v>
      </c>
      <c r="O110" s="64" t="str">
        <f t="shared" si="690"/>
        <v>G</v>
      </c>
      <c r="P110" s="64" t="str">
        <f t="shared" si="691"/>
        <v>G</v>
      </c>
      <c r="Q110" s="64">
        <v>0.47</v>
      </c>
      <c r="R110" s="64" t="str">
        <f t="shared" si="692"/>
        <v>VG</v>
      </c>
      <c r="S110" s="64" t="str">
        <f t="shared" si="693"/>
        <v>G</v>
      </c>
      <c r="T110" s="64" t="str">
        <f t="shared" si="694"/>
        <v>VG</v>
      </c>
      <c r="U110" s="64" t="str">
        <f t="shared" si="695"/>
        <v>VG</v>
      </c>
      <c r="V110" s="64">
        <v>0.82</v>
      </c>
      <c r="W110" s="64" t="str">
        <f t="shared" si="696"/>
        <v>G</v>
      </c>
      <c r="X110" s="64" t="str">
        <f t="shared" si="697"/>
        <v>S</v>
      </c>
      <c r="Y110" s="64" t="str">
        <f t="shared" si="698"/>
        <v>G</v>
      </c>
      <c r="Z110" s="64" t="str">
        <f t="shared" si="699"/>
        <v>G</v>
      </c>
      <c r="AA110" s="66">
        <v>0.76488069174801598</v>
      </c>
      <c r="AB110" s="66">
        <v>0.68991725054118203</v>
      </c>
      <c r="AC110" s="66">
        <v>10.1443382784535</v>
      </c>
      <c r="AD110" s="66">
        <v>7.1222258413468396</v>
      </c>
      <c r="AE110" s="66">
        <v>0.484891027192693</v>
      </c>
      <c r="AF110" s="66">
        <v>0.55685074253234002</v>
      </c>
      <c r="AG110" s="66">
        <v>0.81843746163333897</v>
      </c>
      <c r="AH110" s="66">
        <v>0.72999307079166997</v>
      </c>
      <c r="AI110" s="67" t="s">
        <v>75</v>
      </c>
      <c r="AJ110" s="67" t="s">
        <v>76</v>
      </c>
      <c r="AK110" s="67" t="s">
        <v>76</v>
      </c>
      <c r="AL110" s="67" t="s">
        <v>75</v>
      </c>
      <c r="AM110" s="67" t="s">
        <v>77</v>
      </c>
      <c r="AN110" s="67" t="s">
        <v>75</v>
      </c>
      <c r="AO110" s="67" t="s">
        <v>75</v>
      </c>
      <c r="AP110" s="67" t="s">
        <v>76</v>
      </c>
      <c r="AR110" s="68" t="s">
        <v>85</v>
      </c>
      <c r="AS110" s="66">
        <v>0.79347932251418196</v>
      </c>
      <c r="AT110" s="66">
        <v>0.80273521066028797</v>
      </c>
      <c r="AU110" s="66">
        <v>6.4806978964083202</v>
      </c>
      <c r="AV110" s="66">
        <v>5.7980864326347703</v>
      </c>
      <c r="AW110" s="66">
        <v>0.454445461508659</v>
      </c>
      <c r="AX110" s="66">
        <v>0.444145009360357</v>
      </c>
      <c r="AY110" s="66">
        <v>0.82084976638971097</v>
      </c>
      <c r="AZ110" s="66">
        <v>0.82746101549721796</v>
      </c>
      <c r="BA110" s="67" t="s">
        <v>75</v>
      </c>
      <c r="BB110" s="67" t="s">
        <v>77</v>
      </c>
      <c r="BC110" s="67" t="s">
        <v>75</v>
      </c>
      <c r="BD110" s="67" t="s">
        <v>75</v>
      </c>
      <c r="BE110" s="67" t="s">
        <v>77</v>
      </c>
      <c r="BF110" s="67" t="s">
        <v>77</v>
      </c>
      <c r="BG110" s="67" t="s">
        <v>75</v>
      </c>
      <c r="BH110" s="67" t="s">
        <v>75</v>
      </c>
      <c r="BI110" s="63">
        <f t="shared" si="700"/>
        <v>1</v>
      </c>
      <c r="BJ110" s="63" t="s">
        <v>85</v>
      </c>
      <c r="BK110" s="66">
        <v>0.77201057728846201</v>
      </c>
      <c r="BL110" s="66">
        <v>0.78145064939357001</v>
      </c>
      <c r="BM110" s="66">
        <v>8.3086932198694807</v>
      </c>
      <c r="BN110" s="66">
        <v>6.9422442839524603</v>
      </c>
      <c r="BO110" s="66">
        <v>0.47748237947754502</v>
      </c>
      <c r="BP110" s="66">
        <v>0.46749262091120802</v>
      </c>
      <c r="BQ110" s="66">
        <v>0.81530771590621798</v>
      </c>
      <c r="BR110" s="66">
        <v>0.81882056470473397</v>
      </c>
      <c r="BS110" s="63" t="s">
        <v>75</v>
      </c>
      <c r="BT110" s="63" t="s">
        <v>75</v>
      </c>
      <c r="BU110" s="63" t="s">
        <v>75</v>
      </c>
      <c r="BV110" s="63" t="s">
        <v>75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14162500</v>
      </c>
      <c r="B111" s="63">
        <v>23772909</v>
      </c>
      <c r="C111" s="63" t="s">
        <v>11</v>
      </c>
      <c r="D111" s="63" t="s">
        <v>212</v>
      </c>
      <c r="F111" s="79"/>
      <c r="G111" s="64">
        <v>0.75</v>
      </c>
      <c r="H111" s="64" t="str">
        <f t="shared" si="684"/>
        <v>G</v>
      </c>
      <c r="I111" s="64" t="str">
        <f t="shared" si="685"/>
        <v>S</v>
      </c>
      <c r="J111" s="64" t="str">
        <f t="shared" si="686"/>
        <v>VG</v>
      </c>
      <c r="K111" s="64" t="str">
        <f t="shared" si="687"/>
        <v>G</v>
      </c>
      <c r="L111" s="65">
        <v>4.0000000000000001E-3</v>
      </c>
      <c r="M111" s="65" t="str">
        <f t="shared" si="688"/>
        <v>VG</v>
      </c>
      <c r="N111" s="64" t="str">
        <f t="shared" si="689"/>
        <v>G</v>
      </c>
      <c r="O111" s="64" t="str">
        <f t="shared" si="690"/>
        <v>G</v>
      </c>
      <c r="P111" s="64" t="str">
        <f t="shared" si="691"/>
        <v>G</v>
      </c>
      <c r="Q111" s="64">
        <v>0.5</v>
      </c>
      <c r="R111" s="64" t="str">
        <f t="shared" si="692"/>
        <v>VG</v>
      </c>
      <c r="S111" s="64" t="str">
        <f t="shared" si="693"/>
        <v>G</v>
      </c>
      <c r="T111" s="64" t="str">
        <f t="shared" si="694"/>
        <v>VG</v>
      </c>
      <c r="U111" s="64" t="str">
        <f t="shared" si="695"/>
        <v>VG</v>
      </c>
      <c r="V111" s="64">
        <v>0.82</v>
      </c>
      <c r="W111" s="64" t="str">
        <f t="shared" si="696"/>
        <v>G</v>
      </c>
      <c r="X111" s="64" t="str">
        <f t="shared" si="697"/>
        <v>S</v>
      </c>
      <c r="Y111" s="64" t="str">
        <f t="shared" si="698"/>
        <v>G</v>
      </c>
      <c r="Z111" s="64" t="str">
        <f t="shared" si="699"/>
        <v>G</v>
      </c>
      <c r="AA111" s="66">
        <v>0.76488069174801598</v>
      </c>
      <c r="AB111" s="66">
        <v>0.68991725054118203</v>
      </c>
      <c r="AC111" s="66">
        <v>10.1443382784535</v>
      </c>
      <c r="AD111" s="66">
        <v>7.1222258413468396</v>
      </c>
      <c r="AE111" s="66">
        <v>0.484891027192693</v>
      </c>
      <c r="AF111" s="66">
        <v>0.55685074253234002</v>
      </c>
      <c r="AG111" s="66">
        <v>0.81843746163333897</v>
      </c>
      <c r="AH111" s="66">
        <v>0.72999307079166997</v>
      </c>
      <c r="AI111" s="67" t="s">
        <v>75</v>
      </c>
      <c r="AJ111" s="67" t="s">
        <v>76</v>
      </c>
      <c r="AK111" s="67" t="s">
        <v>76</v>
      </c>
      <c r="AL111" s="67" t="s">
        <v>75</v>
      </c>
      <c r="AM111" s="67" t="s">
        <v>77</v>
      </c>
      <c r="AN111" s="67" t="s">
        <v>75</v>
      </c>
      <c r="AO111" s="67" t="s">
        <v>75</v>
      </c>
      <c r="AP111" s="67" t="s">
        <v>76</v>
      </c>
      <c r="AR111" s="68" t="s">
        <v>85</v>
      </c>
      <c r="AS111" s="66">
        <v>0.79347932251418196</v>
      </c>
      <c r="AT111" s="66">
        <v>0.80273521066028797</v>
      </c>
      <c r="AU111" s="66">
        <v>6.4806978964083202</v>
      </c>
      <c r="AV111" s="66">
        <v>5.7980864326347703</v>
      </c>
      <c r="AW111" s="66">
        <v>0.454445461508659</v>
      </c>
      <c r="AX111" s="66">
        <v>0.444145009360357</v>
      </c>
      <c r="AY111" s="66">
        <v>0.82084976638971097</v>
      </c>
      <c r="AZ111" s="66">
        <v>0.82746101549721796</v>
      </c>
      <c r="BA111" s="67" t="s">
        <v>75</v>
      </c>
      <c r="BB111" s="67" t="s">
        <v>77</v>
      </c>
      <c r="BC111" s="67" t="s">
        <v>75</v>
      </c>
      <c r="BD111" s="67" t="s">
        <v>75</v>
      </c>
      <c r="BE111" s="67" t="s">
        <v>77</v>
      </c>
      <c r="BF111" s="67" t="s">
        <v>77</v>
      </c>
      <c r="BG111" s="67" t="s">
        <v>75</v>
      </c>
      <c r="BH111" s="67" t="s">
        <v>75</v>
      </c>
      <c r="BI111" s="63">
        <f t="shared" si="700"/>
        <v>1</v>
      </c>
      <c r="BJ111" s="63" t="s">
        <v>85</v>
      </c>
      <c r="BK111" s="66">
        <v>0.77201057728846201</v>
      </c>
      <c r="BL111" s="66">
        <v>0.78145064939357001</v>
      </c>
      <c r="BM111" s="66">
        <v>8.3086932198694807</v>
      </c>
      <c r="BN111" s="66">
        <v>6.9422442839524603</v>
      </c>
      <c r="BO111" s="66">
        <v>0.47748237947754502</v>
      </c>
      <c r="BP111" s="66">
        <v>0.46749262091120802</v>
      </c>
      <c r="BQ111" s="66">
        <v>0.81530771590621798</v>
      </c>
      <c r="BR111" s="66">
        <v>0.81882056470473397</v>
      </c>
      <c r="BS111" s="63" t="s">
        <v>75</v>
      </c>
      <c r="BT111" s="63" t="s">
        <v>75</v>
      </c>
      <c r="BU111" s="63" t="s">
        <v>75</v>
      </c>
      <c r="BV111" s="63" t="s">
        <v>75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14162500</v>
      </c>
      <c r="B112" s="63">
        <v>23772909</v>
      </c>
      <c r="C112" s="63" t="s">
        <v>11</v>
      </c>
      <c r="D112" s="63" t="s">
        <v>220</v>
      </c>
      <c r="F112" s="79"/>
      <c r="G112" s="64">
        <v>0.76</v>
      </c>
      <c r="H112" s="64" t="str">
        <f t="shared" si="684"/>
        <v>G</v>
      </c>
      <c r="I112" s="64" t="str">
        <f t="shared" si="685"/>
        <v>S</v>
      </c>
      <c r="J112" s="64" t="str">
        <f t="shared" si="686"/>
        <v>VG</v>
      </c>
      <c r="K112" s="64" t="str">
        <f t="shared" si="687"/>
        <v>G</v>
      </c>
      <c r="L112" s="65">
        <v>4.0000000000000001E-3</v>
      </c>
      <c r="M112" s="65" t="str">
        <f t="shared" si="688"/>
        <v>VG</v>
      </c>
      <c r="N112" s="64" t="str">
        <f t="shared" si="689"/>
        <v>G</v>
      </c>
      <c r="O112" s="64" t="str">
        <f t="shared" si="690"/>
        <v>G</v>
      </c>
      <c r="P112" s="64" t="str">
        <f t="shared" si="691"/>
        <v>G</v>
      </c>
      <c r="Q112" s="64">
        <v>0.49</v>
      </c>
      <c r="R112" s="64" t="str">
        <f t="shared" si="692"/>
        <v>VG</v>
      </c>
      <c r="S112" s="64" t="str">
        <f t="shared" si="693"/>
        <v>G</v>
      </c>
      <c r="T112" s="64" t="str">
        <f t="shared" si="694"/>
        <v>VG</v>
      </c>
      <c r="U112" s="64" t="str">
        <f t="shared" si="695"/>
        <v>VG</v>
      </c>
      <c r="V112" s="64">
        <v>0.82</v>
      </c>
      <c r="W112" s="64" t="str">
        <f t="shared" si="696"/>
        <v>G</v>
      </c>
      <c r="X112" s="64" t="str">
        <f t="shared" si="697"/>
        <v>S</v>
      </c>
      <c r="Y112" s="64" t="str">
        <f t="shared" si="698"/>
        <v>G</v>
      </c>
      <c r="Z112" s="64" t="str">
        <f t="shared" si="699"/>
        <v>G</v>
      </c>
      <c r="AA112" s="66">
        <v>0.76488069174801598</v>
      </c>
      <c r="AB112" s="66">
        <v>0.68991725054118203</v>
      </c>
      <c r="AC112" s="66">
        <v>10.1443382784535</v>
      </c>
      <c r="AD112" s="66">
        <v>7.1222258413468396</v>
      </c>
      <c r="AE112" s="66">
        <v>0.484891027192693</v>
      </c>
      <c r="AF112" s="66">
        <v>0.55685074253234002</v>
      </c>
      <c r="AG112" s="66">
        <v>0.81843746163333897</v>
      </c>
      <c r="AH112" s="66">
        <v>0.72999307079166997</v>
      </c>
      <c r="AI112" s="67" t="s">
        <v>75</v>
      </c>
      <c r="AJ112" s="67" t="s">
        <v>76</v>
      </c>
      <c r="AK112" s="67" t="s">
        <v>76</v>
      </c>
      <c r="AL112" s="67" t="s">
        <v>75</v>
      </c>
      <c r="AM112" s="67" t="s">
        <v>77</v>
      </c>
      <c r="AN112" s="67" t="s">
        <v>75</v>
      </c>
      <c r="AO112" s="67" t="s">
        <v>75</v>
      </c>
      <c r="AP112" s="67" t="s">
        <v>76</v>
      </c>
      <c r="AR112" s="68" t="s">
        <v>85</v>
      </c>
      <c r="AS112" s="66">
        <v>0.79347932251418196</v>
      </c>
      <c r="AT112" s="66">
        <v>0.80273521066028797</v>
      </c>
      <c r="AU112" s="66">
        <v>6.4806978964083202</v>
      </c>
      <c r="AV112" s="66">
        <v>5.7980864326347703</v>
      </c>
      <c r="AW112" s="66">
        <v>0.454445461508659</v>
      </c>
      <c r="AX112" s="66">
        <v>0.444145009360357</v>
      </c>
      <c r="AY112" s="66">
        <v>0.82084976638971097</v>
      </c>
      <c r="AZ112" s="66">
        <v>0.82746101549721796</v>
      </c>
      <c r="BA112" s="67" t="s">
        <v>75</v>
      </c>
      <c r="BB112" s="67" t="s">
        <v>77</v>
      </c>
      <c r="BC112" s="67" t="s">
        <v>75</v>
      </c>
      <c r="BD112" s="67" t="s">
        <v>75</v>
      </c>
      <c r="BE112" s="67" t="s">
        <v>77</v>
      </c>
      <c r="BF112" s="67" t="s">
        <v>77</v>
      </c>
      <c r="BG112" s="67" t="s">
        <v>75</v>
      </c>
      <c r="BH112" s="67" t="s">
        <v>75</v>
      </c>
      <c r="BI112" s="63">
        <f t="shared" si="700"/>
        <v>1</v>
      </c>
      <c r="BJ112" s="63" t="s">
        <v>85</v>
      </c>
      <c r="BK112" s="66">
        <v>0.77201057728846201</v>
      </c>
      <c r="BL112" s="66">
        <v>0.78145064939357001</v>
      </c>
      <c r="BM112" s="66">
        <v>8.3086932198694807</v>
      </c>
      <c r="BN112" s="66">
        <v>6.9422442839524603</v>
      </c>
      <c r="BO112" s="66">
        <v>0.47748237947754502</v>
      </c>
      <c r="BP112" s="66">
        <v>0.46749262091120802</v>
      </c>
      <c r="BQ112" s="66">
        <v>0.81530771590621798</v>
      </c>
      <c r="BR112" s="66">
        <v>0.81882056470473397</v>
      </c>
      <c r="BS112" s="63" t="s">
        <v>75</v>
      </c>
      <c r="BT112" s="63" t="s">
        <v>75</v>
      </c>
      <c r="BU112" s="63" t="s">
        <v>75</v>
      </c>
      <c r="BV112" s="63" t="s">
        <v>75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14162500</v>
      </c>
      <c r="B113" s="63">
        <v>23772909</v>
      </c>
      <c r="C113" s="63" t="s">
        <v>11</v>
      </c>
      <c r="D113" s="63" t="s">
        <v>225</v>
      </c>
      <c r="F113" s="79"/>
      <c r="G113" s="64">
        <v>0.76</v>
      </c>
      <c r="H113" s="64" t="str">
        <f t="shared" si="684"/>
        <v>G</v>
      </c>
      <c r="I113" s="64" t="str">
        <f t="shared" si="685"/>
        <v>S</v>
      </c>
      <c r="J113" s="64" t="str">
        <f t="shared" si="686"/>
        <v>VG</v>
      </c>
      <c r="K113" s="64" t="str">
        <f t="shared" si="687"/>
        <v>G</v>
      </c>
      <c r="L113" s="65">
        <v>0</v>
      </c>
      <c r="M113" s="65" t="str">
        <f t="shared" si="688"/>
        <v>VG</v>
      </c>
      <c r="N113" s="64" t="str">
        <f t="shared" si="689"/>
        <v>G</v>
      </c>
      <c r="O113" s="64" t="str">
        <f t="shared" si="690"/>
        <v>G</v>
      </c>
      <c r="P113" s="64" t="str">
        <f t="shared" si="691"/>
        <v>G</v>
      </c>
      <c r="Q113" s="64">
        <v>0.49</v>
      </c>
      <c r="R113" s="64" t="str">
        <f t="shared" si="692"/>
        <v>VG</v>
      </c>
      <c r="S113" s="64" t="str">
        <f t="shared" si="693"/>
        <v>G</v>
      </c>
      <c r="T113" s="64" t="str">
        <f t="shared" si="694"/>
        <v>VG</v>
      </c>
      <c r="U113" s="64" t="str">
        <f t="shared" si="695"/>
        <v>VG</v>
      </c>
      <c r="V113" s="64">
        <v>0.81</v>
      </c>
      <c r="W113" s="64" t="str">
        <f t="shared" si="696"/>
        <v>G</v>
      </c>
      <c r="X113" s="64" t="str">
        <f t="shared" si="697"/>
        <v>S</v>
      </c>
      <c r="Y113" s="64" t="str">
        <f t="shared" si="698"/>
        <v>G</v>
      </c>
      <c r="Z113" s="64" t="str">
        <f t="shared" si="699"/>
        <v>G</v>
      </c>
      <c r="AA113" s="66">
        <v>0.76488069174801598</v>
      </c>
      <c r="AB113" s="66">
        <v>0.68991725054118203</v>
      </c>
      <c r="AC113" s="66">
        <v>10.1443382784535</v>
      </c>
      <c r="AD113" s="66">
        <v>7.1222258413468396</v>
      </c>
      <c r="AE113" s="66">
        <v>0.484891027192693</v>
      </c>
      <c r="AF113" s="66">
        <v>0.55685074253234002</v>
      </c>
      <c r="AG113" s="66">
        <v>0.81843746163333897</v>
      </c>
      <c r="AH113" s="66">
        <v>0.72999307079166997</v>
      </c>
      <c r="AI113" s="67" t="s">
        <v>75</v>
      </c>
      <c r="AJ113" s="67" t="s">
        <v>76</v>
      </c>
      <c r="AK113" s="67" t="s">
        <v>76</v>
      </c>
      <c r="AL113" s="67" t="s">
        <v>75</v>
      </c>
      <c r="AM113" s="67" t="s">
        <v>77</v>
      </c>
      <c r="AN113" s="67" t="s">
        <v>75</v>
      </c>
      <c r="AO113" s="67" t="s">
        <v>75</v>
      </c>
      <c r="AP113" s="67" t="s">
        <v>76</v>
      </c>
      <c r="AR113" s="68" t="s">
        <v>85</v>
      </c>
      <c r="AS113" s="66">
        <v>0.79347932251418196</v>
      </c>
      <c r="AT113" s="66">
        <v>0.80273521066028797</v>
      </c>
      <c r="AU113" s="66">
        <v>6.4806978964083202</v>
      </c>
      <c r="AV113" s="66">
        <v>5.7980864326347703</v>
      </c>
      <c r="AW113" s="66">
        <v>0.454445461508659</v>
      </c>
      <c r="AX113" s="66">
        <v>0.444145009360357</v>
      </c>
      <c r="AY113" s="66">
        <v>0.82084976638971097</v>
      </c>
      <c r="AZ113" s="66">
        <v>0.82746101549721796</v>
      </c>
      <c r="BA113" s="67" t="s">
        <v>75</v>
      </c>
      <c r="BB113" s="67" t="s">
        <v>77</v>
      </c>
      <c r="BC113" s="67" t="s">
        <v>75</v>
      </c>
      <c r="BD113" s="67" t="s">
        <v>75</v>
      </c>
      <c r="BE113" s="67" t="s">
        <v>77</v>
      </c>
      <c r="BF113" s="67" t="s">
        <v>77</v>
      </c>
      <c r="BG113" s="67" t="s">
        <v>75</v>
      </c>
      <c r="BH113" s="67" t="s">
        <v>75</v>
      </c>
      <c r="BI113" s="63">
        <f t="shared" si="700"/>
        <v>1</v>
      </c>
      <c r="BJ113" s="63" t="s">
        <v>85</v>
      </c>
      <c r="BK113" s="66">
        <v>0.77201057728846201</v>
      </c>
      <c r="BL113" s="66">
        <v>0.78145064939357001</v>
      </c>
      <c r="BM113" s="66">
        <v>8.3086932198694807</v>
      </c>
      <c r="BN113" s="66">
        <v>6.9422442839524603</v>
      </c>
      <c r="BO113" s="66">
        <v>0.47748237947754502</v>
      </c>
      <c r="BP113" s="66">
        <v>0.46749262091120802</v>
      </c>
      <c r="BQ113" s="66">
        <v>0.81530771590621798</v>
      </c>
      <c r="BR113" s="66">
        <v>0.81882056470473397</v>
      </c>
      <c r="BS113" s="63" t="s">
        <v>75</v>
      </c>
      <c r="BT113" s="63" t="s">
        <v>75</v>
      </c>
      <c r="BU113" s="63" t="s">
        <v>75</v>
      </c>
      <c r="BV113" s="63" t="s">
        <v>75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14162500</v>
      </c>
      <c r="B114" s="63">
        <v>23772909</v>
      </c>
      <c r="C114" s="63" t="s">
        <v>11</v>
      </c>
      <c r="D114" s="63" t="s">
        <v>228</v>
      </c>
      <c r="F114" s="79"/>
      <c r="G114" s="64">
        <v>0.76</v>
      </c>
      <c r="H114" s="64" t="str">
        <f t="shared" si="684"/>
        <v>G</v>
      </c>
      <c r="I114" s="64" t="str">
        <f t="shared" ref="I114" si="701">AJ114</f>
        <v>S</v>
      </c>
      <c r="J114" s="64" t="str">
        <f t="shared" ref="J114" si="702">BB114</f>
        <v>VG</v>
      </c>
      <c r="K114" s="64" t="str">
        <f t="shared" ref="K114" si="703">BT114</f>
        <v>G</v>
      </c>
      <c r="L114" s="65">
        <v>2E-3</v>
      </c>
      <c r="M114" s="65" t="str">
        <f t="shared" si="688"/>
        <v>VG</v>
      </c>
      <c r="N114" s="64" t="str">
        <f t="shared" ref="N114" si="704">AO114</f>
        <v>G</v>
      </c>
      <c r="O114" s="64" t="str">
        <f t="shared" ref="O114" si="705">BD114</f>
        <v>G</v>
      </c>
      <c r="P114" s="64" t="str">
        <f t="shared" ref="P114" si="706">BY114</f>
        <v>G</v>
      </c>
      <c r="Q114" s="64">
        <v>0.49</v>
      </c>
      <c r="R114" s="64" t="str">
        <f t="shared" si="692"/>
        <v>VG</v>
      </c>
      <c r="S114" s="64" t="str">
        <f t="shared" ref="S114" si="707">AN114</f>
        <v>G</v>
      </c>
      <c r="T114" s="64" t="str">
        <f t="shared" ref="T114" si="708">BF114</f>
        <v>VG</v>
      </c>
      <c r="U114" s="64" t="str">
        <f t="shared" ref="U114" si="709">BX114</f>
        <v>VG</v>
      </c>
      <c r="V114" s="64">
        <v>0.81</v>
      </c>
      <c r="W114" s="64" t="str">
        <f t="shared" si="696"/>
        <v>G</v>
      </c>
      <c r="X114" s="64" t="str">
        <f t="shared" ref="X114" si="710">AP114</f>
        <v>S</v>
      </c>
      <c r="Y114" s="64" t="str">
        <f t="shared" ref="Y114" si="711">BH114</f>
        <v>G</v>
      </c>
      <c r="Z114" s="64" t="str">
        <f t="shared" ref="Z114" si="712">BZ114</f>
        <v>G</v>
      </c>
      <c r="AA114" s="66">
        <v>0.76488069174801598</v>
      </c>
      <c r="AB114" s="66">
        <v>0.68991725054118203</v>
      </c>
      <c r="AC114" s="66">
        <v>10.1443382784535</v>
      </c>
      <c r="AD114" s="66">
        <v>7.1222258413468396</v>
      </c>
      <c r="AE114" s="66">
        <v>0.484891027192693</v>
      </c>
      <c r="AF114" s="66">
        <v>0.55685074253234002</v>
      </c>
      <c r="AG114" s="66">
        <v>0.81843746163333897</v>
      </c>
      <c r="AH114" s="66">
        <v>0.72999307079166997</v>
      </c>
      <c r="AI114" s="67" t="s">
        <v>75</v>
      </c>
      <c r="AJ114" s="67" t="s">
        <v>76</v>
      </c>
      <c r="AK114" s="67" t="s">
        <v>76</v>
      </c>
      <c r="AL114" s="67" t="s">
        <v>75</v>
      </c>
      <c r="AM114" s="67" t="s">
        <v>77</v>
      </c>
      <c r="AN114" s="67" t="s">
        <v>75</v>
      </c>
      <c r="AO114" s="67" t="s">
        <v>75</v>
      </c>
      <c r="AP114" s="67" t="s">
        <v>76</v>
      </c>
      <c r="AR114" s="68" t="s">
        <v>85</v>
      </c>
      <c r="AS114" s="66">
        <v>0.79347932251418196</v>
      </c>
      <c r="AT114" s="66">
        <v>0.80273521066028797</v>
      </c>
      <c r="AU114" s="66">
        <v>6.4806978964083202</v>
      </c>
      <c r="AV114" s="66">
        <v>5.7980864326347703</v>
      </c>
      <c r="AW114" s="66">
        <v>0.454445461508659</v>
      </c>
      <c r="AX114" s="66">
        <v>0.444145009360357</v>
      </c>
      <c r="AY114" s="66">
        <v>0.82084976638971097</v>
      </c>
      <c r="AZ114" s="66">
        <v>0.82746101549721796</v>
      </c>
      <c r="BA114" s="67" t="s">
        <v>75</v>
      </c>
      <c r="BB114" s="67" t="s">
        <v>77</v>
      </c>
      <c r="BC114" s="67" t="s">
        <v>75</v>
      </c>
      <c r="BD114" s="67" t="s">
        <v>75</v>
      </c>
      <c r="BE114" s="67" t="s">
        <v>77</v>
      </c>
      <c r="BF114" s="67" t="s">
        <v>77</v>
      </c>
      <c r="BG114" s="67" t="s">
        <v>75</v>
      </c>
      <c r="BH114" s="67" t="s">
        <v>75</v>
      </c>
      <c r="BI114" s="63">
        <f t="shared" ref="BI114" si="713">IF(BJ114=AR114,1,0)</f>
        <v>1</v>
      </c>
      <c r="BJ114" s="63" t="s">
        <v>85</v>
      </c>
      <c r="BK114" s="66">
        <v>0.77201057728846201</v>
      </c>
      <c r="BL114" s="66">
        <v>0.78145064939357001</v>
      </c>
      <c r="BM114" s="66">
        <v>8.3086932198694807</v>
      </c>
      <c r="BN114" s="66">
        <v>6.9422442839524603</v>
      </c>
      <c r="BO114" s="66">
        <v>0.47748237947754502</v>
      </c>
      <c r="BP114" s="66">
        <v>0.46749262091120802</v>
      </c>
      <c r="BQ114" s="66">
        <v>0.81530771590621798</v>
      </c>
      <c r="BR114" s="66">
        <v>0.81882056470473397</v>
      </c>
      <c r="BS114" s="63" t="s">
        <v>75</v>
      </c>
      <c r="BT114" s="63" t="s">
        <v>75</v>
      </c>
      <c r="BU114" s="63" t="s">
        <v>75</v>
      </c>
      <c r="BV114" s="63" t="s">
        <v>75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14162500</v>
      </c>
      <c r="B115" s="63">
        <v>23772909</v>
      </c>
      <c r="C115" s="63" t="s">
        <v>11</v>
      </c>
      <c r="D115" s="63" t="s">
        <v>240</v>
      </c>
      <c r="F115" s="79"/>
      <c r="G115" s="64">
        <v>0.75</v>
      </c>
      <c r="H115" s="64" t="str">
        <f t="shared" si="684"/>
        <v>G</v>
      </c>
      <c r="I115" s="64" t="str">
        <f t="shared" ref="I115" si="714">AJ115</f>
        <v>S</v>
      </c>
      <c r="J115" s="64" t="str">
        <f t="shared" ref="J115" si="715">BB115</f>
        <v>VG</v>
      </c>
      <c r="K115" s="64" t="str">
        <f t="shared" ref="K115" si="716">BT115</f>
        <v>G</v>
      </c>
      <c r="L115" s="65">
        <v>-1E-3</v>
      </c>
      <c r="M115" s="65" t="str">
        <f t="shared" si="688"/>
        <v>VG</v>
      </c>
      <c r="N115" s="64" t="str">
        <f t="shared" ref="N115" si="717">AO115</f>
        <v>G</v>
      </c>
      <c r="O115" s="64" t="str">
        <f t="shared" ref="O115" si="718">BD115</f>
        <v>G</v>
      </c>
      <c r="P115" s="64" t="str">
        <f t="shared" ref="P115" si="719">BY115</f>
        <v>G</v>
      </c>
      <c r="Q115" s="64">
        <v>0.5</v>
      </c>
      <c r="R115" s="64" t="str">
        <f t="shared" si="692"/>
        <v>VG</v>
      </c>
      <c r="S115" s="64" t="str">
        <f t="shared" ref="S115" si="720">AN115</f>
        <v>G</v>
      </c>
      <c r="T115" s="64" t="str">
        <f t="shared" ref="T115" si="721">BF115</f>
        <v>VG</v>
      </c>
      <c r="U115" s="64" t="str">
        <f t="shared" ref="U115" si="722">BX115</f>
        <v>VG</v>
      </c>
      <c r="V115" s="64">
        <v>0.81</v>
      </c>
      <c r="W115" s="64" t="str">
        <f t="shared" si="696"/>
        <v>G</v>
      </c>
      <c r="X115" s="64" t="str">
        <f t="shared" ref="X115" si="723">AP115</f>
        <v>S</v>
      </c>
      <c r="Y115" s="64" t="str">
        <f t="shared" ref="Y115" si="724">BH115</f>
        <v>G</v>
      </c>
      <c r="Z115" s="64" t="str">
        <f t="shared" ref="Z115" si="725">BZ115</f>
        <v>G</v>
      </c>
      <c r="AA115" s="66">
        <v>0.76488069174801598</v>
      </c>
      <c r="AB115" s="66">
        <v>0.68991725054118203</v>
      </c>
      <c r="AC115" s="66">
        <v>10.1443382784535</v>
      </c>
      <c r="AD115" s="66">
        <v>7.1222258413468396</v>
      </c>
      <c r="AE115" s="66">
        <v>0.484891027192693</v>
      </c>
      <c r="AF115" s="66">
        <v>0.55685074253234002</v>
      </c>
      <c r="AG115" s="66">
        <v>0.81843746163333897</v>
      </c>
      <c r="AH115" s="66">
        <v>0.72999307079166997</v>
      </c>
      <c r="AI115" s="67" t="s">
        <v>75</v>
      </c>
      <c r="AJ115" s="67" t="s">
        <v>76</v>
      </c>
      <c r="AK115" s="67" t="s">
        <v>76</v>
      </c>
      <c r="AL115" s="67" t="s">
        <v>75</v>
      </c>
      <c r="AM115" s="67" t="s">
        <v>77</v>
      </c>
      <c r="AN115" s="67" t="s">
        <v>75</v>
      </c>
      <c r="AO115" s="67" t="s">
        <v>75</v>
      </c>
      <c r="AP115" s="67" t="s">
        <v>76</v>
      </c>
      <c r="AR115" s="68" t="s">
        <v>85</v>
      </c>
      <c r="AS115" s="66">
        <v>0.79347932251418196</v>
      </c>
      <c r="AT115" s="66">
        <v>0.80273521066028797</v>
      </c>
      <c r="AU115" s="66">
        <v>6.4806978964083202</v>
      </c>
      <c r="AV115" s="66">
        <v>5.7980864326347703</v>
      </c>
      <c r="AW115" s="66">
        <v>0.454445461508659</v>
      </c>
      <c r="AX115" s="66">
        <v>0.444145009360357</v>
      </c>
      <c r="AY115" s="66">
        <v>0.82084976638971097</v>
      </c>
      <c r="AZ115" s="66">
        <v>0.82746101549721796</v>
      </c>
      <c r="BA115" s="67" t="s">
        <v>75</v>
      </c>
      <c r="BB115" s="67" t="s">
        <v>77</v>
      </c>
      <c r="BC115" s="67" t="s">
        <v>75</v>
      </c>
      <c r="BD115" s="67" t="s">
        <v>75</v>
      </c>
      <c r="BE115" s="67" t="s">
        <v>77</v>
      </c>
      <c r="BF115" s="67" t="s">
        <v>77</v>
      </c>
      <c r="BG115" s="67" t="s">
        <v>75</v>
      </c>
      <c r="BH115" s="67" t="s">
        <v>75</v>
      </c>
      <c r="BI115" s="63">
        <f t="shared" ref="BI115" si="726">IF(BJ115=AR115,1,0)</f>
        <v>1</v>
      </c>
      <c r="BJ115" s="63" t="s">
        <v>85</v>
      </c>
      <c r="BK115" s="66">
        <v>0.77201057728846201</v>
      </c>
      <c r="BL115" s="66">
        <v>0.78145064939357001</v>
      </c>
      <c r="BM115" s="66">
        <v>8.3086932198694807</v>
      </c>
      <c r="BN115" s="66">
        <v>6.9422442839524603</v>
      </c>
      <c r="BO115" s="66">
        <v>0.47748237947754502</v>
      </c>
      <c r="BP115" s="66">
        <v>0.46749262091120802</v>
      </c>
      <c r="BQ115" s="66">
        <v>0.81530771590621798</v>
      </c>
      <c r="BR115" s="66">
        <v>0.81882056470473397</v>
      </c>
      <c r="BS115" s="63" t="s">
        <v>75</v>
      </c>
      <c r="BT115" s="63" t="s">
        <v>75</v>
      </c>
      <c r="BU115" s="63" t="s">
        <v>75</v>
      </c>
      <c r="BV115" s="63" t="s">
        <v>75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14162500</v>
      </c>
      <c r="B116" s="63">
        <v>23772909</v>
      </c>
      <c r="C116" s="63" t="s">
        <v>11</v>
      </c>
      <c r="D116" s="63" t="s">
        <v>254</v>
      </c>
      <c r="F116" s="79"/>
      <c r="G116" s="64">
        <v>0.76</v>
      </c>
      <c r="H116" s="64" t="str">
        <f t="shared" si="684"/>
        <v>G</v>
      </c>
      <c r="I116" s="64" t="str">
        <f t="shared" ref="I116" si="727">AJ116</f>
        <v>S</v>
      </c>
      <c r="J116" s="64" t="str">
        <f t="shared" ref="J116" si="728">BB116</f>
        <v>VG</v>
      </c>
      <c r="K116" s="64" t="str">
        <f t="shared" ref="K116" si="729">BT116</f>
        <v>G</v>
      </c>
      <c r="L116" s="65">
        <v>-1E-3</v>
      </c>
      <c r="M116" s="65" t="str">
        <f t="shared" si="688"/>
        <v>VG</v>
      </c>
      <c r="N116" s="64" t="str">
        <f t="shared" ref="N116" si="730">AO116</f>
        <v>G</v>
      </c>
      <c r="O116" s="64" t="str">
        <f t="shared" ref="O116" si="731">BD116</f>
        <v>G</v>
      </c>
      <c r="P116" s="64" t="str">
        <f t="shared" ref="P116" si="732">BY116</f>
        <v>G</v>
      </c>
      <c r="Q116" s="64">
        <v>0.49</v>
      </c>
      <c r="R116" s="64" t="str">
        <f t="shared" si="692"/>
        <v>VG</v>
      </c>
      <c r="S116" s="64" t="str">
        <f t="shared" ref="S116" si="733">AN116</f>
        <v>G</v>
      </c>
      <c r="T116" s="64" t="str">
        <f t="shared" ref="T116" si="734">BF116</f>
        <v>VG</v>
      </c>
      <c r="U116" s="64" t="str">
        <f t="shared" ref="U116" si="735">BX116</f>
        <v>VG</v>
      </c>
      <c r="V116" s="64">
        <v>0.81</v>
      </c>
      <c r="W116" s="64" t="str">
        <f t="shared" si="696"/>
        <v>G</v>
      </c>
      <c r="X116" s="64" t="str">
        <f t="shared" ref="X116" si="736">AP116</f>
        <v>S</v>
      </c>
      <c r="Y116" s="64" t="str">
        <f t="shared" ref="Y116" si="737">BH116</f>
        <v>G</v>
      </c>
      <c r="Z116" s="64" t="str">
        <f t="shared" ref="Z116" si="738">BZ116</f>
        <v>G</v>
      </c>
      <c r="AA116" s="66">
        <v>0.76488069174801598</v>
      </c>
      <c r="AB116" s="66">
        <v>0.68991725054118203</v>
      </c>
      <c r="AC116" s="66">
        <v>10.1443382784535</v>
      </c>
      <c r="AD116" s="66">
        <v>7.1222258413468396</v>
      </c>
      <c r="AE116" s="66">
        <v>0.484891027192693</v>
      </c>
      <c r="AF116" s="66">
        <v>0.55685074253234002</v>
      </c>
      <c r="AG116" s="66">
        <v>0.81843746163333897</v>
      </c>
      <c r="AH116" s="66">
        <v>0.72999307079166997</v>
      </c>
      <c r="AI116" s="67" t="s">
        <v>75</v>
      </c>
      <c r="AJ116" s="67" t="s">
        <v>76</v>
      </c>
      <c r="AK116" s="67" t="s">
        <v>76</v>
      </c>
      <c r="AL116" s="67" t="s">
        <v>75</v>
      </c>
      <c r="AM116" s="67" t="s">
        <v>77</v>
      </c>
      <c r="AN116" s="67" t="s">
        <v>75</v>
      </c>
      <c r="AO116" s="67" t="s">
        <v>75</v>
      </c>
      <c r="AP116" s="67" t="s">
        <v>76</v>
      </c>
      <c r="AR116" s="68" t="s">
        <v>85</v>
      </c>
      <c r="AS116" s="66">
        <v>0.79347932251418196</v>
      </c>
      <c r="AT116" s="66">
        <v>0.80273521066028797</v>
      </c>
      <c r="AU116" s="66">
        <v>6.4806978964083202</v>
      </c>
      <c r="AV116" s="66">
        <v>5.7980864326347703</v>
      </c>
      <c r="AW116" s="66">
        <v>0.454445461508659</v>
      </c>
      <c r="AX116" s="66">
        <v>0.444145009360357</v>
      </c>
      <c r="AY116" s="66">
        <v>0.82084976638971097</v>
      </c>
      <c r="AZ116" s="66">
        <v>0.82746101549721796</v>
      </c>
      <c r="BA116" s="67" t="s">
        <v>75</v>
      </c>
      <c r="BB116" s="67" t="s">
        <v>77</v>
      </c>
      <c r="BC116" s="67" t="s">
        <v>75</v>
      </c>
      <c r="BD116" s="67" t="s">
        <v>75</v>
      </c>
      <c r="BE116" s="67" t="s">
        <v>77</v>
      </c>
      <c r="BF116" s="67" t="s">
        <v>77</v>
      </c>
      <c r="BG116" s="67" t="s">
        <v>75</v>
      </c>
      <c r="BH116" s="67" t="s">
        <v>75</v>
      </c>
      <c r="BI116" s="63">
        <f t="shared" ref="BI116" si="739">IF(BJ116=AR116,1,0)</f>
        <v>1</v>
      </c>
      <c r="BJ116" s="63" t="s">
        <v>85</v>
      </c>
      <c r="BK116" s="66">
        <v>0.77201057728846201</v>
      </c>
      <c r="BL116" s="66">
        <v>0.78145064939357001</v>
      </c>
      <c r="BM116" s="66">
        <v>8.3086932198694807</v>
      </c>
      <c r="BN116" s="66">
        <v>6.9422442839524603</v>
      </c>
      <c r="BO116" s="66">
        <v>0.47748237947754502</v>
      </c>
      <c r="BP116" s="66">
        <v>0.46749262091120802</v>
      </c>
      <c r="BQ116" s="66">
        <v>0.81530771590621798</v>
      </c>
      <c r="BR116" s="66">
        <v>0.81882056470473397</v>
      </c>
      <c r="BS116" s="63" t="s">
        <v>75</v>
      </c>
      <c r="BT116" s="63" t="s">
        <v>75</v>
      </c>
      <c r="BU116" s="63" t="s">
        <v>75</v>
      </c>
      <c r="BV116" s="63" t="s">
        <v>75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9" customFormat="1" x14ac:dyDescent="0.3">
      <c r="A117" s="72"/>
      <c r="F117" s="80"/>
      <c r="G117" s="70"/>
      <c r="H117" s="70"/>
      <c r="I117" s="70"/>
      <c r="J117" s="70"/>
      <c r="K117" s="70"/>
      <c r="L117" s="71"/>
      <c r="M117" s="71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3"/>
      <c r="AB117" s="73"/>
      <c r="AC117" s="73"/>
      <c r="AD117" s="73"/>
      <c r="AE117" s="73"/>
      <c r="AF117" s="73"/>
      <c r="AG117" s="73"/>
      <c r="AH117" s="73"/>
      <c r="AI117" s="74"/>
      <c r="AJ117" s="74"/>
      <c r="AK117" s="74"/>
      <c r="AL117" s="74"/>
      <c r="AM117" s="74"/>
      <c r="AN117" s="74"/>
      <c r="AO117" s="74"/>
      <c r="AP117" s="74"/>
      <c r="AR117" s="75"/>
      <c r="AS117" s="73"/>
      <c r="AT117" s="73"/>
      <c r="AU117" s="73"/>
      <c r="AV117" s="73"/>
      <c r="AW117" s="73"/>
      <c r="AX117" s="73"/>
      <c r="AY117" s="73"/>
      <c r="AZ117" s="73"/>
      <c r="BA117" s="74"/>
      <c r="BB117" s="74"/>
      <c r="BC117" s="74"/>
      <c r="BD117" s="74"/>
      <c r="BE117" s="74"/>
      <c r="BF117" s="74"/>
      <c r="BG117" s="74"/>
      <c r="BH117" s="74"/>
      <c r="BK117" s="73"/>
      <c r="BL117" s="73"/>
      <c r="BM117" s="73"/>
      <c r="BN117" s="73"/>
      <c r="BO117" s="73"/>
      <c r="BP117" s="73"/>
      <c r="BQ117" s="73"/>
      <c r="BR117" s="73"/>
    </row>
    <row r="118" spans="1:78" s="47" customFormat="1" x14ac:dyDescent="0.3">
      <c r="A118" s="48">
        <v>14163150</v>
      </c>
      <c r="B118" s="47">
        <v>23772857</v>
      </c>
      <c r="C118" s="47" t="s">
        <v>25</v>
      </c>
      <c r="D118" s="47" t="s">
        <v>172</v>
      </c>
      <c r="F118" s="77"/>
      <c r="G118" s="49">
        <v>0.14000000000000001</v>
      </c>
      <c r="H118" s="49" t="str">
        <f>IF(G118&gt;0.8,"VG",IF(G118&gt;0.7,"G",IF(G118&gt;0.45,"S","NS")))</f>
        <v>NS</v>
      </c>
      <c r="I118" s="49">
        <f>AJ118</f>
        <v>0</v>
      </c>
      <c r="J118" s="49">
        <f>BB118</f>
        <v>0</v>
      </c>
      <c r="K118" s="49">
        <f>BT118</f>
        <v>0</v>
      </c>
      <c r="L118" s="50">
        <v>-0.35299999999999998</v>
      </c>
      <c r="M118" s="50" t="str">
        <f>IF(ABS(L118)&lt;5%,"VG",IF(ABS(L118)&lt;10%,"G",IF(ABS(L118)&lt;15%,"S","NS")))</f>
        <v>NS</v>
      </c>
      <c r="N118" s="49">
        <f>AO118</f>
        <v>0</v>
      </c>
      <c r="O118" s="49">
        <f>BD118</f>
        <v>0</v>
      </c>
      <c r="P118" s="49">
        <f>BY118</f>
        <v>0</v>
      </c>
      <c r="Q118" s="49">
        <v>0.72899999999999998</v>
      </c>
      <c r="R118" s="49" t="str">
        <f>IF(Q118&lt;=0.5,"VG",IF(Q118&lt;=0.6,"G",IF(Q118&lt;=0.7,"S","NS")))</f>
        <v>NS</v>
      </c>
      <c r="S118" s="49">
        <f>AN118</f>
        <v>0</v>
      </c>
      <c r="T118" s="49">
        <f>BF118</f>
        <v>0</v>
      </c>
      <c r="U118" s="49">
        <f>BX118</f>
        <v>0</v>
      </c>
      <c r="V118" s="49">
        <v>0.83699999999999997</v>
      </c>
      <c r="W118" s="49" t="str">
        <f>IF(V118&gt;0.85,"VG",IF(V118&gt;0.75,"G",IF(V118&gt;0.6,"S","NS")))</f>
        <v>G</v>
      </c>
      <c r="X118" s="49">
        <f>AP118</f>
        <v>0</v>
      </c>
      <c r="Y118" s="49">
        <f>BH118</f>
        <v>0</v>
      </c>
      <c r="Z118" s="49">
        <f>BZ118</f>
        <v>0</v>
      </c>
      <c r="AA118" s="49"/>
      <c r="AB118" s="50"/>
      <c r="AC118" s="49"/>
      <c r="AD118" s="49"/>
      <c r="AE118" s="49"/>
      <c r="AF118" s="50"/>
      <c r="AG118" s="49"/>
      <c r="AH118" s="49"/>
      <c r="AI118" s="49"/>
      <c r="AJ118" s="50"/>
      <c r="AK118" s="49"/>
      <c r="AL118" s="49"/>
    </row>
    <row r="119" spans="1:78" s="47" customFormat="1" x14ac:dyDescent="0.3">
      <c r="A119" s="48">
        <v>14163900</v>
      </c>
      <c r="B119" s="47">
        <v>23772801</v>
      </c>
      <c r="C119" s="47" t="s">
        <v>26</v>
      </c>
      <c r="D119" s="47" t="s">
        <v>172</v>
      </c>
      <c r="F119" s="77"/>
      <c r="G119" s="49">
        <v>0.23</v>
      </c>
      <c r="H119" s="49" t="str">
        <f>IF(G119&gt;0.8,"VG",IF(G119&gt;0.7,"G",IF(G119&gt;0.45,"S","NS")))</f>
        <v>NS</v>
      </c>
      <c r="I119" s="49">
        <f>AJ119</f>
        <v>0</v>
      </c>
      <c r="J119" s="49">
        <f>BB119</f>
        <v>0</v>
      </c>
      <c r="K119" s="49">
        <f>BT119</f>
        <v>0</v>
      </c>
      <c r="L119" s="50">
        <v>-0.33500000000000002</v>
      </c>
      <c r="M119" s="50" t="str">
        <f>IF(ABS(L119)&lt;5%,"VG",IF(ABS(L119)&lt;10%,"G",IF(ABS(L119)&lt;15%,"S","NS")))</f>
        <v>NS</v>
      </c>
      <c r="N119" s="49">
        <f>AO119</f>
        <v>0</v>
      </c>
      <c r="O119" s="49">
        <f>BD119</f>
        <v>0</v>
      </c>
      <c r="P119" s="49">
        <f>BY119</f>
        <v>0</v>
      </c>
      <c r="Q119" s="49">
        <v>0.71799999999999997</v>
      </c>
      <c r="R119" s="49" t="str">
        <f>IF(Q119&lt;=0.5,"VG",IF(Q119&lt;=0.6,"G",IF(Q119&lt;=0.7,"S","NS")))</f>
        <v>NS</v>
      </c>
      <c r="S119" s="49">
        <f>AN119</f>
        <v>0</v>
      </c>
      <c r="T119" s="49">
        <f>BF119</f>
        <v>0</v>
      </c>
      <c r="U119" s="49">
        <f>BX119</f>
        <v>0</v>
      </c>
      <c r="V119" s="49">
        <v>0.78</v>
      </c>
      <c r="W119" s="49" t="str">
        <f>IF(V119&gt;0.85,"VG",IF(V119&gt;0.75,"G",IF(V119&gt;0.6,"S","NS")))</f>
        <v>G</v>
      </c>
      <c r="X119" s="49">
        <f>AP119</f>
        <v>0</v>
      </c>
      <c r="Y119" s="49">
        <f>BH119</f>
        <v>0</v>
      </c>
      <c r="Z119" s="49">
        <f>BZ119</f>
        <v>0</v>
      </c>
      <c r="AA119" s="49"/>
      <c r="AB119" s="50"/>
      <c r="AC119" s="49"/>
      <c r="AD119" s="49"/>
      <c r="AE119" s="49"/>
      <c r="AF119" s="50"/>
      <c r="AG119" s="49"/>
      <c r="AH119" s="49"/>
      <c r="AI119" s="49"/>
      <c r="AJ119" s="50"/>
      <c r="AK119" s="49"/>
      <c r="AL119" s="49"/>
    </row>
    <row r="120" spans="1:78" s="47" customFormat="1" x14ac:dyDescent="0.3">
      <c r="A120" s="48">
        <v>14164700</v>
      </c>
      <c r="B120" s="47">
        <v>23774369</v>
      </c>
      <c r="C120" s="47" t="s">
        <v>12</v>
      </c>
      <c r="D120" s="47" t="s">
        <v>172</v>
      </c>
      <c r="F120" s="77"/>
      <c r="G120" s="49">
        <v>0.35699999999999998</v>
      </c>
      <c r="H120" s="49" t="str">
        <f>IF(G120&gt;0.8,"VG",IF(G120&gt;0.7,"G",IF(G120&gt;0.45,"S","NS")))</f>
        <v>NS</v>
      </c>
      <c r="I120" s="49" t="str">
        <f>AJ120</f>
        <v>NS</v>
      </c>
      <c r="J120" s="49" t="str">
        <f>BB120</f>
        <v>NS</v>
      </c>
      <c r="K120" s="49" t="str">
        <f>BT120</f>
        <v>NS</v>
      </c>
      <c r="L120" s="50">
        <v>0.60499999999999998</v>
      </c>
      <c r="M120" s="50" t="str">
        <f>IF(ABS(L120)&lt;5%,"VG",IF(ABS(L120)&lt;10%,"G",IF(ABS(L120)&lt;15%,"S","NS")))</f>
        <v>NS</v>
      </c>
      <c r="N120" s="49" t="str">
        <f>AO120</f>
        <v>S</v>
      </c>
      <c r="O120" s="49" t="str">
        <f>BD120</f>
        <v>NS</v>
      </c>
      <c r="P120" s="49" t="str">
        <f>BY120</f>
        <v>NS</v>
      </c>
      <c r="Q120" s="49">
        <v>0.747</v>
      </c>
      <c r="R120" s="49" t="str">
        <f>IF(Q120&lt;=0.5,"VG",IF(Q120&lt;=0.6,"G",IF(Q120&lt;=0.7,"S","NS")))</f>
        <v>NS</v>
      </c>
      <c r="S120" s="49" t="str">
        <f>AN120</f>
        <v>NS</v>
      </c>
      <c r="T120" s="49" t="str">
        <f>BF120</f>
        <v>NS</v>
      </c>
      <c r="U120" s="49" t="str">
        <f>BX120</f>
        <v>NS</v>
      </c>
      <c r="V120" s="49">
        <v>0.70399999999999996</v>
      </c>
      <c r="W120" s="49" t="str">
        <f>IF(V120&gt;0.85,"VG",IF(V120&gt;0.75,"G",IF(V120&gt;0.6,"S","NS")))</f>
        <v>S</v>
      </c>
      <c r="X120" s="49" t="str">
        <f>AP120</f>
        <v>S</v>
      </c>
      <c r="Y120" s="49" t="str">
        <f>BH120</f>
        <v>S</v>
      </c>
      <c r="Z120" s="49" t="str">
        <f>BZ120</f>
        <v>S</v>
      </c>
      <c r="AA120" s="51">
        <v>3.0704881282754101E-2</v>
      </c>
      <c r="AB120" s="51">
        <v>8.4524781993650294E-2</v>
      </c>
      <c r="AC120" s="51">
        <v>57.725781118164299</v>
      </c>
      <c r="AD120" s="51">
        <v>55.898433080474298</v>
      </c>
      <c r="AE120" s="51">
        <v>0.98452786589168995</v>
      </c>
      <c r="AF120" s="51">
        <v>0.956804691672417</v>
      </c>
      <c r="AG120" s="51">
        <v>0.60214454482463797</v>
      </c>
      <c r="AH120" s="51">
        <v>0.63132009052717497</v>
      </c>
      <c r="AI120" s="52" t="s">
        <v>73</v>
      </c>
      <c r="AJ120" s="52" t="s">
        <v>73</v>
      </c>
      <c r="AK120" s="52" t="s">
        <v>73</v>
      </c>
      <c r="AL120" s="52" t="s">
        <v>73</v>
      </c>
      <c r="AM120" s="52" t="s">
        <v>73</v>
      </c>
      <c r="AN120" s="52" t="s">
        <v>73</v>
      </c>
      <c r="AO120" s="52" t="s">
        <v>76</v>
      </c>
      <c r="AP120" s="52" t="s">
        <v>76</v>
      </c>
      <c r="AR120" s="53" t="s">
        <v>86</v>
      </c>
      <c r="AS120" s="51">
        <v>-0.140948274247363</v>
      </c>
      <c r="AT120" s="51">
        <v>-0.122937769553058</v>
      </c>
      <c r="AU120" s="51">
        <v>66.867307385937096</v>
      </c>
      <c r="AV120" s="51">
        <v>66.057230496528703</v>
      </c>
      <c r="AW120" s="51">
        <v>1.0681518029977599</v>
      </c>
      <c r="AX120" s="51">
        <v>1.0596875811073101</v>
      </c>
      <c r="AY120" s="51">
        <v>0.57818284597209202</v>
      </c>
      <c r="AZ120" s="51">
        <v>0.60062178678829903</v>
      </c>
      <c r="BA120" s="52" t="s">
        <v>73</v>
      </c>
      <c r="BB120" s="52" t="s">
        <v>73</v>
      </c>
      <c r="BC120" s="52" t="s">
        <v>73</v>
      </c>
      <c r="BD120" s="52" t="s">
        <v>73</v>
      </c>
      <c r="BE120" s="52" t="s">
        <v>73</v>
      </c>
      <c r="BF120" s="52" t="s">
        <v>73</v>
      </c>
      <c r="BG120" s="52" t="s">
        <v>73</v>
      </c>
      <c r="BH120" s="52" t="s">
        <v>76</v>
      </c>
      <c r="BI120" s="47">
        <f>IF(BJ120=AR120,1,0)</f>
        <v>1</v>
      </c>
      <c r="BJ120" s="47" t="s">
        <v>86</v>
      </c>
      <c r="BK120" s="51">
        <v>-5.9165543784451997E-2</v>
      </c>
      <c r="BL120" s="51">
        <v>-4.1886943092680901E-2</v>
      </c>
      <c r="BM120" s="51">
        <v>61.764911696754098</v>
      </c>
      <c r="BN120" s="51">
        <v>61.151691742809497</v>
      </c>
      <c r="BO120" s="51">
        <v>1.02915768654976</v>
      </c>
      <c r="BP120" s="51">
        <v>1.02072863342452</v>
      </c>
      <c r="BQ120" s="51">
        <v>0.58744030239503198</v>
      </c>
      <c r="BR120" s="51">
        <v>0.61195296299156199</v>
      </c>
      <c r="BS120" s="47" t="s">
        <v>73</v>
      </c>
      <c r="BT120" s="47" t="s">
        <v>73</v>
      </c>
      <c r="BU120" s="47" t="s">
        <v>73</v>
      </c>
      <c r="BV120" s="47" t="s">
        <v>73</v>
      </c>
      <c r="BW120" s="47" t="s">
        <v>73</v>
      </c>
      <c r="BX120" s="47" t="s">
        <v>73</v>
      </c>
      <c r="BY120" s="47" t="s">
        <v>73</v>
      </c>
      <c r="BZ120" s="47" t="s">
        <v>76</v>
      </c>
    </row>
    <row r="121" spans="1:78" s="30" customFormat="1" x14ac:dyDescent="0.3">
      <c r="A121" s="114">
        <v>14164700</v>
      </c>
      <c r="B121" s="30">
        <v>23774369</v>
      </c>
      <c r="C121" s="30" t="s">
        <v>12</v>
      </c>
      <c r="D121" s="30" t="s">
        <v>204</v>
      </c>
      <c r="F121" s="116"/>
      <c r="G121" s="24">
        <v>0.35</v>
      </c>
      <c r="H121" s="24" t="str">
        <f>IF(G121&gt;0.8,"VG",IF(G121&gt;0.7,"G",IF(G121&gt;0.45,"S","NS")))</f>
        <v>NS</v>
      </c>
      <c r="I121" s="24" t="str">
        <f>AJ121</f>
        <v>NS</v>
      </c>
      <c r="J121" s="24" t="str">
        <f>BB121</f>
        <v>NS</v>
      </c>
      <c r="K121" s="24" t="str">
        <f>BT121</f>
        <v>NS</v>
      </c>
      <c r="L121" s="25">
        <v>0.61</v>
      </c>
      <c r="M121" s="25" t="str">
        <f>IF(ABS(L121)&lt;5%,"VG",IF(ABS(L121)&lt;10%,"G",IF(ABS(L121)&lt;15%,"S","NS")))</f>
        <v>NS</v>
      </c>
      <c r="N121" s="24" t="str">
        <f>AO121</f>
        <v>S</v>
      </c>
      <c r="O121" s="24" t="str">
        <f>BD121</f>
        <v>NS</v>
      </c>
      <c r="P121" s="24" t="str">
        <f>BY121</f>
        <v>NS</v>
      </c>
      <c r="Q121" s="24">
        <v>0.747</v>
      </c>
      <c r="R121" s="24" t="str">
        <f>IF(Q121&lt;=0.5,"VG",IF(Q121&lt;=0.6,"G",IF(Q121&lt;=0.7,"S","NS")))</f>
        <v>NS</v>
      </c>
      <c r="S121" s="24" t="str">
        <f>AN121</f>
        <v>NS</v>
      </c>
      <c r="T121" s="24" t="str">
        <f>BF121</f>
        <v>NS</v>
      </c>
      <c r="U121" s="24" t="str">
        <f>BX121</f>
        <v>NS</v>
      </c>
      <c r="V121" s="24">
        <v>0.73</v>
      </c>
      <c r="W121" s="24" t="str">
        <f>IF(V121&gt;0.85,"VG",IF(V121&gt;0.75,"G",IF(V121&gt;0.6,"S","NS")))</f>
        <v>S</v>
      </c>
      <c r="X121" s="24" t="str">
        <f>AP121</f>
        <v>S</v>
      </c>
      <c r="Y121" s="24" t="str">
        <f>BH121</f>
        <v>S</v>
      </c>
      <c r="Z121" s="24" t="str">
        <f>BZ121</f>
        <v>S</v>
      </c>
      <c r="AA121" s="33">
        <v>3.0704881282754101E-2</v>
      </c>
      <c r="AB121" s="33">
        <v>8.4524781993650294E-2</v>
      </c>
      <c r="AC121" s="33">
        <v>57.725781118164299</v>
      </c>
      <c r="AD121" s="33">
        <v>55.898433080474298</v>
      </c>
      <c r="AE121" s="33">
        <v>0.98452786589168995</v>
      </c>
      <c r="AF121" s="33">
        <v>0.956804691672417</v>
      </c>
      <c r="AG121" s="33">
        <v>0.60214454482463797</v>
      </c>
      <c r="AH121" s="33">
        <v>0.63132009052717497</v>
      </c>
      <c r="AI121" s="36" t="s">
        <v>73</v>
      </c>
      <c r="AJ121" s="36" t="s">
        <v>73</v>
      </c>
      <c r="AK121" s="36" t="s">
        <v>73</v>
      </c>
      <c r="AL121" s="36" t="s">
        <v>73</v>
      </c>
      <c r="AM121" s="36" t="s">
        <v>73</v>
      </c>
      <c r="AN121" s="36" t="s">
        <v>73</v>
      </c>
      <c r="AO121" s="36" t="s">
        <v>76</v>
      </c>
      <c r="AP121" s="36" t="s">
        <v>76</v>
      </c>
      <c r="AR121" s="117" t="s">
        <v>86</v>
      </c>
      <c r="AS121" s="33">
        <v>-0.140948274247363</v>
      </c>
      <c r="AT121" s="33">
        <v>-0.122937769553058</v>
      </c>
      <c r="AU121" s="33">
        <v>66.867307385937096</v>
      </c>
      <c r="AV121" s="33">
        <v>66.057230496528703</v>
      </c>
      <c r="AW121" s="33">
        <v>1.0681518029977599</v>
      </c>
      <c r="AX121" s="33">
        <v>1.0596875811073101</v>
      </c>
      <c r="AY121" s="33">
        <v>0.57818284597209202</v>
      </c>
      <c r="AZ121" s="33">
        <v>0.60062178678829903</v>
      </c>
      <c r="BA121" s="36" t="s">
        <v>73</v>
      </c>
      <c r="BB121" s="36" t="s">
        <v>73</v>
      </c>
      <c r="BC121" s="36" t="s">
        <v>73</v>
      </c>
      <c r="BD121" s="36" t="s">
        <v>73</v>
      </c>
      <c r="BE121" s="36" t="s">
        <v>73</v>
      </c>
      <c r="BF121" s="36" t="s">
        <v>73</v>
      </c>
      <c r="BG121" s="36" t="s">
        <v>73</v>
      </c>
      <c r="BH121" s="36" t="s">
        <v>76</v>
      </c>
      <c r="BI121" s="30">
        <f>IF(BJ121=AR121,1,0)</f>
        <v>1</v>
      </c>
      <c r="BJ121" s="30" t="s">
        <v>86</v>
      </c>
      <c r="BK121" s="33">
        <v>-5.9165543784451997E-2</v>
      </c>
      <c r="BL121" s="33">
        <v>-4.1886943092680901E-2</v>
      </c>
      <c r="BM121" s="33">
        <v>61.764911696754098</v>
      </c>
      <c r="BN121" s="33">
        <v>61.151691742809497</v>
      </c>
      <c r="BO121" s="33">
        <v>1.02915768654976</v>
      </c>
      <c r="BP121" s="33">
        <v>1.02072863342452</v>
      </c>
      <c r="BQ121" s="33">
        <v>0.58744030239503198</v>
      </c>
      <c r="BR121" s="33">
        <v>0.61195296299156199</v>
      </c>
      <c r="BS121" s="30" t="s">
        <v>73</v>
      </c>
      <c r="BT121" s="30" t="s">
        <v>73</v>
      </c>
      <c r="BU121" s="30" t="s">
        <v>73</v>
      </c>
      <c r="BV121" s="30" t="s">
        <v>73</v>
      </c>
      <c r="BW121" s="30" t="s">
        <v>73</v>
      </c>
      <c r="BX121" s="30" t="s">
        <v>73</v>
      </c>
      <c r="BY121" s="30" t="s">
        <v>73</v>
      </c>
      <c r="BZ121" s="30" t="s">
        <v>76</v>
      </c>
    </row>
    <row r="122" spans="1:78" s="69" customFormat="1" x14ac:dyDescent="0.3">
      <c r="A122" s="72"/>
      <c r="F122" s="80"/>
      <c r="G122" s="70"/>
      <c r="H122" s="70"/>
      <c r="I122" s="70"/>
      <c r="J122" s="70"/>
      <c r="K122" s="70"/>
      <c r="L122" s="71"/>
      <c r="M122" s="71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3"/>
      <c r="AB122" s="73"/>
      <c r="AC122" s="73"/>
      <c r="AD122" s="73"/>
      <c r="AE122" s="73"/>
      <c r="AF122" s="73"/>
      <c r="AG122" s="73"/>
      <c r="AH122" s="73"/>
      <c r="AI122" s="74"/>
      <c r="AJ122" s="74"/>
      <c r="AK122" s="74"/>
      <c r="AL122" s="74"/>
      <c r="AM122" s="74"/>
      <c r="AN122" s="74"/>
      <c r="AO122" s="74"/>
      <c r="AP122" s="74"/>
      <c r="AR122" s="75"/>
      <c r="AS122" s="73"/>
      <c r="AT122" s="73"/>
      <c r="AU122" s="73"/>
      <c r="AV122" s="73"/>
      <c r="AW122" s="73"/>
      <c r="AX122" s="73"/>
      <c r="AY122" s="73"/>
      <c r="AZ122" s="73"/>
      <c r="BA122" s="74"/>
      <c r="BB122" s="74"/>
      <c r="BC122" s="74"/>
      <c r="BD122" s="74"/>
      <c r="BE122" s="74"/>
      <c r="BF122" s="74"/>
      <c r="BG122" s="74"/>
      <c r="BH122" s="74"/>
      <c r="BK122" s="73"/>
      <c r="BL122" s="73"/>
      <c r="BM122" s="73"/>
      <c r="BN122" s="73"/>
      <c r="BO122" s="73"/>
      <c r="BP122" s="73"/>
      <c r="BQ122" s="73"/>
      <c r="BR122" s="73"/>
    </row>
    <row r="123" spans="1:78" s="63" customFormat="1" x14ac:dyDescent="0.3">
      <c r="A123" s="62">
        <v>14164900</v>
      </c>
      <c r="B123" s="63">
        <v>23772751</v>
      </c>
      <c r="C123" s="63" t="s">
        <v>13</v>
      </c>
      <c r="D123" s="63" t="s">
        <v>172</v>
      </c>
      <c r="F123" s="77"/>
      <c r="G123" s="64">
        <v>0.77100000000000002</v>
      </c>
      <c r="H123" s="64" t="str">
        <f t="shared" ref="H123:H137" si="740">IF(G123&gt;0.8,"VG",IF(G123&gt;0.7,"G",IF(G123&gt;0.45,"S","NS")))</f>
        <v>G</v>
      </c>
      <c r="I123" s="64" t="str">
        <f t="shared" ref="I123:I129" si="741">AJ123</f>
        <v>G</v>
      </c>
      <c r="J123" s="64" t="str">
        <f t="shared" ref="J123:J129" si="742">BB123</f>
        <v>VG</v>
      </c>
      <c r="K123" s="64" t="str">
        <f t="shared" ref="K123:K129" si="743">BT123</f>
        <v>VG</v>
      </c>
      <c r="L123" s="65">
        <v>-1.7000000000000001E-2</v>
      </c>
      <c r="M123" s="65" t="str">
        <f t="shared" ref="M123:M137" si="744">IF(ABS(L123)&lt;5%,"VG",IF(ABS(L123)&lt;10%,"G",IF(ABS(L123)&lt;15%,"S","NS")))</f>
        <v>VG</v>
      </c>
      <c r="N123" s="64" t="str">
        <f t="shared" ref="N123:N129" si="745">AO123</f>
        <v>G</v>
      </c>
      <c r="O123" s="64" t="str">
        <f t="shared" ref="O123:O129" si="746">BD123</f>
        <v>VG</v>
      </c>
      <c r="P123" s="64" t="str">
        <f t="shared" ref="P123:P129" si="747">BY123</f>
        <v>G</v>
      </c>
      <c r="Q123" s="64">
        <v>0.47699999999999998</v>
      </c>
      <c r="R123" s="64" t="str">
        <f t="shared" ref="R123:R137" si="748">IF(Q123&lt;=0.5,"VG",IF(Q123&lt;=0.6,"G",IF(Q123&lt;=0.7,"S","NS")))</f>
        <v>VG</v>
      </c>
      <c r="S123" s="64" t="str">
        <f t="shared" ref="S123:S129" si="749">AN123</f>
        <v>VG</v>
      </c>
      <c r="T123" s="64" t="str">
        <f t="shared" ref="T123:T129" si="750">BF123</f>
        <v>VG</v>
      </c>
      <c r="U123" s="64" t="str">
        <f t="shared" ref="U123:U129" si="751">BX123</f>
        <v>VG</v>
      </c>
      <c r="V123" s="64">
        <v>0.79300000000000004</v>
      </c>
      <c r="W123" s="64" t="str">
        <f t="shared" ref="W123:W137" si="752">IF(V123&gt;0.85,"VG",IF(V123&gt;0.75,"G",IF(V123&gt;0.6,"S","NS")))</f>
        <v>G</v>
      </c>
      <c r="X123" s="64" t="str">
        <f t="shared" ref="X123:X129" si="753">AP123</f>
        <v>G</v>
      </c>
      <c r="Y123" s="64" t="str">
        <f t="shared" ref="Y123:Y129" si="754">BH123</f>
        <v>VG</v>
      </c>
      <c r="Z123" s="64" t="str">
        <f t="shared" ref="Z123:Z129" si="755">BZ123</f>
        <v>G</v>
      </c>
      <c r="AA123" s="66">
        <v>0.82957537734731002</v>
      </c>
      <c r="AB123" s="66">
        <v>0.770017181523593</v>
      </c>
      <c r="AC123" s="66">
        <v>4.1945904485044201</v>
      </c>
      <c r="AD123" s="66">
        <v>1.60133556975805</v>
      </c>
      <c r="AE123" s="66">
        <v>0.41282517201920899</v>
      </c>
      <c r="AF123" s="66">
        <v>0.47956523902010201</v>
      </c>
      <c r="AG123" s="66">
        <v>0.83981224617125405</v>
      </c>
      <c r="AH123" s="66">
        <v>0.77168278397218004</v>
      </c>
      <c r="AI123" s="67" t="s">
        <v>77</v>
      </c>
      <c r="AJ123" s="67" t="s">
        <v>75</v>
      </c>
      <c r="AK123" s="67" t="s">
        <v>77</v>
      </c>
      <c r="AL123" s="67" t="s">
        <v>77</v>
      </c>
      <c r="AM123" s="67" t="s">
        <v>77</v>
      </c>
      <c r="AN123" s="67" t="s">
        <v>77</v>
      </c>
      <c r="AO123" s="67" t="s">
        <v>75</v>
      </c>
      <c r="AP123" s="67" t="s">
        <v>75</v>
      </c>
      <c r="AR123" s="68" t="s">
        <v>87</v>
      </c>
      <c r="AS123" s="66">
        <v>0.84535320975234196</v>
      </c>
      <c r="AT123" s="66">
        <v>0.852362033202411</v>
      </c>
      <c r="AU123" s="66">
        <v>0.65503642042571297</v>
      </c>
      <c r="AV123" s="66">
        <v>0.70929549035220396</v>
      </c>
      <c r="AW123" s="66">
        <v>0.39325156102380399</v>
      </c>
      <c r="AX123" s="66">
        <v>0.38423686288224501</v>
      </c>
      <c r="AY123" s="66">
        <v>0.84908178687649805</v>
      </c>
      <c r="AZ123" s="66">
        <v>0.85623492331974904</v>
      </c>
      <c r="BA123" s="67" t="s">
        <v>77</v>
      </c>
      <c r="BB123" s="67" t="s">
        <v>77</v>
      </c>
      <c r="BC123" s="67" t="s">
        <v>77</v>
      </c>
      <c r="BD123" s="67" t="s">
        <v>77</v>
      </c>
      <c r="BE123" s="67" t="s">
        <v>77</v>
      </c>
      <c r="BF123" s="67" t="s">
        <v>77</v>
      </c>
      <c r="BG123" s="67" t="s">
        <v>75</v>
      </c>
      <c r="BH123" s="67" t="s">
        <v>77</v>
      </c>
      <c r="BI123" s="63">
        <f t="shared" ref="BI123:BI129" si="756">IF(BJ123=AR123,1,0)</f>
        <v>1</v>
      </c>
      <c r="BJ123" s="63" t="s">
        <v>87</v>
      </c>
      <c r="BK123" s="66">
        <v>0.83149852870428698</v>
      </c>
      <c r="BL123" s="66">
        <v>0.840051780765255</v>
      </c>
      <c r="BM123" s="66">
        <v>2.4536945846266698</v>
      </c>
      <c r="BN123" s="66">
        <v>1.8573873082821999</v>
      </c>
      <c r="BO123" s="66">
        <v>0.41048930716367399</v>
      </c>
      <c r="BP123" s="66">
        <v>0.39993526880577102</v>
      </c>
      <c r="BQ123" s="66">
        <v>0.83515826593662201</v>
      </c>
      <c r="BR123" s="66">
        <v>0.84255161739777595</v>
      </c>
      <c r="BS123" s="63" t="s">
        <v>77</v>
      </c>
      <c r="BT123" s="63" t="s">
        <v>77</v>
      </c>
      <c r="BU123" s="63" t="s">
        <v>77</v>
      </c>
      <c r="BV123" s="63" t="s">
        <v>77</v>
      </c>
      <c r="BW123" s="63" t="s">
        <v>77</v>
      </c>
      <c r="BX123" s="63" t="s">
        <v>77</v>
      </c>
      <c r="BY123" s="63" t="s">
        <v>75</v>
      </c>
      <c r="BZ123" s="63" t="s">
        <v>75</v>
      </c>
    </row>
    <row r="124" spans="1:78" s="63" customFormat="1" x14ac:dyDescent="0.3">
      <c r="A124" s="62">
        <v>14164900</v>
      </c>
      <c r="B124" s="63">
        <v>23772751</v>
      </c>
      <c r="C124" s="63" t="s">
        <v>13</v>
      </c>
      <c r="D124" s="63" t="s">
        <v>175</v>
      </c>
      <c r="F124" s="77"/>
      <c r="G124" s="64">
        <v>0.76</v>
      </c>
      <c r="H124" s="64" t="str">
        <f t="shared" si="740"/>
        <v>G</v>
      </c>
      <c r="I124" s="64" t="str">
        <f t="shared" si="741"/>
        <v>G</v>
      </c>
      <c r="J124" s="64" t="str">
        <f t="shared" si="742"/>
        <v>VG</v>
      </c>
      <c r="K124" s="64" t="str">
        <f t="shared" si="743"/>
        <v>VG</v>
      </c>
      <c r="L124" s="65">
        <v>-1.9E-2</v>
      </c>
      <c r="M124" s="65" t="str">
        <f t="shared" si="744"/>
        <v>VG</v>
      </c>
      <c r="N124" s="64" t="str">
        <f t="shared" si="745"/>
        <v>G</v>
      </c>
      <c r="O124" s="64" t="str">
        <f t="shared" si="746"/>
        <v>VG</v>
      </c>
      <c r="P124" s="64" t="str">
        <f t="shared" si="747"/>
        <v>G</v>
      </c>
      <c r="Q124" s="64">
        <v>0.49</v>
      </c>
      <c r="R124" s="64" t="str">
        <f t="shared" si="748"/>
        <v>VG</v>
      </c>
      <c r="S124" s="64" t="str">
        <f t="shared" si="749"/>
        <v>VG</v>
      </c>
      <c r="T124" s="64" t="str">
        <f t="shared" si="750"/>
        <v>VG</v>
      </c>
      <c r="U124" s="64" t="str">
        <f t="shared" si="751"/>
        <v>VG</v>
      </c>
      <c r="V124" s="64">
        <v>0.79300000000000004</v>
      </c>
      <c r="W124" s="64" t="str">
        <f t="shared" si="752"/>
        <v>G</v>
      </c>
      <c r="X124" s="64" t="str">
        <f t="shared" si="753"/>
        <v>G</v>
      </c>
      <c r="Y124" s="64" t="str">
        <f t="shared" si="754"/>
        <v>VG</v>
      </c>
      <c r="Z124" s="64" t="str">
        <f t="shared" si="755"/>
        <v>G</v>
      </c>
      <c r="AA124" s="66">
        <v>0.82957537734731002</v>
      </c>
      <c r="AB124" s="66">
        <v>0.770017181523593</v>
      </c>
      <c r="AC124" s="66">
        <v>4.1945904485044201</v>
      </c>
      <c r="AD124" s="66">
        <v>1.60133556975805</v>
      </c>
      <c r="AE124" s="66">
        <v>0.41282517201920899</v>
      </c>
      <c r="AF124" s="66">
        <v>0.47956523902010201</v>
      </c>
      <c r="AG124" s="66">
        <v>0.83981224617125405</v>
      </c>
      <c r="AH124" s="66">
        <v>0.77168278397218004</v>
      </c>
      <c r="AI124" s="67" t="s">
        <v>77</v>
      </c>
      <c r="AJ124" s="67" t="s">
        <v>75</v>
      </c>
      <c r="AK124" s="67" t="s">
        <v>77</v>
      </c>
      <c r="AL124" s="67" t="s">
        <v>77</v>
      </c>
      <c r="AM124" s="67" t="s">
        <v>77</v>
      </c>
      <c r="AN124" s="67" t="s">
        <v>77</v>
      </c>
      <c r="AO124" s="67" t="s">
        <v>75</v>
      </c>
      <c r="AP124" s="67" t="s">
        <v>75</v>
      </c>
      <c r="AR124" s="68" t="s">
        <v>87</v>
      </c>
      <c r="AS124" s="66">
        <v>0.84535320975234196</v>
      </c>
      <c r="AT124" s="66">
        <v>0.852362033202411</v>
      </c>
      <c r="AU124" s="66">
        <v>0.65503642042571297</v>
      </c>
      <c r="AV124" s="66">
        <v>0.70929549035220396</v>
      </c>
      <c r="AW124" s="66">
        <v>0.39325156102380399</v>
      </c>
      <c r="AX124" s="66">
        <v>0.38423686288224501</v>
      </c>
      <c r="AY124" s="66">
        <v>0.84908178687649805</v>
      </c>
      <c r="AZ124" s="66">
        <v>0.85623492331974904</v>
      </c>
      <c r="BA124" s="67" t="s">
        <v>77</v>
      </c>
      <c r="BB124" s="67" t="s">
        <v>77</v>
      </c>
      <c r="BC124" s="67" t="s">
        <v>77</v>
      </c>
      <c r="BD124" s="67" t="s">
        <v>77</v>
      </c>
      <c r="BE124" s="67" t="s">
        <v>77</v>
      </c>
      <c r="BF124" s="67" t="s">
        <v>77</v>
      </c>
      <c r="BG124" s="67" t="s">
        <v>75</v>
      </c>
      <c r="BH124" s="67" t="s">
        <v>77</v>
      </c>
      <c r="BI124" s="63">
        <f t="shared" si="756"/>
        <v>1</v>
      </c>
      <c r="BJ124" s="63" t="s">
        <v>87</v>
      </c>
      <c r="BK124" s="66">
        <v>0.83149852870428698</v>
      </c>
      <c r="BL124" s="66">
        <v>0.840051780765255</v>
      </c>
      <c r="BM124" s="66">
        <v>2.4536945846266698</v>
      </c>
      <c r="BN124" s="66">
        <v>1.8573873082821999</v>
      </c>
      <c r="BO124" s="66">
        <v>0.41048930716367399</v>
      </c>
      <c r="BP124" s="66">
        <v>0.39993526880577102</v>
      </c>
      <c r="BQ124" s="66">
        <v>0.83515826593662201</v>
      </c>
      <c r="BR124" s="66">
        <v>0.84255161739777595</v>
      </c>
      <c r="BS124" s="63" t="s">
        <v>77</v>
      </c>
      <c r="BT124" s="63" t="s">
        <v>77</v>
      </c>
      <c r="BU124" s="63" t="s">
        <v>77</v>
      </c>
      <c r="BV124" s="63" t="s">
        <v>77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14164900</v>
      </c>
      <c r="B125" s="63">
        <v>23772751</v>
      </c>
      <c r="C125" s="63" t="s">
        <v>13</v>
      </c>
      <c r="D125" s="63" t="s">
        <v>176</v>
      </c>
      <c r="F125" s="77"/>
      <c r="G125" s="64">
        <v>0.74</v>
      </c>
      <c r="H125" s="64" t="str">
        <f t="shared" si="740"/>
        <v>G</v>
      </c>
      <c r="I125" s="64" t="str">
        <f t="shared" si="741"/>
        <v>G</v>
      </c>
      <c r="J125" s="64" t="str">
        <f t="shared" si="742"/>
        <v>VG</v>
      </c>
      <c r="K125" s="64" t="str">
        <f t="shared" si="743"/>
        <v>VG</v>
      </c>
      <c r="L125" s="65">
        <v>-8.0000000000000002E-3</v>
      </c>
      <c r="M125" s="65" t="str">
        <f t="shared" si="744"/>
        <v>VG</v>
      </c>
      <c r="N125" s="64" t="str">
        <f t="shared" si="745"/>
        <v>G</v>
      </c>
      <c r="O125" s="64" t="str">
        <f t="shared" si="746"/>
        <v>VG</v>
      </c>
      <c r="P125" s="64" t="str">
        <f t="shared" si="747"/>
        <v>G</v>
      </c>
      <c r="Q125" s="64">
        <v>0.51</v>
      </c>
      <c r="R125" s="64" t="str">
        <f t="shared" si="748"/>
        <v>G</v>
      </c>
      <c r="S125" s="64" t="str">
        <f t="shared" si="749"/>
        <v>VG</v>
      </c>
      <c r="T125" s="64" t="str">
        <f t="shared" si="750"/>
        <v>VG</v>
      </c>
      <c r="U125" s="64" t="str">
        <f t="shared" si="751"/>
        <v>VG</v>
      </c>
      <c r="V125" s="64">
        <v>0.82</v>
      </c>
      <c r="W125" s="64" t="str">
        <f t="shared" si="752"/>
        <v>G</v>
      </c>
      <c r="X125" s="64" t="str">
        <f t="shared" si="753"/>
        <v>G</v>
      </c>
      <c r="Y125" s="64" t="str">
        <f t="shared" si="754"/>
        <v>VG</v>
      </c>
      <c r="Z125" s="64" t="str">
        <f t="shared" si="755"/>
        <v>G</v>
      </c>
      <c r="AA125" s="66">
        <v>0.82957537734731002</v>
      </c>
      <c r="AB125" s="66">
        <v>0.770017181523593</v>
      </c>
      <c r="AC125" s="66">
        <v>4.1945904485044201</v>
      </c>
      <c r="AD125" s="66">
        <v>1.60133556975805</v>
      </c>
      <c r="AE125" s="66">
        <v>0.41282517201920899</v>
      </c>
      <c r="AF125" s="66">
        <v>0.47956523902010201</v>
      </c>
      <c r="AG125" s="66">
        <v>0.83981224617125405</v>
      </c>
      <c r="AH125" s="66">
        <v>0.77168278397218004</v>
      </c>
      <c r="AI125" s="67" t="s">
        <v>77</v>
      </c>
      <c r="AJ125" s="67" t="s">
        <v>75</v>
      </c>
      <c r="AK125" s="67" t="s">
        <v>77</v>
      </c>
      <c r="AL125" s="67" t="s">
        <v>77</v>
      </c>
      <c r="AM125" s="67" t="s">
        <v>77</v>
      </c>
      <c r="AN125" s="67" t="s">
        <v>77</v>
      </c>
      <c r="AO125" s="67" t="s">
        <v>75</v>
      </c>
      <c r="AP125" s="67" t="s">
        <v>75</v>
      </c>
      <c r="AR125" s="68" t="s">
        <v>87</v>
      </c>
      <c r="AS125" s="66">
        <v>0.84535320975234196</v>
      </c>
      <c r="AT125" s="66">
        <v>0.852362033202411</v>
      </c>
      <c r="AU125" s="66">
        <v>0.65503642042571297</v>
      </c>
      <c r="AV125" s="66">
        <v>0.70929549035220396</v>
      </c>
      <c r="AW125" s="66">
        <v>0.39325156102380399</v>
      </c>
      <c r="AX125" s="66">
        <v>0.38423686288224501</v>
      </c>
      <c r="AY125" s="66">
        <v>0.84908178687649805</v>
      </c>
      <c r="AZ125" s="66">
        <v>0.85623492331974904</v>
      </c>
      <c r="BA125" s="67" t="s">
        <v>77</v>
      </c>
      <c r="BB125" s="67" t="s">
        <v>77</v>
      </c>
      <c r="BC125" s="67" t="s">
        <v>77</v>
      </c>
      <c r="BD125" s="67" t="s">
        <v>77</v>
      </c>
      <c r="BE125" s="67" t="s">
        <v>77</v>
      </c>
      <c r="BF125" s="67" t="s">
        <v>77</v>
      </c>
      <c r="BG125" s="67" t="s">
        <v>75</v>
      </c>
      <c r="BH125" s="67" t="s">
        <v>77</v>
      </c>
      <c r="BI125" s="63">
        <f t="shared" si="756"/>
        <v>1</v>
      </c>
      <c r="BJ125" s="63" t="s">
        <v>87</v>
      </c>
      <c r="BK125" s="66">
        <v>0.83149852870428698</v>
      </c>
      <c r="BL125" s="66">
        <v>0.840051780765255</v>
      </c>
      <c r="BM125" s="66">
        <v>2.4536945846266698</v>
      </c>
      <c r="BN125" s="66">
        <v>1.8573873082821999</v>
      </c>
      <c r="BO125" s="66">
        <v>0.41048930716367399</v>
      </c>
      <c r="BP125" s="66">
        <v>0.39993526880577102</v>
      </c>
      <c r="BQ125" s="66">
        <v>0.83515826593662201</v>
      </c>
      <c r="BR125" s="66">
        <v>0.84255161739777595</v>
      </c>
      <c r="BS125" s="63" t="s">
        <v>77</v>
      </c>
      <c r="BT125" s="63" t="s">
        <v>77</v>
      </c>
      <c r="BU125" s="63" t="s">
        <v>77</v>
      </c>
      <c r="BV125" s="63" t="s">
        <v>77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63" t="s">
        <v>177</v>
      </c>
      <c r="F126" s="77"/>
      <c r="G126" s="64">
        <v>0.75</v>
      </c>
      <c r="H126" s="64" t="str">
        <f t="shared" si="740"/>
        <v>G</v>
      </c>
      <c r="I126" s="64" t="str">
        <f t="shared" si="741"/>
        <v>G</v>
      </c>
      <c r="J126" s="64" t="str">
        <f t="shared" si="742"/>
        <v>VG</v>
      </c>
      <c r="K126" s="64" t="str">
        <f t="shared" si="743"/>
        <v>VG</v>
      </c>
      <c r="L126" s="65">
        <v>-7.0000000000000001E-3</v>
      </c>
      <c r="M126" s="65" t="str">
        <f t="shared" si="744"/>
        <v>VG</v>
      </c>
      <c r="N126" s="64" t="str">
        <f t="shared" si="745"/>
        <v>G</v>
      </c>
      <c r="O126" s="64" t="str">
        <f t="shared" si="746"/>
        <v>VG</v>
      </c>
      <c r="P126" s="64" t="str">
        <f t="shared" si="747"/>
        <v>G</v>
      </c>
      <c r="Q126" s="64">
        <v>0.5</v>
      </c>
      <c r="R126" s="64" t="str">
        <f t="shared" si="748"/>
        <v>VG</v>
      </c>
      <c r="S126" s="64" t="str">
        <f t="shared" si="749"/>
        <v>VG</v>
      </c>
      <c r="T126" s="64" t="str">
        <f t="shared" si="750"/>
        <v>VG</v>
      </c>
      <c r="U126" s="64" t="str">
        <f t="shared" si="751"/>
        <v>VG</v>
      </c>
      <c r="V126" s="64">
        <v>0.78</v>
      </c>
      <c r="W126" s="64" t="str">
        <f t="shared" si="752"/>
        <v>G</v>
      </c>
      <c r="X126" s="64" t="str">
        <f t="shared" si="753"/>
        <v>G</v>
      </c>
      <c r="Y126" s="64" t="str">
        <f t="shared" si="754"/>
        <v>VG</v>
      </c>
      <c r="Z126" s="64" t="str">
        <f t="shared" si="755"/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si="756"/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83">
        <v>44181</v>
      </c>
      <c r="E127" s="83"/>
      <c r="F127" s="77"/>
      <c r="G127" s="64">
        <v>0.69</v>
      </c>
      <c r="H127" s="64" t="str">
        <f t="shared" si="740"/>
        <v>S</v>
      </c>
      <c r="I127" s="64" t="str">
        <f t="shared" si="741"/>
        <v>G</v>
      </c>
      <c r="J127" s="64" t="str">
        <f t="shared" si="742"/>
        <v>VG</v>
      </c>
      <c r="K127" s="64" t="str">
        <f t="shared" si="743"/>
        <v>VG</v>
      </c>
      <c r="L127" s="65">
        <v>1.7000000000000001E-2</v>
      </c>
      <c r="M127" s="65" t="str">
        <f t="shared" si="744"/>
        <v>VG</v>
      </c>
      <c r="N127" s="64" t="str">
        <f t="shared" si="745"/>
        <v>G</v>
      </c>
      <c r="O127" s="64" t="str">
        <f t="shared" si="746"/>
        <v>VG</v>
      </c>
      <c r="P127" s="64" t="str">
        <f t="shared" si="747"/>
        <v>G</v>
      </c>
      <c r="Q127" s="64">
        <v>0.56000000000000005</v>
      </c>
      <c r="R127" s="64" t="str">
        <f t="shared" si="748"/>
        <v>G</v>
      </c>
      <c r="S127" s="64" t="str">
        <f t="shared" si="749"/>
        <v>VG</v>
      </c>
      <c r="T127" s="64" t="str">
        <f t="shared" si="750"/>
        <v>VG</v>
      </c>
      <c r="U127" s="64" t="str">
        <f t="shared" si="751"/>
        <v>VG</v>
      </c>
      <c r="V127" s="64">
        <v>0.7</v>
      </c>
      <c r="W127" s="64" t="str">
        <f t="shared" si="752"/>
        <v>S</v>
      </c>
      <c r="X127" s="64" t="str">
        <f t="shared" si="753"/>
        <v>G</v>
      </c>
      <c r="Y127" s="64" t="str">
        <f t="shared" si="754"/>
        <v>VG</v>
      </c>
      <c r="Z127" s="64" t="str">
        <f t="shared" si="755"/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si="756"/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83" t="s">
        <v>185</v>
      </c>
      <c r="E128" s="83"/>
      <c r="F128" s="77"/>
      <c r="G128" s="64">
        <v>0.68</v>
      </c>
      <c r="H128" s="64" t="str">
        <f t="shared" si="740"/>
        <v>S</v>
      </c>
      <c r="I128" s="64" t="str">
        <f t="shared" si="741"/>
        <v>G</v>
      </c>
      <c r="J128" s="64" t="str">
        <f t="shared" si="742"/>
        <v>VG</v>
      </c>
      <c r="K128" s="64" t="str">
        <f t="shared" si="743"/>
        <v>VG</v>
      </c>
      <c r="L128" s="65">
        <v>8.7999999999999995E-2</v>
      </c>
      <c r="M128" s="65" t="str">
        <f t="shared" si="744"/>
        <v>G</v>
      </c>
      <c r="N128" s="64" t="str">
        <f t="shared" si="745"/>
        <v>G</v>
      </c>
      <c r="O128" s="64" t="str">
        <f t="shared" si="746"/>
        <v>VG</v>
      </c>
      <c r="P128" s="64" t="str">
        <f t="shared" si="747"/>
        <v>G</v>
      </c>
      <c r="Q128" s="64">
        <v>0.56000000000000005</v>
      </c>
      <c r="R128" s="64" t="str">
        <f t="shared" si="748"/>
        <v>G</v>
      </c>
      <c r="S128" s="64" t="str">
        <f t="shared" si="749"/>
        <v>VG</v>
      </c>
      <c r="T128" s="64" t="str">
        <f t="shared" si="750"/>
        <v>VG</v>
      </c>
      <c r="U128" s="64" t="str">
        <f t="shared" si="751"/>
        <v>VG</v>
      </c>
      <c r="V128" s="64">
        <v>0.71</v>
      </c>
      <c r="W128" s="64" t="str">
        <f t="shared" si="752"/>
        <v>S</v>
      </c>
      <c r="X128" s="64" t="str">
        <f t="shared" si="753"/>
        <v>G</v>
      </c>
      <c r="Y128" s="64" t="str">
        <f t="shared" si="754"/>
        <v>VG</v>
      </c>
      <c r="Z128" s="64" t="str">
        <f t="shared" si="755"/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si="756"/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83" t="s">
        <v>186</v>
      </c>
      <c r="E129" s="83"/>
      <c r="F129" s="77"/>
      <c r="G129" s="64">
        <v>0.68</v>
      </c>
      <c r="H129" s="64" t="str">
        <f t="shared" si="740"/>
        <v>S</v>
      </c>
      <c r="I129" s="64" t="str">
        <f t="shared" si="741"/>
        <v>G</v>
      </c>
      <c r="J129" s="64" t="str">
        <f t="shared" si="742"/>
        <v>VG</v>
      </c>
      <c r="K129" s="64" t="str">
        <f t="shared" si="743"/>
        <v>VG</v>
      </c>
      <c r="L129" s="65">
        <v>9.6000000000000002E-2</v>
      </c>
      <c r="M129" s="65" t="str">
        <f t="shared" si="744"/>
        <v>G</v>
      </c>
      <c r="N129" s="64" t="str">
        <f t="shared" si="745"/>
        <v>G</v>
      </c>
      <c r="O129" s="64" t="str">
        <f t="shared" si="746"/>
        <v>VG</v>
      </c>
      <c r="P129" s="64" t="str">
        <f t="shared" si="747"/>
        <v>G</v>
      </c>
      <c r="Q129" s="64">
        <v>0.56000000000000005</v>
      </c>
      <c r="R129" s="64" t="str">
        <f t="shared" si="748"/>
        <v>G</v>
      </c>
      <c r="S129" s="64" t="str">
        <f t="shared" si="749"/>
        <v>VG</v>
      </c>
      <c r="T129" s="64" t="str">
        <f t="shared" si="750"/>
        <v>VG</v>
      </c>
      <c r="U129" s="64" t="str">
        <f t="shared" si="751"/>
        <v>VG</v>
      </c>
      <c r="V129" s="64">
        <v>0.71</v>
      </c>
      <c r="W129" s="64" t="str">
        <f t="shared" si="752"/>
        <v>S</v>
      </c>
      <c r="X129" s="64" t="str">
        <f t="shared" si="753"/>
        <v>G</v>
      </c>
      <c r="Y129" s="64" t="str">
        <f t="shared" si="754"/>
        <v>VG</v>
      </c>
      <c r="Z129" s="64" t="str">
        <f t="shared" si="755"/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si="756"/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83" t="s">
        <v>197</v>
      </c>
      <c r="E130" s="83"/>
      <c r="F130" s="77"/>
      <c r="G130" s="64">
        <v>0.68</v>
      </c>
      <c r="H130" s="64" t="str">
        <f t="shared" si="740"/>
        <v>S</v>
      </c>
      <c r="I130" s="64" t="str">
        <f t="shared" ref="I130" si="757">AJ130</f>
        <v>G</v>
      </c>
      <c r="J130" s="64" t="str">
        <f t="shared" ref="J130" si="758">BB130</f>
        <v>VG</v>
      </c>
      <c r="K130" s="64" t="str">
        <f t="shared" ref="K130" si="759">BT130</f>
        <v>VG</v>
      </c>
      <c r="L130" s="65">
        <v>9.6000000000000002E-2</v>
      </c>
      <c r="M130" s="65" t="str">
        <f t="shared" si="744"/>
        <v>G</v>
      </c>
      <c r="N130" s="64" t="str">
        <f t="shared" ref="N130" si="760">AO130</f>
        <v>G</v>
      </c>
      <c r="O130" s="64" t="str">
        <f t="shared" ref="O130" si="761">BD130</f>
        <v>VG</v>
      </c>
      <c r="P130" s="64" t="str">
        <f t="shared" ref="P130" si="762">BY130</f>
        <v>G</v>
      </c>
      <c r="Q130" s="64">
        <v>0.56000000000000005</v>
      </c>
      <c r="R130" s="64" t="str">
        <f t="shared" si="748"/>
        <v>G</v>
      </c>
      <c r="S130" s="64" t="str">
        <f t="shared" ref="S130" si="763">AN130</f>
        <v>VG</v>
      </c>
      <c r="T130" s="64" t="str">
        <f t="shared" ref="T130" si="764">BF130</f>
        <v>VG</v>
      </c>
      <c r="U130" s="64" t="str">
        <f t="shared" ref="U130" si="765">BX130</f>
        <v>VG</v>
      </c>
      <c r="V130" s="64">
        <v>0.71</v>
      </c>
      <c r="W130" s="64" t="str">
        <f t="shared" si="752"/>
        <v>S</v>
      </c>
      <c r="X130" s="64" t="str">
        <f t="shared" ref="X130" si="766">AP130</f>
        <v>G</v>
      </c>
      <c r="Y130" s="64" t="str">
        <f t="shared" ref="Y130" si="767">BH130</f>
        <v>VG</v>
      </c>
      <c r="Z130" s="64" t="str">
        <f t="shared" ref="Z130" si="768">BZ130</f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ref="BI130" si="769">IF(BJ130=AR130,1,0)</f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83">
        <v>44187</v>
      </c>
      <c r="E131" s="83"/>
      <c r="F131" s="77"/>
      <c r="G131" s="64">
        <v>0.81</v>
      </c>
      <c r="H131" s="64" t="str">
        <f t="shared" si="740"/>
        <v>VG</v>
      </c>
      <c r="I131" s="64" t="str">
        <f t="shared" ref="I131" si="770">AJ131</f>
        <v>G</v>
      </c>
      <c r="J131" s="64" t="str">
        <f t="shared" ref="J131" si="771">BB131</f>
        <v>VG</v>
      </c>
      <c r="K131" s="64" t="str">
        <f t="shared" ref="K131" si="772">BT131</f>
        <v>VG</v>
      </c>
      <c r="L131" s="65">
        <v>4.1000000000000002E-2</v>
      </c>
      <c r="M131" s="65" t="str">
        <f t="shared" si="744"/>
        <v>VG</v>
      </c>
      <c r="N131" s="64" t="str">
        <f t="shared" ref="N131" si="773">AO131</f>
        <v>G</v>
      </c>
      <c r="O131" s="64" t="str">
        <f t="shared" ref="O131" si="774">BD131</f>
        <v>VG</v>
      </c>
      <c r="P131" s="64" t="str">
        <f t="shared" ref="P131" si="775">BY131</f>
        <v>G</v>
      </c>
      <c r="Q131" s="64">
        <v>0.43</v>
      </c>
      <c r="R131" s="64" t="str">
        <f t="shared" si="748"/>
        <v>VG</v>
      </c>
      <c r="S131" s="64" t="str">
        <f t="shared" ref="S131" si="776">AN131</f>
        <v>VG</v>
      </c>
      <c r="T131" s="64" t="str">
        <f t="shared" ref="T131" si="777">BF131</f>
        <v>VG</v>
      </c>
      <c r="U131" s="64" t="str">
        <f t="shared" ref="U131" si="778">BX131</f>
        <v>VG</v>
      </c>
      <c r="V131" s="64">
        <v>0.82</v>
      </c>
      <c r="W131" s="64" t="str">
        <f t="shared" si="752"/>
        <v>G</v>
      </c>
      <c r="X131" s="64" t="str">
        <f t="shared" ref="X131" si="779">AP131</f>
        <v>G</v>
      </c>
      <c r="Y131" s="64" t="str">
        <f t="shared" ref="Y131" si="780">BH131</f>
        <v>VG</v>
      </c>
      <c r="Z131" s="64" t="str">
        <f t="shared" ref="Z131" si="781">BZ131</f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ref="BI131" si="782">IF(BJ131=AR131,1,0)</f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 t="s">
        <v>204</v>
      </c>
      <c r="E132" s="83"/>
      <c r="F132" s="77"/>
      <c r="G132" s="64">
        <v>0.82</v>
      </c>
      <c r="H132" s="64" t="str">
        <f t="shared" si="740"/>
        <v>VG</v>
      </c>
      <c r="I132" s="64" t="str">
        <f t="shared" ref="I132" si="783">AJ132</f>
        <v>G</v>
      </c>
      <c r="J132" s="64" t="str">
        <f t="shared" ref="J132" si="784">BB132</f>
        <v>VG</v>
      </c>
      <c r="K132" s="64" t="str">
        <f t="shared" ref="K132" si="785">BT132</f>
        <v>VG</v>
      </c>
      <c r="L132" s="65">
        <v>2.8000000000000001E-2</v>
      </c>
      <c r="M132" s="65" t="str">
        <f t="shared" si="744"/>
        <v>VG</v>
      </c>
      <c r="N132" s="64" t="str">
        <f t="shared" ref="N132" si="786">AO132</f>
        <v>G</v>
      </c>
      <c r="O132" s="64" t="str">
        <f t="shared" ref="O132" si="787">BD132</f>
        <v>VG</v>
      </c>
      <c r="P132" s="64" t="str">
        <f t="shared" ref="P132" si="788">BY132</f>
        <v>G</v>
      </c>
      <c r="Q132" s="64">
        <v>0.42</v>
      </c>
      <c r="R132" s="64" t="str">
        <f t="shared" si="748"/>
        <v>VG</v>
      </c>
      <c r="S132" s="64" t="str">
        <f t="shared" ref="S132" si="789">AN132</f>
        <v>VG</v>
      </c>
      <c r="T132" s="64" t="str">
        <f t="shared" ref="T132" si="790">BF132</f>
        <v>VG</v>
      </c>
      <c r="U132" s="64" t="str">
        <f t="shared" ref="U132" si="791">BX132</f>
        <v>VG</v>
      </c>
      <c r="V132" s="64">
        <v>0.83</v>
      </c>
      <c r="W132" s="64" t="str">
        <f t="shared" si="752"/>
        <v>G</v>
      </c>
      <c r="X132" s="64" t="str">
        <f t="shared" ref="X132" si="792">AP132</f>
        <v>G</v>
      </c>
      <c r="Y132" s="64" t="str">
        <f t="shared" ref="Y132" si="793">BH132</f>
        <v>VG</v>
      </c>
      <c r="Z132" s="64" t="str">
        <f t="shared" ref="Z132" si="794">BZ132</f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ref="BI132" si="795">IF(BJ132=AR132,1,0)</f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 t="s">
        <v>205</v>
      </c>
      <c r="E133" s="83"/>
      <c r="F133" s="77"/>
      <c r="G133" s="64">
        <v>0.82</v>
      </c>
      <c r="H133" s="64" t="str">
        <f t="shared" si="740"/>
        <v>VG</v>
      </c>
      <c r="I133" s="64" t="str">
        <f t="shared" ref="I133" si="796">AJ133</f>
        <v>G</v>
      </c>
      <c r="J133" s="64" t="str">
        <f t="shared" ref="J133" si="797">BB133</f>
        <v>VG</v>
      </c>
      <c r="K133" s="64" t="str">
        <f t="shared" ref="K133" si="798">BT133</f>
        <v>VG</v>
      </c>
      <c r="L133" s="65">
        <v>1.7000000000000001E-2</v>
      </c>
      <c r="M133" s="65" t="str">
        <f t="shared" si="744"/>
        <v>VG</v>
      </c>
      <c r="N133" s="64" t="str">
        <f t="shared" ref="N133" si="799">AO133</f>
        <v>G</v>
      </c>
      <c r="O133" s="64" t="str">
        <f t="shared" ref="O133" si="800">BD133</f>
        <v>VG</v>
      </c>
      <c r="P133" s="64" t="str">
        <f t="shared" ref="P133" si="801">BY133</f>
        <v>G</v>
      </c>
      <c r="Q133" s="64">
        <v>0.42</v>
      </c>
      <c r="R133" s="64" t="str">
        <f t="shared" si="748"/>
        <v>VG</v>
      </c>
      <c r="S133" s="64" t="str">
        <f t="shared" ref="S133" si="802">AN133</f>
        <v>VG</v>
      </c>
      <c r="T133" s="64" t="str">
        <f t="shared" ref="T133" si="803">BF133</f>
        <v>VG</v>
      </c>
      <c r="U133" s="64" t="str">
        <f t="shared" ref="U133" si="804">BX133</f>
        <v>VG</v>
      </c>
      <c r="V133" s="64">
        <v>0.83</v>
      </c>
      <c r="W133" s="64" t="str">
        <f t="shared" si="752"/>
        <v>G</v>
      </c>
      <c r="X133" s="64" t="str">
        <f t="shared" ref="X133" si="805">AP133</f>
        <v>G</v>
      </c>
      <c r="Y133" s="64" t="str">
        <f t="shared" ref="Y133" si="806">BH133</f>
        <v>VG</v>
      </c>
      <c r="Z133" s="64" t="str">
        <f t="shared" ref="Z133" si="807">BZ133</f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ref="BI133" si="808">IF(BJ133=AR133,1,0)</f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83" t="s">
        <v>209</v>
      </c>
      <c r="E134" s="83"/>
      <c r="F134" s="77"/>
      <c r="G134" s="64">
        <v>0.8</v>
      </c>
      <c r="H134" s="64" t="str">
        <f t="shared" si="740"/>
        <v>G</v>
      </c>
      <c r="I134" s="64" t="str">
        <f t="shared" ref="I134" si="809">AJ134</f>
        <v>G</v>
      </c>
      <c r="J134" s="64" t="str">
        <f t="shared" ref="J134" si="810">BB134</f>
        <v>VG</v>
      </c>
      <c r="K134" s="64" t="str">
        <f t="shared" ref="K134" si="811">BT134</f>
        <v>VG</v>
      </c>
      <c r="L134" s="65">
        <v>-2.3E-2</v>
      </c>
      <c r="M134" s="65" t="str">
        <f t="shared" si="744"/>
        <v>VG</v>
      </c>
      <c r="N134" s="64" t="str">
        <f t="shared" ref="N134" si="812">AO134</f>
        <v>G</v>
      </c>
      <c r="O134" s="64" t="str">
        <f t="shared" ref="O134" si="813">BD134</f>
        <v>VG</v>
      </c>
      <c r="P134" s="64" t="str">
        <f t="shared" ref="P134" si="814">BY134</f>
        <v>G</v>
      </c>
      <c r="Q134" s="64">
        <v>0.45</v>
      </c>
      <c r="R134" s="64" t="str">
        <f t="shared" si="748"/>
        <v>VG</v>
      </c>
      <c r="S134" s="64" t="str">
        <f t="shared" ref="S134" si="815">AN134</f>
        <v>VG</v>
      </c>
      <c r="T134" s="64" t="str">
        <f t="shared" ref="T134" si="816">BF134</f>
        <v>VG</v>
      </c>
      <c r="U134" s="64" t="str">
        <f t="shared" ref="U134" si="817">BX134</f>
        <v>VG</v>
      </c>
      <c r="V134" s="64">
        <v>0.81</v>
      </c>
      <c r="W134" s="64" t="str">
        <f t="shared" si="752"/>
        <v>G</v>
      </c>
      <c r="X134" s="64" t="str">
        <f t="shared" ref="X134" si="818">AP134</f>
        <v>G</v>
      </c>
      <c r="Y134" s="64" t="str">
        <f t="shared" ref="Y134" si="819">BH134</f>
        <v>VG</v>
      </c>
      <c r="Z134" s="64" t="str">
        <f t="shared" ref="Z134" si="820">BZ134</f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ref="BI134" si="821">IF(BJ134=AR134,1,0)</f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14164900</v>
      </c>
      <c r="B135" s="63">
        <v>23772751</v>
      </c>
      <c r="C135" s="63" t="s">
        <v>13</v>
      </c>
      <c r="D135" s="83" t="s">
        <v>212</v>
      </c>
      <c r="E135" s="83"/>
      <c r="F135" s="77"/>
      <c r="G135" s="64">
        <v>0.81</v>
      </c>
      <c r="H135" s="64" t="str">
        <f t="shared" si="740"/>
        <v>VG</v>
      </c>
      <c r="I135" s="64" t="str">
        <f t="shared" ref="I135" si="822">AJ135</f>
        <v>G</v>
      </c>
      <c r="J135" s="64" t="str">
        <f t="shared" ref="J135" si="823">BB135</f>
        <v>VG</v>
      </c>
      <c r="K135" s="64" t="str">
        <f t="shared" ref="K135" si="824">BT135</f>
        <v>VG</v>
      </c>
      <c r="L135" s="65">
        <v>-2.1000000000000001E-2</v>
      </c>
      <c r="M135" s="65" t="str">
        <f t="shared" si="744"/>
        <v>VG</v>
      </c>
      <c r="N135" s="64" t="str">
        <f t="shared" ref="N135" si="825">AO135</f>
        <v>G</v>
      </c>
      <c r="O135" s="64" t="str">
        <f t="shared" ref="O135" si="826">BD135</f>
        <v>VG</v>
      </c>
      <c r="P135" s="64" t="str">
        <f t="shared" ref="P135" si="827">BY135</f>
        <v>G</v>
      </c>
      <c r="Q135" s="64">
        <v>0.44</v>
      </c>
      <c r="R135" s="64" t="str">
        <f t="shared" si="748"/>
        <v>VG</v>
      </c>
      <c r="S135" s="64" t="str">
        <f t="shared" ref="S135" si="828">AN135</f>
        <v>VG</v>
      </c>
      <c r="T135" s="64" t="str">
        <f t="shared" ref="T135" si="829">BF135</f>
        <v>VG</v>
      </c>
      <c r="U135" s="64" t="str">
        <f t="shared" ref="U135" si="830">BX135</f>
        <v>VG</v>
      </c>
      <c r="V135" s="64">
        <v>0.81799999999999995</v>
      </c>
      <c r="W135" s="64" t="str">
        <f t="shared" si="752"/>
        <v>G</v>
      </c>
      <c r="X135" s="64" t="str">
        <f t="shared" ref="X135" si="831">AP135</f>
        <v>G</v>
      </c>
      <c r="Y135" s="64" t="str">
        <f t="shared" ref="Y135" si="832">BH135</f>
        <v>VG</v>
      </c>
      <c r="Z135" s="64" t="str">
        <f t="shared" ref="Z135" si="833">BZ135</f>
        <v>G</v>
      </c>
      <c r="AA135" s="66">
        <v>0.82957537734731002</v>
      </c>
      <c r="AB135" s="66">
        <v>0.770017181523593</v>
      </c>
      <c r="AC135" s="66">
        <v>4.1945904485044201</v>
      </c>
      <c r="AD135" s="66">
        <v>1.60133556975805</v>
      </c>
      <c r="AE135" s="66">
        <v>0.41282517201920899</v>
      </c>
      <c r="AF135" s="66">
        <v>0.47956523902010201</v>
      </c>
      <c r="AG135" s="66">
        <v>0.83981224617125405</v>
      </c>
      <c r="AH135" s="66">
        <v>0.77168278397218004</v>
      </c>
      <c r="AI135" s="67" t="s">
        <v>77</v>
      </c>
      <c r="AJ135" s="67" t="s">
        <v>75</v>
      </c>
      <c r="AK135" s="67" t="s">
        <v>77</v>
      </c>
      <c r="AL135" s="67" t="s">
        <v>77</v>
      </c>
      <c r="AM135" s="67" t="s">
        <v>77</v>
      </c>
      <c r="AN135" s="67" t="s">
        <v>77</v>
      </c>
      <c r="AO135" s="67" t="s">
        <v>75</v>
      </c>
      <c r="AP135" s="67" t="s">
        <v>75</v>
      </c>
      <c r="AR135" s="68" t="s">
        <v>87</v>
      </c>
      <c r="AS135" s="66">
        <v>0.84535320975234196</v>
      </c>
      <c r="AT135" s="66">
        <v>0.852362033202411</v>
      </c>
      <c r="AU135" s="66">
        <v>0.65503642042571297</v>
      </c>
      <c r="AV135" s="66">
        <v>0.70929549035220396</v>
      </c>
      <c r="AW135" s="66">
        <v>0.39325156102380399</v>
      </c>
      <c r="AX135" s="66">
        <v>0.38423686288224501</v>
      </c>
      <c r="AY135" s="66">
        <v>0.84908178687649805</v>
      </c>
      <c r="AZ135" s="66">
        <v>0.85623492331974904</v>
      </c>
      <c r="BA135" s="67" t="s">
        <v>77</v>
      </c>
      <c r="BB135" s="67" t="s">
        <v>77</v>
      </c>
      <c r="BC135" s="67" t="s">
        <v>77</v>
      </c>
      <c r="BD135" s="67" t="s">
        <v>77</v>
      </c>
      <c r="BE135" s="67" t="s">
        <v>77</v>
      </c>
      <c r="BF135" s="67" t="s">
        <v>77</v>
      </c>
      <c r="BG135" s="67" t="s">
        <v>75</v>
      </c>
      <c r="BH135" s="67" t="s">
        <v>77</v>
      </c>
      <c r="BI135" s="63">
        <f t="shared" ref="BI135" si="834">IF(BJ135=AR135,1,0)</f>
        <v>1</v>
      </c>
      <c r="BJ135" s="63" t="s">
        <v>87</v>
      </c>
      <c r="BK135" s="66">
        <v>0.83149852870428698</v>
      </c>
      <c r="BL135" s="66">
        <v>0.840051780765255</v>
      </c>
      <c r="BM135" s="66">
        <v>2.4536945846266698</v>
      </c>
      <c r="BN135" s="66">
        <v>1.8573873082821999</v>
      </c>
      <c r="BO135" s="66">
        <v>0.41048930716367399</v>
      </c>
      <c r="BP135" s="66">
        <v>0.39993526880577102</v>
      </c>
      <c r="BQ135" s="66">
        <v>0.83515826593662201</v>
      </c>
      <c r="BR135" s="66">
        <v>0.84255161739777595</v>
      </c>
      <c r="BS135" s="63" t="s">
        <v>77</v>
      </c>
      <c r="BT135" s="63" t="s">
        <v>77</v>
      </c>
      <c r="BU135" s="63" t="s">
        <v>77</v>
      </c>
      <c r="BV135" s="63" t="s">
        <v>77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14164900</v>
      </c>
      <c r="B136" s="63">
        <v>23772751</v>
      </c>
      <c r="C136" s="63" t="s">
        <v>13</v>
      </c>
      <c r="D136" s="83" t="s">
        <v>225</v>
      </c>
      <c r="E136" s="83"/>
      <c r="F136" s="77"/>
      <c r="G136" s="81">
        <v>0.80400000000000005</v>
      </c>
      <c r="H136" s="64" t="str">
        <f t="shared" si="740"/>
        <v>VG</v>
      </c>
      <c r="I136" s="64" t="str">
        <f t="shared" ref="I136" si="835">AJ136</f>
        <v>G</v>
      </c>
      <c r="J136" s="64" t="str">
        <f t="shared" ref="J136" si="836">BB136</f>
        <v>VG</v>
      </c>
      <c r="K136" s="64" t="str">
        <f t="shared" ref="K136" si="837">BT136</f>
        <v>VG</v>
      </c>
      <c r="L136" s="65">
        <v>-2.8000000000000001E-2</v>
      </c>
      <c r="M136" s="65" t="str">
        <f t="shared" si="744"/>
        <v>VG</v>
      </c>
      <c r="N136" s="64" t="str">
        <f t="shared" ref="N136" si="838">AO136</f>
        <v>G</v>
      </c>
      <c r="O136" s="64" t="str">
        <f t="shared" ref="O136" si="839">BD136</f>
        <v>VG</v>
      </c>
      <c r="P136" s="64" t="str">
        <f t="shared" ref="P136" si="840">BY136</f>
        <v>G</v>
      </c>
      <c r="Q136" s="64">
        <v>0.44</v>
      </c>
      <c r="R136" s="64" t="str">
        <f t="shared" si="748"/>
        <v>VG</v>
      </c>
      <c r="S136" s="64" t="str">
        <f t="shared" ref="S136" si="841">AN136</f>
        <v>VG</v>
      </c>
      <c r="T136" s="64" t="str">
        <f t="shared" ref="T136" si="842">BF136</f>
        <v>VG</v>
      </c>
      <c r="U136" s="64" t="str">
        <f t="shared" ref="U136" si="843">BX136</f>
        <v>VG</v>
      </c>
      <c r="V136" s="64">
        <v>0.81799999999999995</v>
      </c>
      <c r="W136" s="64" t="str">
        <f t="shared" si="752"/>
        <v>G</v>
      </c>
      <c r="X136" s="64" t="str">
        <f t="shared" ref="X136" si="844">AP136</f>
        <v>G</v>
      </c>
      <c r="Y136" s="64" t="str">
        <f t="shared" ref="Y136" si="845">BH136</f>
        <v>VG</v>
      </c>
      <c r="Z136" s="64" t="str">
        <f t="shared" ref="Z136" si="846">BZ136</f>
        <v>G</v>
      </c>
      <c r="AA136" s="66">
        <v>0.82957537734731002</v>
      </c>
      <c r="AB136" s="66">
        <v>0.770017181523593</v>
      </c>
      <c r="AC136" s="66">
        <v>4.1945904485044201</v>
      </c>
      <c r="AD136" s="66">
        <v>1.60133556975805</v>
      </c>
      <c r="AE136" s="66">
        <v>0.41282517201920899</v>
      </c>
      <c r="AF136" s="66">
        <v>0.47956523902010201</v>
      </c>
      <c r="AG136" s="66">
        <v>0.83981224617125405</v>
      </c>
      <c r="AH136" s="66">
        <v>0.77168278397218004</v>
      </c>
      <c r="AI136" s="67" t="s">
        <v>77</v>
      </c>
      <c r="AJ136" s="67" t="s">
        <v>75</v>
      </c>
      <c r="AK136" s="67" t="s">
        <v>77</v>
      </c>
      <c r="AL136" s="67" t="s">
        <v>77</v>
      </c>
      <c r="AM136" s="67" t="s">
        <v>77</v>
      </c>
      <c r="AN136" s="67" t="s">
        <v>77</v>
      </c>
      <c r="AO136" s="67" t="s">
        <v>75</v>
      </c>
      <c r="AP136" s="67" t="s">
        <v>75</v>
      </c>
      <c r="AR136" s="68" t="s">
        <v>87</v>
      </c>
      <c r="AS136" s="66">
        <v>0.84535320975234196</v>
      </c>
      <c r="AT136" s="66">
        <v>0.852362033202411</v>
      </c>
      <c r="AU136" s="66">
        <v>0.65503642042571297</v>
      </c>
      <c r="AV136" s="66">
        <v>0.70929549035220396</v>
      </c>
      <c r="AW136" s="66">
        <v>0.39325156102380399</v>
      </c>
      <c r="AX136" s="66">
        <v>0.38423686288224501</v>
      </c>
      <c r="AY136" s="66">
        <v>0.84908178687649805</v>
      </c>
      <c r="AZ136" s="66">
        <v>0.85623492331974904</v>
      </c>
      <c r="BA136" s="67" t="s">
        <v>77</v>
      </c>
      <c r="BB136" s="67" t="s">
        <v>77</v>
      </c>
      <c r="BC136" s="67" t="s">
        <v>77</v>
      </c>
      <c r="BD136" s="67" t="s">
        <v>77</v>
      </c>
      <c r="BE136" s="67" t="s">
        <v>77</v>
      </c>
      <c r="BF136" s="67" t="s">
        <v>77</v>
      </c>
      <c r="BG136" s="67" t="s">
        <v>75</v>
      </c>
      <c r="BH136" s="67" t="s">
        <v>77</v>
      </c>
      <c r="BI136" s="63">
        <f t="shared" ref="BI136" si="847">IF(BJ136=AR136,1,0)</f>
        <v>1</v>
      </c>
      <c r="BJ136" s="63" t="s">
        <v>87</v>
      </c>
      <c r="BK136" s="66">
        <v>0.83149852870428698</v>
      </c>
      <c r="BL136" s="66">
        <v>0.840051780765255</v>
      </c>
      <c r="BM136" s="66">
        <v>2.4536945846266698</v>
      </c>
      <c r="BN136" s="66">
        <v>1.8573873082821999</v>
      </c>
      <c r="BO136" s="66">
        <v>0.41048930716367399</v>
      </c>
      <c r="BP136" s="66">
        <v>0.39993526880577102</v>
      </c>
      <c r="BQ136" s="66">
        <v>0.83515826593662201</v>
      </c>
      <c r="BR136" s="66">
        <v>0.84255161739777595</v>
      </c>
      <c r="BS136" s="63" t="s">
        <v>77</v>
      </c>
      <c r="BT136" s="63" t="s">
        <v>77</v>
      </c>
      <c r="BU136" s="63" t="s">
        <v>77</v>
      </c>
      <c r="BV136" s="63" t="s">
        <v>77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14164900</v>
      </c>
      <c r="B137" s="63">
        <v>23772751</v>
      </c>
      <c r="C137" s="63" t="s">
        <v>13</v>
      </c>
      <c r="D137" s="83" t="s">
        <v>226</v>
      </c>
      <c r="E137" s="83"/>
      <c r="F137" s="77"/>
      <c r="G137" s="81">
        <v>0.80500000000000005</v>
      </c>
      <c r="H137" s="64" t="str">
        <f t="shared" si="740"/>
        <v>VG</v>
      </c>
      <c r="I137" s="64" t="str">
        <f t="shared" ref="I137" si="848">AJ137</f>
        <v>G</v>
      </c>
      <c r="J137" s="64" t="str">
        <f t="shared" ref="J137" si="849">BB137</f>
        <v>VG</v>
      </c>
      <c r="K137" s="64" t="str">
        <f t="shared" ref="K137" si="850">BT137</f>
        <v>VG</v>
      </c>
      <c r="L137" s="65">
        <v>-0.02</v>
      </c>
      <c r="M137" s="65" t="str">
        <f t="shared" si="744"/>
        <v>VG</v>
      </c>
      <c r="N137" s="64" t="str">
        <f t="shared" ref="N137" si="851">AO137</f>
        <v>G</v>
      </c>
      <c r="O137" s="64" t="str">
        <f t="shared" ref="O137" si="852">BD137</f>
        <v>VG</v>
      </c>
      <c r="P137" s="64" t="str">
        <f t="shared" ref="P137" si="853">BY137</f>
        <v>G</v>
      </c>
      <c r="Q137" s="64">
        <v>0.44</v>
      </c>
      <c r="R137" s="64" t="str">
        <f t="shared" si="748"/>
        <v>VG</v>
      </c>
      <c r="S137" s="64" t="str">
        <f t="shared" ref="S137" si="854">AN137</f>
        <v>VG</v>
      </c>
      <c r="T137" s="64" t="str">
        <f t="shared" ref="T137" si="855">BF137</f>
        <v>VG</v>
      </c>
      <c r="U137" s="64" t="str">
        <f t="shared" ref="U137" si="856">BX137</f>
        <v>VG</v>
      </c>
      <c r="V137" s="64">
        <v>0.81399999999999995</v>
      </c>
      <c r="W137" s="64" t="str">
        <f t="shared" si="752"/>
        <v>G</v>
      </c>
      <c r="X137" s="64" t="str">
        <f t="shared" ref="X137" si="857">AP137</f>
        <v>G</v>
      </c>
      <c r="Y137" s="64" t="str">
        <f t="shared" ref="Y137" si="858">BH137</f>
        <v>VG</v>
      </c>
      <c r="Z137" s="64" t="str">
        <f t="shared" ref="Z137" si="859">BZ137</f>
        <v>G</v>
      </c>
      <c r="AA137" s="66">
        <v>0.82957537734731002</v>
      </c>
      <c r="AB137" s="66">
        <v>0.770017181523593</v>
      </c>
      <c r="AC137" s="66">
        <v>4.1945904485044201</v>
      </c>
      <c r="AD137" s="66">
        <v>1.60133556975805</v>
      </c>
      <c r="AE137" s="66">
        <v>0.41282517201920899</v>
      </c>
      <c r="AF137" s="66">
        <v>0.47956523902010201</v>
      </c>
      <c r="AG137" s="66">
        <v>0.83981224617125405</v>
      </c>
      <c r="AH137" s="66">
        <v>0.77168278397218004</v>
      </c>
      <c r="AI137" s="67" t="s">
        <v>77</v>
      </c>
      <c r="AJ137" s="67" t="s">
        <v>75</v>
      </c>
      <c r="AK137" s="67" t="s">
        <v>77</v>
      </c>
      <c r="AL137" s="67" t="s">
        <v>77</v>
      </c>
      <c r="AM137" s="67" t="s">
        <v>77</v>
      </c>
      <c r="AN137" s="67" t="s">
        <v>77</v>
      </c>
      <c r="AO137" s="67" t="s">
        <v>75</v>
      </c>
      <c r="AP137" s="67" t="s">
        <v>75</v>
      </c>
      <c r="AR137" s="68" t="s">
        <v>87</v>
      </c>
      <c r="AS137" s="66">
        <v>0.84535320975234196</v>
      </c>
      <c r="AT137" s="66">
        <v>0.852362033202411</v>
      </c>
      <c r="AU137" s="66">
        <v>0.65503642042571297</v>
      </c>
      <c r="AV137" s="66">
        <v>0.70929549035220396</v>
      </c>
      <c r="AW137" s="66">
        <v>0.39325156102380399</v>
      </c>
      <c r="AX137" s="66">
        <v>0.38423686288224501</v>
      </c>
      <c r="AY137" s="66">
        <v>0.84908178687649805</v>
      </c>
      <c r="AZ137" s="66">
        <v>0.85623492331974904</v>
      </c>
      <c r="BA137" s="67" t="s">
        <v>77</v>
      </c>
      <c r="BB137" s="67" t="s">
        <v>77</v>
      </c>
      <c r="BC137" s="67" t="s">
        <v>77</v>
      </c>
      <c r="BD137" s="67" t="s">
        <v>77</v>
      </c>
      <c r="BE137" s="67" t="s">
        <v>77</v>
      </c>
      <c r="BF137" s="67" t="s">
        <v>77</v>
      </c>
      <c r="BG137" s="67" t="s">
        <v>75</v>
      </c>
      <c r="BH137" s="67" t="s">
        <v>77</v>
      </c>
      <c r="BI137" s="63">
        <f t="shared" ref="BI137" si="860">IF(BJ137=AR137,1,0)</f>
        <v>1</v>
      </c>
      <c r="BJ137" s="63" t="s">
        <v>87</v>
      </c>
      <c r="BK137" s="66">
        <v>0.83149852870428698</v>
      </c>
      <c r="BL137" s="66">
        <v>0.840051780765255</v>
      </c>
      <c r="BM137" s="66">
        <v>2.4536945846266698</v>
      </c>
      <c r="BN137" s="66">
        <v>1.8573873082821999</v>
      </c>
      <c r="BO137" s="66">
        <v>0.41048930716367399</v>
      </c>
      <c r="BP137" s="66">
        <v>0.39993526880577102</v>
      </c>
      <c r="BQ137" s="66">
        <v>0.83515826593662201</v>
      </c>
      <c r="BR137" s="66">
        <v>0.84255161739777595</v>
      </c>
      <c r="BS137" s="63" t="s">
        <v>77</v>
      </c>
      <c r="BT137" s="63" t="s">
        <v>77</v>
      </c>
      <c r="BU137" s="63" t="s">
        <v>77</v>
      </c>
      <c r="BV137" s="63" t="s">
        <v>77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14164900</v>
      </c>
      <c r="B138" s="63">
        <v>23772751</v>
      </c>
      <c r="C138" s="63" t="s">
        <v>13</v>
      </c>
      <c r="D138" s="83" t="s">
        <v>228</v>
      </c>
      <c r="E138" s="83"/>
      <c r="F138" s="77"/>
      <c r="G138" s="81">
        <v>0.80500000000000005</v>
      </c>
      <c r="H138" s="64" t="str">
        <f t="shared" ref="H138" si="861">IF(G138&gt;0.8,"VG",IF(G138&gt;0.7,"G",IF(G138&gt;0.45,"S","NS")))</f>
        <v>VG</v>
      </c>
      <c r="I138" s="64" t="str">
        <f t="shared" ref="I138" si="862">AJ138</f>
        <v>G</v>
      </c>
      <c r="J138" s="64" t="str">
        <f t="shared" ref="J138" si="863">BB138</f>
        <v>VG</v>
      </c>
      <c r="K138" s="64" t="str">
        <f t="shared" ref="K138" si="864">BT138</f>
        <v>VG</v>
      </c>
      <c r="L138" s="65">
        <v>-1.78E-2</v>
      </c>
      <c r="M138" s="65" t="str">
        <f t="shared" ref="M138" si="865">IF(ABS(L138)&lt;5%,"VG",IF(ABS(L138)&lt;10%,"G",IF(ABS(L138)&lt;15%,"S","NS")))</f>
        <v>VG</v>
      </c>
      <c r="N138" s="64" t="str">
        <f t="shared" ref="N138" si="866">AO138</f>
        <v>G</v>
      </c>
      <c r="O138" s="64" t="str">
        <f t="shared" ref="O138" si="867">BD138</f>
        <v>VG</v>
      </c>
      <c r="P138" s="64" t="str">
        <f t="shared" ref="P138" si="868">BY138</f>
        <v>G</v>
      </c>
      <c r="Q138" s="64">
        <v>0.44</v>
      </c>
      <c r="R138" s="64" t="str">
        <f t="shared" ref="R138" si="869">IF(Q138&lt;=0.5,"VG",IF(Q138&lt;=0.6,"G",IF(Q138&lt;=0.7,"S","NS")))</f>
        <v>VG</v>
      </c>
      <c r="S138" s="64" t="str">
        <f t="shared" ref="S138" si="870">AN138</f>
        <v>VG</v>
      </c>
      <c r="T138" s="64" t="str">
        <f t="shared" ref="T138" si="871">BF138</f>
        <v>VG</v>
      </c>
      <c r="U138" s="64" t="str">
        <f t="shared" ref="U138" si="872">BX138</f>
        <v>VG</v>
      </c>
      <c r="V138" s="64">
        <v>0.81399999999999995</v>
      </c>
      <c r="W138" s="64" t="str">
        <f t="shared" ref="W138" si="873">IF(V138&gt;0.85,"VG",IF(V138&gt;0.75,"G",IF(V138&gt;0.6,"S","NS")))</f>
        <v>G</v>
      </c>
      <c r="X138" s="64" t="str">
        <f t="shared" ref="X138" si="874">AP138</f>
        <v>G</v>
      </c>
      <c r="Y138" s="64" t="str">
        <f t="shared" ref="Y138" si="875">BH138</f>
        <v>VG</v>
      </c>
      <c r="Z138" s="64" t="str">
        <f t="shared" ref="Z138" si="876">BZ138</f>
        <v>G</v>
      </c>
      <c r="AA138" s="66">
        <v>0.82957537734731002</v>
      </c>
      <c r="AB138" s="66">
        <v>0.770017181523593</v>
      </c>
      <c r="AC138" s="66">
        <v>4.1945904485044201</v>
      </c>
      <c r="AD138" s="66">
        <v>1.60133556975805</v>
      </c>
      <c r="AE138" s="66">
        <v>0.41282517201920899</v>
      </c>
      <c r="AF138" s="66">
        <v>0.47956523902010201</v>
      </c>
      <c r="AG138" s="66">
        <v>0.83981224617125405</v>
      </c>
      <c r="AH138" s="66">
        <v>0.77168278397218004</v>
      </c>
      <c r="AI138" s="67" t="s">
        <v>77</v>
      </c>
      <c r="AJ138" s="67" t="s">
        <v>75</v>
      </c>
      <c r="AK138" s="67" t="s">
        <v>77</v>
      </c>
      <c r="AL138" s="67" t="s">
        <v>77</v>
      </c>
      <c r="AM138" s="67" t="s">
        <v>77</v>
      </c>
      <c r="AN138" s="67" t="s">
        <v>77</v>
      </c>
      <c r="AO138" s="67" t="s">
        <v>75</v>
      </c>
      <c r="AP138" s="67" t="s">
        <v>75</v>
      </c>
      <c r="AR138" s="68" t="s">
        <v>87</v>
      </c>
      <c r="AS138" s="66">
        <v>0.84535320975234196</v>
      </c>
      <c r="AT138" s="66">
        <v>0.852362033202411</v>
      </c>
      <c r="AU138" s="66">
        <v>0.65503642042571297</v>
      </c>
      <c r="AV138" s="66">
        <v>0.70929549035220396</v>
      </c>
      <c r="AW138" s="66">
        <v>0.39325156102380399</v>
      </c>
      <c r="AX138" s="66">
        <v>0.38423686288224501</v>
      </c>
      <c r="AY138" s="66">
        <v>0.84908178687649805</v>
      </c>
      <c r="AZ138" s="66">
        <v>0.85623492331974904</v>
      </c>
      <c r="BA138" s="67" t="s">
        <v>77</v>
      </c>
      <c r="BB138" s="67" t="s">
        <v>77</v>
      </c>
      <c r="BC138" s="67" t="s">
        <v>77</v>
      </c>
      <c r="BD138" s="67" t="s">
        <v>77</v>
      </c>
      <c r="BE138" s="67" t="s">
        <v>77</v>
      </c>
      <c r="BF138" s="67" t="s">
        <v>77</v>
      </c>
      <c r="BG138" s="67" t="s">
        <v>75</v>
      </c>
      <c r="BH138" s="67" t="s">
        <v>77</v>
      </c>
      <c r="BI138" s="63">
        <f t="shared" ref="BI138" si="877">IF(BJ138=AR138,1,0)</f>
        <v>1</v>
      </c>
      <c r="BJ138" s="63" t="s">
        <v>87</v>
      </c>
      <c r="BK138" s="66">
        <v>0.83149852870428698</v>
      </c>
      <c r="BL138" s="66">
        <v>0.840051780765255</v>
      </c>
      <c r="BM138" s="66">
        <v>2.4536945846266698</v>
      </c>
      <c r="BN138" s="66">
        <v>1.8573873082821999</v>
      </c>
      <c r="BO138" s="66">
        <v>0.41048930716367399</v>
      </c>
      <c r="BP138" s="66">
        <v>0.39993526880577102</v>
      </c>
      <c r="BQ138" s="66">
        <v>0.83515826593662201</v>
      </c>
      <c r="BR138" s="66">
        <v>0.84255161739777595</v>
      </c>
      <c r="BS138" s="63" t="s">
        <v>77</v>
      </c>
      <c r="BT138" s="63" t="s">
        <v>77</v>
      </c>
      <c r="BU138" s="63" t="s">
        <v>77</v>
      </c>
      <c r="BV138" s="63" t="s">
        <v>77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14164900</v>
      </c>
      <c r="B139" s="63">
        <v>23772751</v>
      </c>
      <c r="C139" s="63" t="s">
        <v>13</v>
      </c>
      <c r="D139" s="83" t="s">
        <v>240</v>
      </c>
      <c r="E139" s="83"/>
      <c r="F139" s="77"/>
      <c r="G139" s="81">
        <v>0.80400000000000005</v>
      </c>
      <c r="H139" s="64" t="str">
        <f t="shared" ref="H139" si="878">IF(G139&gt;0.8,"VG",IF(G139&gt;0.7,"G",IF(G139&gt;0.45,"S","NS")))</f>
        <v>VG</v>
      </c>
      <c r="I139" s="64" t="str">
        <f t="shared" ref="I139" si="879">AJ139</f>
        <v>G</v>
      </c>
      <c r="J139" s="64" t="str">
        <f t="shared" ref="J139" si="880">BB139</f>
        <v>VG</v>
      </c>
      <c r="K139" s="64" t="str">
        <f t="shared" ref="K139" si="881">BT139</f>
        <v>VG</v>
      </c>
      <c r="L139" s="65">
        <v>-2.07E-2</v>
      </c>
      <c r="M139" s="65" t="str">
        <f t="shared" ref="M139" si="882">IF(ABS(L139)&lt;5%,"VG",IF(ABS(L139)&lt;10%,"G",IF(ABS(L139)&lt;15%,"S","NS")))</f>
        <v>VG</v>
      </c>
      <c r="N139" s="64" t="str">
        <f t="shared" ref="N139" si="883">AO139</f>
        <v>G</v>
      </c>
      <c r="O139" s="64" t="str">
        <f t="shared" ref="O139" si="884">BD139</f>
        <v>VG</v>
      </c>
      <c r="P139" s="64" t="str">
        <f t="shared" ref="P139" si="885">BY139</f>
        <v>G</v>
      </c>
      <c r="Q139" s="64">
        <v>0.44</v>
      </c>
      <c r="R139" s="64" t="str">
        <f t="shared" ref="R139" si="886">IF(Q139&lt;=0.5,"VG",IF(Q139&lt;=0.6,"G",IF(Q139&lt;=0.7,"S","NS")))</f>
        <v>VG</v>
      </c>
      <c r="S139" s="64" t="str">
        <f t="shared" ref="S139" si="887">AN139</f>
        <v>VG</v>
      </c>
      <c r="T139" s="64" t="str">
        <f t="shared" ref="T139" si="888">BF139</f>
        <v>VG</v>
      </c>
      <c r="U139" s="64" t="str">
        <f t="shared" ref="U139" si="889">BX139</f>
        <v>VG</v>
      </c>
      <c r="V139" s="64">
        <v>0.81399999999999995</v>
      </c>
      <c r="W139" s="64" t="str">
        <f t="shared" ref="W139" si="890">IF(V139&gt;0.85,"VG",IF(V139&gt;0.75,"G",IF(V139&gt;0.6,"S","NS")))</f>
        <v>G</v>
      </c>
      <c r="X139" s="64" t="str">
        <f t="shared" ref="X139" si="891">AP139</f>
        <v>G</v>
      </c>
      <c r="Y139" s="64" t="str">
        <f t="shared" ref="Y139" si="892">BH139</f>
        <v>VG</v>
      </c>
      <c r="Z139" s="64" t="str">
        <f t="shared" ref="Z139" si="893">BZ139</f>
        <v>G</v>
      </c>
      <c r="AA139" s="66">
        <v>0.82957537734731002</v>
      </c>
      <c r="AB139" s="66">
        <v>0.770017181523593</v>
      </c>
      <c r="AC139" s="66">
        <v>4.1945904485044201</v>
      </c>
      <c r="AD139" s="66">
        <v>1.60133556975805</v>
      </c>
      <c r="AE139" s="66">
        <v>0.41282517201920899</v>
      </c>
      <c r="AF139" s="66">
        <v>0.47956523902010201</v>
      </c>
      <c r="AG139" s="66">
        <v>0.83981224617125405</v>
      </c>
      <c r="AH139" s="66">
        <v>0.77168278397218004</v>
      </c>
      <c r="AI139" s="67" t="s">
        <v>77</v>
      </c>
      <c r="AJ139" s="67" t="s">
        <v>75</v>
      </c>
      <c r="AK139" s="67" t="s">
        <v>77</v>
      </c>
      <c r="AL139" s="67" t="s">
        <v>77</v>
      </c>
      <c r="AM139" s="67" t="s">
        <v>77</v>
      </c>
      <c r="AN139" s="67" t="s">
        <v>77</v>
      </c>
      <c r="AO139" s="67" t="s">
        <v>75</v>
      </c>
      <c r="AP139" s="67" t="s">
        <v>75</v>
      </c>
      <c r="AR139" s="68" t="s">
        <v>87</v>
      </c>
      <c r="AS139" s="66">
        <v>0.84535320975234196</v>
      </c>
      <c r="AT139" s="66">
        <v>0.852362033202411</v>
      </c>
      <c r="AU139" s="66">
        <v>0.65503642042571297</v>
      </c>
      <c r="AV139" s="66">
        <v>0.70929549035220396</v>
      </c>
      <c r="AW139" s="66">
        <v>0.39325156102380399</v>
      </c>
      <c r="AX139" s="66">
        <v>0.38423686288224501</v>
      </c>
      <c r="AY139" s="66">
        <v>0.84908178687649805</v>
      </c>
      <c r="AZ139" s="66">
        <v>0.85623492331974904</v>
      </c>
      <c r="BA139" s="67" t="s">
        <v>77</v>
      </c>
      <c r="BB139" s="67" t="s">
        <v>77</v>
      </c>
      <c r="BC139" s="67" t="s">
        <v>77</v>
      </c>
      <c r="BD139" s="67" t="s">
        <v>77</v>
      </c>
      <c r="BE139" s="67" t="s">
        <v>77</v>
      </c>
      <c r="BF139" s="67" t="s">
        <v>77</v>
      </c>
      <c r="BG139" s="67" t="s">
        <v>75</v>
      </c>
      <c r="BH139" s="67" t="s">
        <v>77</v>
      </c>
      <c r="BI139" s="63">
        <f t="shared" ref="BI139" si="894">IF(BJ139=AR139,1,0)</f>
        <v>1</v>
      </c>
      <c r="BJ139" s="63" t="s">
        <v>87</v>
      </c>
      <c r="BK139" s="66">
        <v>0.83149852870428698</v>
      </c>
      <c r="BL139" s="66">
        <v>0.840051780765255</v>
      </c>
      <c r="BM139" s="66">
        <v>2.4536945846266698</v>
      </c>
      <c r="BN139" s="66">
        <v>1.8573873082821999</v>
      </c>
      <c r="BO139" s="66">
        <v>0.41048930716367399</v>
      </c>
      <c r="BP139" s="66">
        <v>0.39993526880577102</v>
      </c>
      <c r="BQ139" s="66">
        <v>0.83515826593662201</v>
      </c>
      <c r="BR139" s="66">
        <v>0.84255161739777595</v>
      </c>
      <c r="BS139" s="63" t="s">
        <v>77</v>
      </c>
      <c r="BT139" s="63" t="s">
        <v>77</v>
      </c>
      <c r="BU139" s="63" t="s">
        <v>77</v>
      </c>
      <c r="BV139" s="63" t="s">
        <v>77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14164900</v>
      </c>
      <c r="B140" s="63">
        <v>23772751</v>
      </c>
      <c r="C140" s="63" t="s">
        <v>13</v>
      </c>
      <c r="D140" s="83" t="s">
        <v>254</v>
      </c>
      <c r="E140" s="83"/>
      <c r="F140" s="77"/>
      <c r="G140" s="81">
        <v>0.80500000000000005</v>
      </c>
      <c r="H140" s="64" t="str">
        <f t="shared" ref="H140" si="895">IF(G140&gt;0.8,"VG",IF(G140&gt;0.7,"G",IF(G140&gt;0.45,"S","NS")))</f>
        <v>VG</v>
      </c>
      <c r="I140" s="64" t="str">
        <f t="shared" ref="I140" si="896">AJ140</f>
        <v>G</v>
      </c>
      <c r="J140" s="64" t="str">
        <f t="shared" ref="J140" si="897">BB140</f>
        <v>VG</v>
      </c>
      <c r="K140" s="64" t="str">
        <f t="shared" ref="K140" si="898">BT140</f>
        <v>VG</v>
      </c>
      <c r="L140" s="65">
        <v>-0.02</v>
      </c>
      <c r="M140" s="65" t="str">
        <f t="shared" ref="M140" si="899">IF(ABS(L140)&lt;5%,"VG",IF(ABS(L140)&lt;10%,"G",IF(ABS(L140)&lt;15%,"S","NS")))</f>
        <v>VG</v>
      </c>
      <c r="N140" s="64" t="str">
        <f t="shared" ref="N140" si="900">AO140</f>
        <v>G</v>
      </c>
      <c r="O140" s="64" t="str">
        <f t="shared" ref="O140" si="901">BD140</f>
        <v>VG</v>
      </c>
      <c r="P140" s="64" t="str">
        <f t="shared" ref="P140" si="902">BY140</f>
        <v>G</v>
      </c>
      <c r="Q140" s="64">
        <v>0.44</v>
      </c>
      <c r="R140" s="64" t="str">
        <f t="shared" ref="R140" si="903">IF(Q140&lt;=0.5,"VG",IF(Q140&lt;=0.6,"G",IF(Q140&lt;=0.7,"S","NS")))</f>
        <v>VG</v>
      </c>
      <c r="S140" s="64" t="str">
        <f t="shared" ref="S140" si="904">AN140</f>
        <v>VG</v>
      </c>
      <c r="T140" s="64" t="str">
        <f t="shared" ref="T140" si="905">BF140</f>
        <v>VG</v>
      </c>
      <c r="U140" s="64" t="str">
        <f t="shared" ref="U140" si="906">BX140</f>
        <v>VG</v>
      </c>
      <c r="V140" s="64">
        <v>0.81399999999999995</v>
      </c>
      <c r="W140" s="64" t="str">
        <f t="shared" ref="W140" si="907">IF(V140&gt;0.85,"VG",IF(V140&gt;0.75,"G",IF(V140&gt;0.6,"S","NS")))</f>
        <v>G</v>
      </c>
      <c r="X140" s="64" t="str">
        <f t="shared" ref="X140" si="908">AP140</f>
        <v>G</v>
      </c>
      <c r="Y140" s="64" t="str">
        <f t="shared" ref="Y140" si="909">BH140</f>
        <v>VG</v>
      </c>
      <c r="Z140" s="64" t="str">
        <f t="shared" ref="Z140" si="910">BZ140</f>
        <v>G</v>
      </c>
      <c r="AA140" s="66">
        <v>0.82957537734731002</v>
      </c>
      <c r="AB140" s="66">
        <v>0.770017181523593</v>
      </c>
      <c r="AC140" s="66">
        <v>4.1945904485044201</v>
      </c>
      <c r="AD140" s="66">
        <v>1.60133556975805</v>
      </c>
      <c r="AE140" s="66">
        <v>0.41282517201920899</v>
      </c>
      <c r="AF140" s="66">
        <v>0.47956523902010201</v>
      </c>
      <c r="AG140" s="66">
        <v>0.83981224617125405</v>
      </c>
      <c r="AH140" s="66">
        <v>0.77168278397218004</v>
      </c>
      <c r="AI140" s="67" t="s">
        <v>77</v>
      </c>
      <c r="AJ140" s="67" t="s">
        <v>75</v>
      </c>
      <c r="AK140" s="67" t="s">
        <v>77</v>
      </c>
      <c r="AL140" s="67" t="s">
        <v>77</v>
      </c>
      <c r="AM140" s="67" t="s">
        <v>77</v>
      </c>
      <c r="AN140" s="67" t="s">
        <v>77</v>
      </c>
      <c r="AO140" s="67" t="s">
        <v>75</v>
      </c>
      <c r="AP140" s="67" t="s">
        <v>75</v>
      </c>
      <c r="AR140" s="68" t="s">
        <v>87</v>
      </c>
      <c r="AS140" s="66">
        <v>0.84535320975234196</v>
      </c>
      <c r="AT140" s="66">
        <v>0.852362033202411</v>
      </c>
      <c r="AU140" s="66">
        <v>0.65503642042571297</v>
      </c>
      <c r="AV140" s="66">
        <v>0.70929549035220396</v>
      </c>
      <c r="AW140" s="66">
        <v>0.39325156102380399</v>
      </c>
      <c r="AX140" s="66">
        <v>0.38423686288224501</v>
      </c>
      <c r="AY140" s="66">
        <v>0.84908178687649805</v>
      </c>
      <c r="AZ140" s="66">
        <v>0.85623492331974904</v>
      </c>
      <c r="BA140" s="67" t="s">
        <v>77</v>
      </c>
      <c r="BB140" s="67" t="s">
        <v>77</v>
      </c>
      <c r="BC140" s="67" t="s">
        <v>77</v>
      </c>
      <c r="BD140" s="67" t="s">
        <v>77</v>
      </c>
      <c r="BE140" s="67" t="s">
        <v>77</v>
      </c>
      <c r="BF140" s="67" t="s">
        <v>77</v>
      </c>
      <c r="BG140" s="67" t="s">
        <v>75</v>
      </c>
      <c r="BH140" s="67" t="s">
        <v>77</v>
      </c>
      <c r="BI140" s="63">
        <f t="shared" ref="BI140" si="911">IF(BJ140=AR140,1,0)</f>
        <v>1</v>
      </c>
      <c r="BJ140" s="63" t="s">
        <v>87</v>
      </c>
      <c r="BK140" s="66">
        <v>0.83149852870428698</v>
      </c>
      <c r="BL140" s="66">
        <v>0.840051780765255</v>
      </c>
      <c r="BM140" s="66">
        <v>2.4536945846266698</v>
      </c>
      <c r="BN140" s="66">
        <v>1.8573873082821999</v>
      </c>
      <c r="BO140" s="66">
        <v>0.41048930716367399</v>
      </c>
      <c r="BP140" s="66">
        <v>0.39993526880577102</v>
      </c>
      <c r="BQ140" s="66">
        <v>0.83515826593662201</v>
      </c>
      <c r="BR140" s="66">
        <v>0.84255161739777595</v>
      </c>
      <c r="BS140" s="63" t="s">
        <v>77</v>
      </c>
      <c r="BT140" s="63" t="s">
        <v>77</v>
      </c>
      <c r="BU140" s="63" t="s">
        <v>77</v>
      </c>
      <c r="BV140" s="63" t="s">
        <v>77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14164900</v>
      </c>
      <c r="B141" s="63">
        <v>23772751</v>
      </c>
      <c r="C141" s="63" t="s">
        <v>13</v>
      </c>
      <c r="D141" s="83" t="s">
        <v>312</v>
      </c>
      <c r="E141" s="83"/>
      <c r="F141" s="77"/>
      <c r="G141" s="81">
        <v>0.78</v>
      </c>
      <c r="H141" s="64" t="str">
        <f t="shared" ref="H141" si="912">IF(G141&gt;0.8,"VG",IF(G141&gt;0.7,"G",IF(G141&gt;0.45,"S","NS")))</f>
        <v>G</v>
      </c>
      <c r="I141" s="64" t="str">
        <f t="shared" ref="I141" si="913">AJ141</f>
        <v>G</v>
      </c>
      <c r="J141" s="64" t="str">
        <f t="shared" ref="J141" si="914">BB141</f>
        <v>VG</v>
      </c>
      <c r="K141" s="64" t="str">
        <f t="shared" ref="K141" si="915">BT141</f>
        <v>VG</v>
      </c>
      <c r="L141" s="65">
        <v>0.1018</v>
      </c>
      <c r="M141" s="65" t="str">
        <f t="shared" ref="M141" si="916">IF(ABS(L141)&lt;5%,"VG",IF(ABS(L141)&lt;10%,"G",IF(ABS(L141)&lt;15%,"S","NS")))</f>
        <v>S</v>
      </c>
      <c r="N141" s="64" t="str">
        <f t="shared" ref="N141" si="917">AO141</f>
        <v>G</v>
      </c>
      <c r="O141" s="64" t="str">
        <f t="shared" ref="O141" si="918">BD141</f>
        <v>VG</v>
      </c>
      <c r="P141" s="64" t="str">
        <f t="shared" ref="P141" si="919">BY141</f>
        <v>G</v>
      </c>
      <c r="Q141" s="64">
        <v>0.46</v>
      </c>
      <c r="R141" s="64" t="str">
        <f t="shared" ref="R141" si="920">IF(Q141&lt;=0.5,"VG",IF(Q141&lt;=0.6,"G",IF(Q141&lt;=0.7,"S","NS")))</f>
        <v>VG</v>
      </c>
      <c r="S141" s="64" t="str">
        <f t="shared" ref="S141" si="921">AN141</f>
        <v>VG</v>
      </c>
      <c r="T141" s="64" t="str">
        <f t="shared" ref="T141" si="922">BF141</f>
        <v>VG</v>
      </c>
      <c r="U141" s="64" t="str">
        <f t="shared" ref="U141" si="923">BX141</f>
        <v>VG</v>
      </c>
      <c r="V141" s="64">
        <v>0.81359999999999999</v>
      </c>
      <c r="W141" s="64" t="str">
        <f t="shared" ref="W141" si="924">IF(V141&gt;0.85,"VG",IF(V141&gt;0.75,"G",IF(V141&gt;0.6,"S","NS")))</f>
        <v>G</v>
      </c>
      <c r="X141" s="64" t="str">
        <f t="shared" ref="X141" si="925">AP141</f>
        <v>G</v>
      </c>
      <c r="Y141" s="64" t="str">
        <f t="shared" ref="Y141" si="926">BH141</f>
        <v>VG</v>
      </c>
      <c r="Z141" s="64" t="str">
        <f t="shared" ref="Z141" si="927">BZ141</f>
        <v>G</v>
      </c>
      <c r="AA141" s="66">
        <v>0.82957537734731002</v>
      </c>
      <c r="AB141" s="66">
        <v>0.770017181523593</v>
      </c>
      <c r="AC141" s="66">
        <v>4.1945904485044201</v>
      </c>
      <c r="AD141" s="66">
        <v>1.60133556975805</v>
      </c>
      <c r="AE141" s="66">
        <v>0.41282517201920899</v>
      </c>
      <c r="AF141" s="66">
        <v>0.47956523902010201</v>
      </c>
      <c r="AG141" s="66">
        <v>0.83981224617125405</v>
      </c>
      <c r="AH141" s="66">
        <v>0.77168278397218004</v>
      </c>
      <c r="AI141" s="67" t="s">
        <v>77</v>
      </c>
      <c r="AJ141" s="67" t="s">
        <v>75</v>
      </c>
      <c r="AK141" s="67" t="s">
        <v>77</v>
      </c>
      <c r="AL141" s="67" t="s">
        <v>77</v>
      </c>
      <c r="AM141" s="67" t="s">
        <v>77</v>
      </c>
      <c r="AN141" s="67" t="s">
        <v>77</v>
      </c>
      <c r="AO141" s="67" t="s">
        <v>75</v>
      </c>
      <c r="AP141" s="67" t="s">
        <v>75</v>
      </c>
      <c r="AR141" s="68" t="s">
        <v>87</v>
      </c>
      <c r="AS141" s="66">
        <v>0.84535320975234196</v>
      </c>
      <c r="AT141" s="66">
        <v>0.852362033202411</v>
      </c>
      <c r="AU141" s="66">
        <v>0.65503642042571297</v>
      </c>
      <c r="AV141" s="66">
        <v>0.70929549035220396</v>
      </c>
      <c r="AW141" s="66">
        <v>0.39325156102380399</v>
      </c>
      <c r="AX141" s="66">
        <v>0.38423686288224501</v>
      </c>
      <c r="AY141" s="66">
        <v>0.84908178687649805</v>
      </c>
      <c r="AZ141" s="66">
        <v>0.85623492331974904</v>
      </c>
      <c r="BA141" s="67" t="s">
        <v>77</v>
      </c>
      <c r="BB141" s="67" t="s">
        <v>77</v>
      </c>
      <c r="BC141" s="67" t="s">
        <v>77</v>
      </c>
      <c r="BD141" s="67" t="s">
        <v>77</v>
      </c>
      <c r="BE141" s="67" t="s">
        <v>77</v>
      </c>
      <c r="BF141" s="67" t="s">
        <v>77</v>
      </c>
      <c r="BG141" s="67" t="s">
        <v>75</v>
      </c>
      <c r="BH141" s="67" t="s">
        <v>77</v>
      </c>
      <c r="BI141" s="63">
        <f t="shared" ref="BI141" si="928">IF(BJ141=AR141,1,0)</f>
        <v>1</v>
      </c>
      <c r="BJ141" s="63" t="s">
        <v>87</v>
      </c>
      <c r="BK141" s="66">
        <v>0.83149852870428698</v>
      </c>
      <c r="BL141" s="66">
        <v>0.840051780765255</v>
      </c>
      <c r="BM141" s="66">
        <v>2.4536945846266698</v>
      </c>
      <c r="BN141" s="66">
        <v>1.8573873082821999</v>
      </c>
      <c r="BO141" s="66">
        <v>0.41048930716367399</v>
      </c>
      <c r="BP141" s="66">
        <v>0.39993526880577102</v>
      </c>
      <c r="BQ141" s="66">
        <v>0.83515826593662201</v>
      </c>
      <c r="BR141" s="66">
        <v>0.84255161739777595</v>
      </c>
      <c r="BS141" s="63" t="s">
        <v>77</v>
      </c>
      <c r="BT141" s="63" t="s">
        <v>77</v>
      </c>
      <c r="BU141" s="63" t="s">
        <v>77</v>
      </c>
      <c r="BV141" s="63" t="s">
        <v>77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9" customFormat="1" x14ac:dyDescent="0.3">
      <c r="A142" s="72"/>
      <c r="F142" s="80"/>
      <c r="G142" s="70"/>
      <c r="H142" s="70"/>
      <c r="I142" s="70"/>
      <c r="J142" s="70"/>
      <c r="K142" s="70"/>
      <c r="L142" s="71"/>
      <c r="M142" s="71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3"/>
      <c r="AB142" s="73"/>
      <c r="AC142" s="73"/>
      <c r="AD142" s="73"/>
      <c r="AE142" s="73"/>
      <c r="AF142" s="73"/>
      <c r="AG142" s="73"/>
      <c r="AH142" s="73"/>
      <c r="AI142" s="74"/>
      <c r="AJ142" s="74"/>
      <c r="AK142" s="74"/>
      <c r="AL142" s="74"/>
      <c r="AM142" s="74"/>
      <c r="AN142" s="74"/>
      <c r="AO142" s="74"/>
      <c r="AP142" s="74"/>
      <c r="AR142" s="75"/>
      <c r="AS142" s="73"/>
      <c r="AT142" s="73"/>
      <c r="AU142" s="73"/>
      <c r="AV142" s="73"/>
      <c r="AW142" s="73"/>
      <c r="AX142" s="73"/>
      <c r="AY142" s="73"/>
      <c r="AZ142" s="73"/>
      <c r="BA142" s="74"/>
      <c r="BB142" s="74"/>
      <c r="BC142" s="74"/>
      <c r="BD142" s="74"/>
      <c r="BE142" s="74"/>
      <c r="BF142" s="74"/>
      <c r="BG142" s="74"/>
      <c r="BH142" s="74"/>
      <c r="BK142" s="73"/>
      <c r="BL142" s="73"/>
      <c r="BM142" s="73"/>
      <c r="BN142" s="73"/>
      <c r="BO142" s="73"/>
      <c r="BP142" s="73"/>
      <c r="BQ142" s="73"/>
      <c r="BR142" s="73"/>
    </row>
    <row r="143" spans="1:78" s="63" customFormat="1" x14ac:dyDescent="0.3">
      <c r="A143" s="62">
        <v>14165000</v>
      </c>
      <c r="B143" s="63">
        <v>23773513</v>
      </c>
      <c r="C143" s="63" t="s">
        <v>14</v>
      </c>
      <c r="D143" s="63" t="s">
        <v>172</v>
      </c>
      <c r="F143" s="77"/>
      <c r="G143" s="64">
        <v>0.72699999999999998</v>
      </c>
      <c r="H143" s="64" t="str">
        <f t="shared" ref="H143:H152" si="929">IF(G143&gt;0.8,"VG",IF(G143&gt;0.7,"G",IF(G143&gt;0.45,"S","NS")))</f>
        <v>G</v>
      </c>
      <c r="I143" s="64" t="str">
        <f t="shared" ref="I143:I151" si="930">AJ143</f>
        <v>S</v>
      </c>
      <c r="J143" s="64" t="str">
        <f t="shared" ref="J143:J151" si="931">BB143</f>
        <v>S</v>
      </c>
      <c r="K143" s="64" t="str">
        <f t="shared" ref="K143:K151" si="932">BT143</f>
        <v>S</v>
      </c>
      <c r="L143" s="65">
        <v>8.9999999999999993E-3</v>
      </c>
      <c r="M143" s="65" t="str">
        <f t="shared" ref="M143:M152" si="933">IF(ABS(L143)&lt;5%,"VG",IF(ABS(L143)&lt;10%,"G",IF(ABS(L143)&lt;15%,"S","NS")))</f>
        <v>VG</v>
      </c>
      <c r="N143" s="64" t="str">
        <f t="shared" ref="N143:N151" si="934">AO143</f>
        <v>VG</v>
      </c>
      <c r="O143" s="64" t="str">
        <f t="shared" ref="O143:O151" si="935">BD143</f>
        <v>NS</v>
      </c>
      <c r="P143" s="64" t="str">
        <f t="shared" ref="P143:P151" si="936">BY143</f>
        <v>VG</v>
      </c>
      <c r="Q143" s="64">
        <v>0.51800000000000002</v>
      </c>
      <c r="R143" s="64" t="str">
        <f t="shared" ref="R143:R152" si="937">IF(Q143&lt;=0.5,"VG",IF(Q143&lt;=0.6,"G",IF(Q143&lt;=0.7,"S","NS")))</f>
        <v>G</v>
      </c>
      <c r="S143" s="64" t="str">
        <f t="shared" ref="S143:S151" si="938">AN143</f>
        <v>NS</v>
      </c>
      <c r="T143" s="64" t="str">
        <f t="shared" ref="T143:T151" si="939">BF143</f>
        <v>NS</v>
      </c>
      <c r="U143" s="64" t="str">
        <f t="shared" ref="U143:U151" si="940">BX143</f>
        <v>NS</v>
      </c>
      <c r="V143" s="64">
        <v>0.81499999999999995</v>
      </c>
      <c r="W143" s="64" t="str">
        <f t="shared" ref="W143:W152" si="941">IF(V143&gt;0.85,"VG",IF(V143&gt;0.75,"G",IF(V143&gt;0.6,"S","NS")))</f>
        <v>G</v>
      </c>
      <c r="X143" s="64" t="str">
        <f t="shared" ref="X143:X151" si="942">AP143</f>
        <v>VG</v>
      </c>
      <c r="Y143" s="64" t="str">
        <f t="shared" ref="Y143:Y151" si="943">BH143</f>
        <v>VG</v>
      </c>
      <c r="Z143" s="64" t="str">
        <f t="shared" ref="Z143:Z151" si="944">BZ143</f>
        <v>VG</v>
      </c>
      <c r="AA143" s="66">
        <v>0.46449135700952998</v>
      </c>
      <c r="AB143" s="66">
        <v>0.48582826247624</v>
      </c>
      <c r="AC143" s="66">
        <v>36.925476905016303</v>
      </c>
      <c r="AD143" s="66">
        <v>35.422135499048998</v>
      </c>
      <c r="AE143" s="66">
        <v>0.73178456050293195</v>
      </c>
      <c r="AF143" s="66">
        <v>0.71705769469670899</v>
      </c>
      <c r="AG143" s="66">
        <v>0.86373220117502103</v>
      </c>
      <c r="AH143" s="66">
        <v>0.86641318681162205</v>
      </c>
      <c r="AI143" s="67" t="s">
        <v>76</v>
      </c>
      <c r="AJ143" s="67" t="s">
        <v>76</v>
      </c>
      <c r="AK143" s="67" t="s">
        <v>73</v>
      </c>
      <c r="AL143" s="67" t="s">
        <v>73</v>
      </c>
      <c r="AM143" s="67" t="s">
        <v>73</v>
      </c>
      <c r="AN143" s="67" t="s">
        <v>73</v>
      </c>
      <c r="AO143" s="67" t="s">
        <v>77</v>
      </c>
      <c r="AP143" s="67" t="s">
        <v>77</v>
      </c>
      <c r="AR143" s="68" t="s">
        <v>88</v>
      </c>
      <c r="AS143" s="66">
        <v>0.43843094218020001</v>
      </c>
      <c r="AT143" s="66">
        <v>0.45450937038529099</v>
      </c>
      <c r="AU143" s="66">
        <v>40.067811319636199</v>
      </c>
      <c r="AV143" s="66">
        <v>39.605988650487703</v>
      </c>
      <c r="AW143" s="66">
        <v>0.74937911488097997</v>
      </c>
      <c r="AX143" s="66">
        <v>0.73857337456390104</v>
      </c>
      <c r="AY143" s="66">
        <v>0.87051913419226601</v>
      </c>
      <c r="AZ143" s="66">
        <v>0.88200065354242896</v>
      </c>
      <c r="BA143" s="67" t="s">
        <v>73</v>
      </c>
      <c r="BB143" s="67" t="s">
        <v>76</v>
      </c>
      <c r="BC143" s="67" t="s">
        <v>73</v>
      </c>
      <c r="BD143" s="67" t="s">
        <v>73</v>
      </c>
      <c r="BE143" s="67" t="s">
        <v>73</v>
      </c>
      <c r="BF143" s="67" t="s">
        <v>73</v>
      </c>
      <c r="BG143" s="67" t="s">
        <v>77</v>
      </c>
      <c r="BH143" s="67" t="s">
        <v>77</v>
      </c>
      <c r="BI143" s="63">
        <f t="shared" ref="BI143:BI151" si="945">IF(BJ143=AR143,1,0)</f>
        <v>1</v>
      </c>
      <c r="BJ143" s="63" t="s">
        <v>88</v>
      </c>
      <c r="BK143" s="66">
        <v>0.48875926577338902</v>
      </c>
      <c r="BL143" s="66">
        <v>0.49850744282400899</v>
      </c>
      <c r="BM143" s="66">
        <v>34.750583660210602</v>
      </c>
      <c r="BN143" s="66">
        <v>34.841960954976599</v>
      </c>
      <c r="BO143" s="66">
        <v>0.71501100287101205</v>
      </c>
      <c r="BP143" s="66">
        <v>0.70816139203997197</v>
      </c>
      <c r="BQ143" s="66">
        <v>0.86944312864988105</v>
      </c>
      <c r="BR143" s="66">
        <v>0.88290786392832199</v>
      </c>
      <c r="BS143" s="63" t="s">
        <v>76</v>
      </c>
      <c r="BT143" s="63" t="s">
        <v>76</v>
      </c>
      <c r="BU143" s="63" t="s">
        <v>73</v>
      </c>
      <c r="BV143" s="63" t="s">
        <v>73</v>
      </c>
      <c r="BW143" s="63" t="s">
        <v>73</v>
      </c>
      <c r="BX143" s="63" t="s">
        <v>73</v>
      </c>
      <c r="BY143" s="63" t="s">
        <v>77</v>
      </c>
      <c r="BZ143" s="63" t="s">
        <v>77</v>
      </c>
    </row>
    <row r="144" spans="1:78" s="85" customFormat="1" x14ac:dyDescent="0.3">
      <c r="A144" s="84">
        <v>14165000</v>
      </c>
      <c r="B144" s="85">
        <v>23773513</v>
      </c>
      <c r="C144" s="85" t="s">
        <v>14</v>
      </c>
      <c r="D144" s="86" t="s">
        <v>185</v>
      </c>
      <c r="E144" s="86"/>
      <c r="F144" s="87"/>
      <c r="G144" s="88">
        <v>0.16</v>
      </c>
      <c r="H144" s="88" t="str">
        <f t="shared" si="929"/>
        <v>NS</v>
      </c>
      <c r="I144" s="88" t="str">
        <f t="shared" si="930"/>
        <v>S</v>
      </c>
      <c r="J144" s="88" t="str">
        <f t="shared" si="931"/>
        <v>S</v>
      </c>
      <c r="K144" s="88" t="str">
        <f t="shared" si="932"/>
        <v>S</v>
      </c>
      <c r="L144" s="89">
        <v>1.1970000000000001</v>
      </c>
      <c r="M144" s="89" t="str">
        <f t="shared" si="933"/>
        <v>NS</v>
      </c>
      <c r="N144" s="88" t="str">
        <f t="shared" si="934"/>
        <v>VG</v>
      </c>
      <c r="O144" s="88" t="str">
        <f t="shared" si="935"/>
        <v>NS</v>
      </c>
      <c r="P144" s="88" t="str">
        <f t="shared" si="936"/>
        <v>VG</v>
      </c>
      <c r="Q144" s="88">
        <v>0.8</v>
      </c>
      <c r="R144" s="88" t="str">
        <f t="shared" si="937"/>
        <v>NS</v>
      </c>
      <c r="S144" s="88" t="str">
        <f t="shared" si="938"/>
        <v>NS</v>
      </c>
      <c r="T144" s="88" t="str">
        <f t="shared" si="939"/>
        <v>NS</v>
      </c>
      <c r="U144" s="88" t="str">
        <f t="shared" si="940"/>
        <v>NS</v>
      </c>
      <c r="V144" s="88">
        <v>0.81</v>
      </c>
      <c r="W144" s="88" t="str">
        <f t="shared" si="941"/>
        <v>G</v>
      </c>
      <c r="X144" s="88" t="str">
        <f t="shared" si="942"/>
        <v>VG</v>
      </c>
      <c r="Y144" s="88" t="str">
        <f t="shared" si="943"/>
        <v>VG</v>
      </c>
      <c r="Z144" s="88" t="str">
        <f t="shared" si="944"/>
        <v>VG</v>
      </c>
      <c r="AA144" s="90">
        <v>0.46449135700952998</v>
      </c>
      <c r="AB144" s="90">
        <v>0.48582826247624</v>
      </c>
      <c r="AC144" s="90">
        <v>36.925476905016303</v>
      </c>
      <c r="AD144" s="90">
        <v>35.422135499048998</v>
      </c>
      <c r="AE144" s="90">
        <v>0.73178456050293195</v>
      </c>
      <c r="AF144" s="90">
        <v>0.71705769469670899</v>
      </c>
      <c r="AG144" s="90">
        <v>0.86373220117502103</v>
      </c>
      <c r="AH144" s="90">
        <v>0.86641318681162205</v>
      </c>
      <c r="AI144" s="91" t="s">
        <v>76</v>
      </c>
      <c r="AJ144" s="91" t="s">
        <v>76</v>
      </c>
      <c r="AK144" s="91" t="s">
        <v>73</v>
      </c>
      <c r="AL144" s="91" t="s">
        <v>73</v>
      </c>
      <c r="AM144" s="91" t="s">
        <v>73</v>
      </c>
      <c r="AN144" s="91" t="s">
        <v>73</v>
      </c>
      <c r="AO144" s="91" t="s">
        <v>77</v>
      </c>
      <c r="AP144" s="91" t="s">
        <v>77</v>
      </c>
      <c r="AR144" s="92" t="s">
        <v>88</v>
      </c>
      <c r="AS144" s="90">
        <v>0.43843094218020001</v>
      </c>
      <c r="AT144" s="90">
        <v>0.45450937038529099</v>
      </c>
      <c r="AU144" s="90">
        <v>40.067811319636199</v>
      </c>
      <c r="AV144" s="90">
        <v>39.605988650487703</v>
      </c>
      <c r="AW144" s="90">
        <v>0.74937911488097997</v>
      </c>
      <c r="AX144" s="90">
        <v>0.73857337456390104</v>
      </c>
      <c r="AY144" s="90">
        <v>0.87051913419226601</v>
      </c>
      <c r="AZ144" s="90">
        <v>0.88200065354242896</v>
      </c>
      <c r="BA144" s="91" t="s">
        <v>73</v>
      </c>
      <c r="BB144" s="91" t="s">
        <v>76</v>
      </c>
      <c r="BC144" s="91" t="s">
        <v>73</v>
      </c>
      <c r="BD144" s="91" t="s">
        <v>73</v>
      </c>
      <c r="BE144" s="91" t="s">
        <v>73</v>
      </c>
      <c r="BF144" s="91" t="s">
        <v>73</v>
      </c>
      <c r="BG144" s="91" t="s">
        <v>77</v>
      </c>
      <c r="BH144" s="91" t="s">
        <v>77</v>
      </c>
      <c r="BI144" s="85">
        <f t="shared" si="945"/>
        <v>1</v>
      </c>
      <c r="BJ144" s="85" t="s">
        <v>88</v>
      </c>
      <c r="BK144" s="90">
        <v>0.48875926577338902</v>
      </c>
      <c r="BL144" s="90">
        <v>0.49850744282400899</v>
      </c>
      <c r="BM144" s="90">
        <v>34.750583660210602</v>
      </c>
      <c r="BN144" s="90">
        <v>34.841960954976599</v>
      </c>
      <c r="BO144" s="90">
        <v>0.71501100287101205</v>
      </c>
      <c r="BP144" s="90">
        <v>0.70816139203997197</v>
      </c>
      <c r="BQ144" s="90">
        <v>0.86944312864988105</v>
      </c>
      <c r="BR144" s="90">
        <v>0.88290786392832199</v>
      </c>
      <c r="BS144" s="85" t="s">
        <v>76</v>
      </c>
      <c r="BT144" s="85" t="s">
        <v>76</v>
      </c>
      <c r="BU144" s="85" t="s">
        <v>73</v>
      </c>
      <c r="BV144" s="85" t="s">
        <v>73</v>
      </c>
      <c r="BW144" s="85" t="s">
        <v>73</v>
      </c>
      <c r="BX144" s="85" t="s">
        <v>73</v>
      </c>
      <c r="BY144" s="85" t="s">
        <v>77</v>
      </c>
      <c r="BZ144" s="85" t="s">
        <v>77</v>
      </c>
    </row>
    <row r="145" spans="1:78" s="47" customFormat="1" x14ac:dyDescent="0.3">
      <c r="A145" s="48">
        <v>14165000</v>
      </c>
      <c r="B145" s="47">
        <v>23773513</v>
      </c>
      <c r="C145" s="47" t="s">
        <v>14</v>
      </c>
      <c r="D145" s="93" t="s">
        <v>187</v>
      </c>
      <c r="E145" s="93"/>
      <c r="F145" s="100"/>
      <c r="G145" s="49">
        <v>0.54</v>
      </c>
      <c r="H145" s="49" t="str">
        <f t="shared" si="929"/>
        <v>S</v>
      </c>
      <c r="I145" s="49" t="str">
        <f t="shared" si="930"/>
        <v>S</v>
      </c>
      <c r="J145" s="49" t="str">
        <f t="shared" si="931"/>
        <v>S</v>
      </c>
      <c r="K145" s="49" t="str">
        <f t="shared" si="932"/>
        <v>S</v>
      </c>
      <c r="L145" s="50">
        <v>0.222</v>
      </c>
      <c r="M145" s="50" t="str">
        <f t="shared" si="933"/>
        <v>NS</v>
      </c>
      <c r="N145" s="49" t="str">
        <f t="shared" si="934"/>
        <v>VG</v>
      </c>
      <c r="O145" s="49" t="str">
        <f t="shared" si="935"/>
        <v>NS</v>
      </c>
      <c r="P145" s="49" t="str">
        <f t="shared" si="936"/>
        <v>VG</v>
      </c>
      <c r="Q145" s="49">
        <v>0.67</v>
      </c>
      <c r="R145" s="49" t="str">
        <f t="shared" si="937"/>
        <v>S</v>
      </c>
      <c r="S145" s="49" t="str">
        <f t="shared" si="938"/>
        <v>NS</v>
      </c>
      <c r="T145" s="49" t="str">
        <f t="shared" si="939"/>
        <v>NS</v>
      </c>
      <c r="U145" s="49" t="str">
        <f t="shared" si="940"/>
        <v>NS</v>
      </c>
      <c r="V145" s="49">
        <v>0.71</v>
      </c>
      <c r="W145" s="49" t="str">
        <f t="shared" si="941"/>
        <v>S</v>
      </c>
      <c r="X145" s="49" t="str">
        <f t="shared" si="942"/>
        <v>VG</v>
      </c>
      <c r="Y145" s="49" t="str">
        <f t="shared" si="943"/>
        <v>VG</v>
      </c>
      <c r="Z145" s="49" t="str">
        <f t="shared" si="944"/>
        <v>VG</v>
      </c>
      <c r="AA145" s="51">
        <v>0.46449135700952998</v>
      </c>
      <c r="AB145" s="51">
        <v>0.48582826247624</v>
      </c>
      <c r="AC145" s="51">
        <v>36.925476905016303</v>
      </c>
      <c r="AD145" s="51">
        <v>35.422135499048998</v>
      </c>
      <c r="AE145" s="51">
        <v>0.73178456050293195</v>
      </c>
      <c r="AF145" s="51">
        <v>0.71705769469670899</v>
      </c>
      <c r="AG145" s="51">
        <v>0.86373220117502103</v>
      </c>
      <c r="AH145" s="51">
        <v>0.86641318681162205</v>
      </c>
      <c r="AI145" s="52" t="s">
        <v>76</v>
      </c>
      <c r="AJ145" s="52" t="s">
        <v>76</v>
      </c>
      <c r="AK145" s="52" t="s">
        <v>73</v>
      </c>
      <c r="AL145" s="52" t="s">
        <v>73</v>
      </c>
      <c r="AM145" s="52" t="s">
        <v>73</v>
      </c>
      <c r="AN145" s="52" t="s">
        <v>73</v>
      </c>
      <c r="AO145" s="52" t="s">
        <v>77</v>
      </c>
      <c r="AP145" s="52" t="s">
        <v>77</v>
      </c>
      <c r="AR145" s="53" t="s">
        <v>88</v>
      </c>
      <c r="AS145" s="51">
        <v>0.43843094218020001</v>
      </c>
      <c r="AT145" s="51">
        <v>0.45450937038529099</v>
      </c>
      <c r="AU145" s="51">
        <v>40.067811319636199</v>
      </c>
      <c r="AV145" s="51">
        <v>39.605988650487703</v>
      </c>
      <c r="AW145" s="51">
        <v>0.74937911488097997</v>
      </c>
      <c r="AX145" s="51">
        <v>0.73857337456390104</v>
      </c>
      <c r="AY145" s="51">
        <v>0.87051913419226601</v>
      </c>
      <c r="AZ145" s="51">
        <v>0.88200065354242896</v>
      </c>
      <c r="BA145" s="52" t="s">
        <v>73</v>
      </c>
      <c r="BB145" s="52" t="s">
        <v>76</v>
      </c>
      <c r="BC145" s="52" t="s">
        <v>73</v>
      </c>
      <c r="BD145" s="52" t="s">
        <v>73</v>
      </c>
      <c r="BE145" s="52" t="s">
        <v>73</v>
      </c>
      <c r="BF145" s="52" t="s">
        <v>73</v>
      </c>
      <c r="BG145" s="52" t="s">
        <v>77</v>
      </c>
      <c r="BH145" s="52" t="s">
        <v>77</v>
      </c>
      <c r="BI145" s="47">
        <f t="shared" si="945"/>
        <v>1</v>
      </c>
      <c r="BJ145" s="47" t="s">
        <v>88</v>
      </c>
      <c r="BK145" s="51">
        <v>0.48875926577338902</v>
      </c>
      <c r="BL145" s="51">
        <v>0.49850744282400899</v>
      </c>
      <c r="BM145" s="51">
        <v>34.750583660210602</v>
      </c>
      <c r="BN145" s="51">
        <v>34.841960954976599</v>
      </c>
      <c r="BO145" s="51">
        <v>0.71501100287101205</v>
      </c>
      <c r="BP145" s="51">
        <v>0.70816139203997197</v>
      </c>
      <c r="BQ145" s="51">
        <v>0.86944312864988105</v>
      </c>
      <c r="BR145" s="51">
        <v>0.88290786392832199</v>
      </c>
      <c r="BS145" s="47" t="s">
        <v>76</v>
      </c>
      <c r="BT145" s="47" t="s">
        <v>76</v>
      </c>
      <c r="BU145" s="47" t="s">
        <v>73</v>
      </c>
      <c r="BV145" s="47" t="s">
        <v>73</v>
      </c>
      <c r="BW145" s="47" t="s">
        <v>73</v>
      </c>
      <c r="BX145" s="47" t="s">
        <v>73</v>
      </c>
      <c r="BY145" s="47" t="s">
        <v>77</v>
      </c>
      <c r="BZ145" s="47" t="s">
        <v>77</v>
      </c>
    </row>
    <row r="146" spans="1:78" s="47" customFormat="1" x14ac:dyDescent="0.3">
      <c r="A146" s="48">
        <v>14165000</v>
      </c>
      <c r="B146" s="47">
        <v>23773513</v>
      </c>
      <c r="C146" s="47" t="s">
        <v>14</v>
      </c>
      <c r="D146" s="93" t="s">
        <v>188</v>
      </c>
      <c r="E146" s="93"/>
      <c r="F146" s="100"/>
      <c r="G146" s="49">
        <v>0.49</v>
      </c>
      <c r="H146" s="49" t="str">
        <f t="shared" si="929"/>
        <v>S</v>
      </c>
      <c r="I146" s="49" t="str">
        <f t="shared" si="930"/>
        <v>S</v>
      </c>
      <c r="J146" s="49" t="str">
        <f t="shared" si="931"/>
        <v>S</v>
      </c>
      <c r="K146" s="49" t="str">
        <f t="shared" si="932"/>
        <v>S</v>
      </c>
      <c r="L146" s="50">
        <v>-2.1999999999999999E-2</v>
      </c>
      <c r="M146" s="50" t="str">
        <f t="shared" si="933"/>
        <v>VG</v>
      </c>
      <c r="N146" s="49" t="str">
        <f t="shared" si="934"/>
        <v>VG</v>
      </c>
      <c r="O146" s="49" t="str">
        <f t="shared" si="935"/>
        <v>NS</v>
      </c>
      <c r="P146" s="49" t="str">
        <f t="shared" si="936"/>
        <v>VG</v>
      </c>
      <c r="Q146" s="49">
        <v>0.72</v>
      </c>
      <c r="R146" s="49" t="str">
        <f t="shared" si="937"/>
        <v>NS</v>
      </c>
      <c r="S146" s="49" t="str">
        <f t="shared" si="938"/>
        <v>NS</v>
      </c>
      <c r="T146" s="49" t="str">
        <f t="shared" si="939"/>
        <v>NS</v>
      </c>
      <c r="U146" s="49" t="str">
        <f t="shared" si="940"/>
        <v>NS</v>
      </c>
      <c r="V146" s="49">
        <v>0.52</v>
      </c>
      <c r="W146" s="49" t="str">
        <f t="shared" si="941"/>
        <v>NS</v>
      </c>
      <c r="X146" s="49" t="str">
        <f t="shared" si="942"/>
        <v>VG</v>
      </c>
      <c r="Y146" s="49" t="str">
        <f t="shared" si="943"/>
        <v>VG</v>
      </c>
      <c r="Z146" s="49" t="str">
        <f t="shared" si="944"/>
        <v>VG</v>
      </c>
      <c r="AA146" s="51">
        <v>0.46449135700952998</v>
      </c>
      <c r="AB146" s="51">
        <v>0.48582826247624</v>
      </c>
      <c r="AC146" s="51">
        <v>36.925476905016303</v>
      </c>
      <c r="AD146" s="51">
        <v>35.422135499048998</v>
      </c>
      <c r="AE146" s="51">
        <v>0.73178456050293195</v>
      </c>
      <c r="AF146" s="51">
        <v>0.71705769469670899</v>
      </c>
      <c r="AG146" s="51">
        <v>0.86373220117502103</v>
      </c>
      <c r="AH146" s="51">
        <v>0.86641318681162205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73</v>
      </c>
      <c r="AN146" s="52" t="s">
        <v>73</v>
      </c>
      <c r="AO146" s="52" t="s">
        <v>77</v>
      </c>
      <c r="AP146" s="52" t="s">
        <v>77</v>
      </c>
      <c r="AR146" s="53" t="s">
        <v>88</v>
      </c>
      <c r="AS146" s="51">
        <v>0.43843094218020001</v>
      </c>
      <c r="AT146" s="51">
        <v>0.45450937038529099</v>
      </c>
      <c r="AU146" s="51">
        <v>40.067811319636199</v>
      </c>
      <c r="AV146" s="51">
        <v>39.605988650487703</v>
      </c>
      <c r="AW146" s="51">
        <v>0.74937911488097997</v>
      </c>
      <c r="AX146" s="51">
        <v>0.73857337456390104</v>
      </c>
      <c r="AY146" s="51">
        <v>0.87051913419226601</v>
      </c>
      <c r="AZ146" s="51">
        <v>0.88200065354242896</v>
      </c>
      <c r="BA146" s="52" t="s">
        <v>73</v>
      </c>
      <c r="BB146" s="52" t="s">
        <v>76</v>
      </c>
      <c r="BC146" s="52" t="s">
        <v>73</v>
      </c>
      <c r="BD146" s="52" t="s">
        <v>73</v>
      </c>
      <c r="BE146" s="52" t="s">
        <v>73</v>
      </c>
      <c r="BF146" s="52" t="s">
        <v>73</v>
      </c>
      <c r="BG146" s="52" t="s">
        <v>77</v>
      </c>
      <c r="BH146" s="52" t="s">
        <v>77</v>
      </c>
      <c r="BI146" s="47">
        <f t="shared" si="945"/>
        <v>1</v>
      </c>
      <c r="BJ146" s="47" t="s">
        <v>88</v>
      </c>
      <c r="BK146" s="51">
        <v>0.48875926577338902</v>
      </c>
      <c r="BL146" s="51">
        <v>0.49850744282400899</v>
      </c>
      <c r="BM146" s="51">
        <v>34.750583660210602</v>
      </c>
      <c r="BN146" s="51">
        <v>34.841960954976599</v>
      </c>
      <c r="BO146" s="51">
        <v>0.71501100287101205</v>
      </c>
      <c r="BP146" s="51">
        <v>0.70816139203997197</v>
      </c>
      <c r="BQ146" s="51">
        <v>0.86944312864988105</v>
      </c>
      <c r="BR146" s="51">
        <v>0.88290786392832199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73</v>
      </c>
      <c r="BX146" s="47" t="s">
        <v>73</v>
      </c>
      <c r="BY146" s="47" t="s">
        <v>77</v>
      </c>
      <c r="BZ146" s="47" t="s">
        <v>77</v>
      </c>
    </row>
    <row r="147" spans="1:78" s="30" customFormat="1" x14ac:dyDescent="0.3">
      <c r="A147" s="114">
        <v>14165000</v>
      </c>
      <c r="B147" s="30">
        <v>23773513</v>
      </c>
      <c r="C147" s="30" t="s">
        <v>14</v>
      </c>
      <c r="D147" s="115" t="s">
        <v>204</v>
      </c>
      <c r="E147" s="115"/>
      <c r="F147" s="116"/>
      <c r="G147" s="24">
        <v>7.0000000000000007E-2</v>
      </c>
      <c r="H147" s="24" t="str">
        <f t="shared" si="929"/>
        <v>NS</v>
      </c>
      <c r="I147" s="24" t="str">
        <f t="shared" si="930"/>
        <v>S</v>
      </c>
      <c r="J147" s="24" t="str">
        <f t="shared" si="931"/>
        <v>S</v>
      </c>
      <c r="K147" s="24" t="str">
        <f t="shared" si="932"/>
        <v>S</v>
      </c>
      <c r="L147" s="25">
        <v>-0.41</v>
      </c>
      <c r="M147" s="25" t="str">
        <f t="shared" si="933"/>
        <v>NS</v>
      </c>
      <c r="N147" s="24" t="str">
        <f t="shared" si="934"/>
        <v>VG</v>
      </c>
      <c r="O147" s="24" t="str">
        <f t="shared" si="935"/>
        <v>NS</v>
      </c>
      <c r="P147" s="24" t="str">
        <f t="shared" si="936"/>
        <v>VG</v>
      </c>
      <c r="Q147" s="24">
        <v>0.78</v>
      </c>
      <c r="R147" s="24" t="str">
        <f t="shared" si="937"/>
        <v>NS</v>
      </c>
      <c r="S147" s="24" t="str">
        <f t="shared" si="938"/>
        <v>NS</v>
      </c>
      <c r="T147" s="24" t="str">
        <f t="shared" si="939"/>
        <v>NS</v>
      </c>
      <c r="U147" s="24" t="str">
        <f t="shared" si="940"/>
        <v>NS</v>
      </c>
      <c r="V147" s="24">
        <v>0.57999999999999996</v>
      </c>
      <c r="W147" s="24" t="str">
        <f t="shared" si="941"/>
        <v>NS</v>
      </c>
      <c r="X147" s="24" t="str">
        <f t="shared" si="942"/>
        <v>VG</v>
      </c>
      <c r="Y147" s="24" t="str">
        <f t="shared" si="943"/>
        <v>VG</v>
      </c>
      <c r="Z147" s="24" t="str">
        <f t="shared" si="944"/>
        <v>VG</v>
      </c>
      <c r="AA147" s="33">
        <v>0.46449135700952998</v>
      </c>
      <c r="AB147" s="33">
        <v>0.48582826247624</v>
      </c>
      <c r="AC147" s="33">
        <v>36.925476905016303</v>
      </c>
      <c r="AD147" s="33">
        <v>35.422135499048998</v>
      </c>
      <c r="AE147" s="33">
        <v>0.73178456050293195</v>
      </c>
      <c r="AF147" s="33">
        <v>0.71705769469670899</v>
      </c>
      <c r="AG147" s="33">
        <v>0.86373220117502103</v>
      </c>
      <c r="AH147" s="33">
        <v>0.86641318681162205</v>
      </c>
      <c r="AI147" s="36" t="s">
        <v>76</v>
      </c>
      <c r="AJ147" s="36" t="s">
        <v>76</v>
      </c>
      <c r="AK147" s="36" t="s">
        <v>73</v>
      </c>
      <c r="AL147" s="36" t="s">
        <v>73</v>
      </c>
      <c r="AM147" s="36" t="s">
        <v>73</v>
      </c>
      <c r="AN147" s="36" t="s">
        <v>73</v>
      </c>
      <c r="AO147" s="36" t="s">
        <v>77</v>
      </c>
      <c r="AP147" s="36" t="s">
        <v>77</v>
      </c>
      <c r="AR147" s="117" t="s">
        <v>88</v>
      </c>
      <c r="AS147" s="33">
        <v>0.43843094218020001</v>
      </c>
      <c r="AT147" s="33">
        <v>0.45450937038529099</v>
      </c>
      <c r="AU147" s="33">
        <v>40.067811319636199</v>
      </c>
      <c r="AV147" s="33">
        <v>39.605988650487703</v>
      </c>
      <c r="AW147" s="33">
        <v>0.74937911488097997</v>
      </c>
      <c r="AX147" s="33">
        <v>0.73857337456390104</v>
      </c>
      <c r="AY147" s="33">
        <v>0.87051913419226601</v>
      </c>
      <c r="AZ147" s="33">
        <v>0.88200065354242896</v>
      </c>
      <c r="BA147" s="36" t="s">
        <v>73</v>
      </c>
      <c r="BB147" s="36" t="s">
        <v>76</v>
      </c>
      <c r="BC147" s="36" t="s">
        <v>73</v>
      </c>
      <c r="BD147" s="36" t="s">
        <v>73</v>
      </c>
      <c r="BE147" s="36" t="s">
        <v>73</v>
      </c>
      <c r="BF147" s="36" t="s">
        <v>73</v>
      </c>
      <c r="BG147" s="36" t="s">
        <v>77</v>
      </c>
      <c r="BH147" s="36" t="s">
        <v>77</v>
      </c>
      <c r="BI147" s="30">
        <f t="shared" si="945"/>
        <v>1</v>
      </c>
      <c r="BJ147" s="30" t="s">
        <v>88</v>
      </c>
      <c r="BK147" s="33">
        <v>0.48875926577338902</v>
      </c>
      <c r="BL147" s="33">
        <v>0.49850744282400899</v>
      </c>
      <c r="BM147" s="33">
        <v>34.750583660210602</v>
      </c>
      <c r="BN147" s="33">
        <v>34.841960954976599</v>
      </c>
      <c r="BO147" s="33">
        <v>0.71501100287101205</v>
      </c>
      <c r="BP147" s="33">
        <v>0.70816139203997197</v>
      </c>
      <c r="BQ147" s="33">
        <v>0.86944312864988105</v>
      </c>
      <c r="BR147" s="33">
        <v>0.88290786392832199</v>
      </c>
      <c r="BS147" s="30" t="s">
        <v>76</v>
      </c>
      <c r="BT147" s="30" t="s">
        <v>76</v>
      </c>
      <c r="BU147" s="30" t="s">
        <v>73</v>
      </c>
      <c r="BV147" s="30" t="s">
        <v>73</v>
      </c>
      <c r="BW147" s="30" t="s">
        <v>73</v>
      </c>
      <c r="BX147" s="30" t="s">
        <v>73</v>
      </c>
      <c r="BY147" s="30" t="s">
        <v>77</v>
      </c>
      <c r="BZ147" s="30" t="s">
        <v>77</v>
      </c>
    </row>
    <row r="148" spans="1:78" s="47" customFormat="1" x14ac:dyDescent="0.3">
      <c r="A148" s="48">
        <v>14165000</v>
      </c>
      <c r="B148" s="47">
        <v>23773513</v>
      </c>
      <c r="C148" s="47" t="s">
        <v>14</v>
      </c>
      <c r="D148" s="93" t="s">
        <v>206</v>
      </c>
      <c r="E148" s="93"/>
      <c r="F148" s="100"/>
      <c r="G148" s="49">
        <v>0.71</v>
      </c>
      <c r="H148" s="49" t="str">
        <f t="shared" si="929"/>
        <v>G</v>
      </c>
      <c r="I148" s="49" t="str">
        <f t="shared" si="930"/>
        <v>S</v>
      </c>
      <c r="J148" s="49" t="str">
        <f t="shared" si="931"/>
        <v>S</v>
      </c>
      <c r="K148" s="49" t="str">
        <f t="shared" si="932"/>
        <v>S</v>
      </c>
      <c r="L148" s="50">
        <v>-0.16</v>
      </c>
      <c r="M148" s="50" t="str">
        <f t="shared" si="933"/>
        <v>NS</v>
      </c>
      <c r="N148" s="49" t="str">
        <f t="shared" si="934"/>
        <v>VG</v>
      </c>
      <c r="O148" s="49" t="str">
        <f t="shared" si="935"/>
        <v>NS</v>
      </c>
      <c r="P148" s="49" t="str">
        <f t="shared" si="936"/>
        <v>VG</v>
      </c>
      <c r="Q148" s="49">
        <v>0.53</v>
      </c>
      <c r="R148" s="49" t="str">
        <f t="shared" si="937"/>
        <v>G</v>
      </c>
      <c r="S148" s="49" t="str">
        <f t="shared" si="938"/>
        <v>NS</v>
      </c>
      <c r="T148" s="49" t="str">
        <f t="shared" si="939"/>
        <v>NS</v>
      </c>
      <c r="U148" s="49" t="str">
        <f t="shared" si="940"/>
        <v>NS</v>
      </c>
      <c r="V148" s="49">
        <v>0.84399999999999997</v>
      </c>
      <c r="W148" s="49" t="str">
        <f t="shared" si="941"/>
        <v>G</v>
      </c>
      <c r="X148" s="49" t="str">
        <f t="shared" si="942"/>
        <v>VG</v>
      </c>
      <c r="Y148" s="49" t="str">
        <f t="shared" si="943"/>
        <v>VG</v>
      </c>
      <c r="Z148" s="49" t="str">
        <f t="shared" si="944"/>
        <v>VG</v>
      </c>
      <c r="AA148" s="51">
        <v>0.46449135700952998</v>
      </c>
      <c r="AB148" s="51">
        <v>0.48582826247624</v>
      </c>
      <c r="AC148" s="51">
        <v>36.925476905016303</v>
      </c>
      <c r="AD148" s="51">
        <v>35.422135499048998</v>
      </c>
      <c r="AE148" s="51">
        <v>0.73178456050293195</v>
      </c>
      <c r="AF148" s="51">
        <v>0.71705769469670899</v>
      </c>
      <c r="AG148" s="51">
        <v>0.86373220117502103</v>
      </c>
      <c r="AH148" s="51">
        <v>0.86641318681162205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73</v>
      </c>
      <c r="AN148" s="52" t="s">
        <v>73</v>
      </c>
      <c r="AO148" s="52" t="s">
        <v>77</v>
      </c>
      <c r="AP148" s="52" t="s">
        <v>77</v>
      </c>
      <c r="AR148" s="53" t="s">
        <v>88</v>
      </c>
      <c r="AS148" s="51">
        <v>0.43843094218020001</v>
      </c>
      <c r="AT148" s="51">
        <v>0.45450937038529099</v>
      </c>
      <c r="AU148" s="51">
        <v>40.067811319636199</v>
      </c>
      <c r="AV148" s="51">
        <v>39.605988650487703</v>
      </c>
      <c r="AW148" s="51">
        <v>0.74937911488097997</v>
      </c>
      <c r="AX148" s="51">
        <v>0.73857337456390104</v>
      </c>
      <c r="AY148" s="51">
        <v>0.87051913419226601</v>
      </c>
      <c r="AZ148" s="51">
        <v>0.88200065354242896</v>
      </c>
      <c r="BA148" s="52" t="s">
        <v>73</v>
      </c>
      <c r="BB148" s="52" t="s">
        <v>76</v>
      </c>
      <c r="BC148" s="52" t="s">
        <v>73</v>
      </c>
      <c r="BD148" s="52" t="s">
        <v>73</v>
      </c>
      <c r="BE148" s="52" t="s">
        <v>73</v>
      </c>
      <c r="BF148" s="52" t="s">
        <v>73</v>
      </c>
      <c r="BG148" s="52" t="s">
        <v>77</v>
      </c>
      <c r="BH148" s="52" t="s">
        <v>77</v>
      </c>
      <c r="BI148" s="47">
        <f t="shared" si="945"/>
        <v>1</v>
      </c>
      <c r="BJ148" s="47" t="s">
        <v>88</v>
      </c>
      <c r="BK148" s="51">
        <v>0.48875926577338902</v>
      </c>
      <c r="BL148" s="51">
        <v>0.49850744282400899</v>
      </c>
      <c r="BM148" s="51">
        <v>34.750583660210602</v>
      </c>
      <c r="BN148" s="51">
        <v>34.841960954976599</v>
      </c>
      <c r="BO148" s="51">
        <v>0.71501100287101205</v>
      </c>
      <c r="BP148" s="51">
        <v>0.70816139203997197</v>
      </c>
      <c r="BQ148" s="51">
        <v>0.86944312864988105</v>
      </c>
      <c r="BR148" s="51">
        <v>0.88290786392832199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73</v>
      </c>
      <c r="BX148" s="47" t="s">
        <v>73</v>
      </c>
      <c r="BY148" s="47" t="s">
        <v>77</v>
      </c>
      <c r="BZ148" s="47" t="s">
        <v>77</v>
      </c>
    </row>
    <row r="149" spans="1:78" s="63" customFormat="1" x14ac:dyDescent="0.3">
      <c r="A149" s="62">
        <v>14165000</v>
      </c>
      <c r="B149" s="63">
        <v>23773513</v>
      </c>
      <c r="C149" s="63" t="s">
        <v>14</v>
      </c>
      <c r="D149" s="83" t="s">
        <v>209</v>
      </c>
      <c r="E149" s="83"/>
      <c r="F149" s="79"/>
      <c r="G149" s="64">
        <v>0.73</v>
      </c>
      <c r="H149" s="64" t="str">
        <f t="shared" si="929"/>
        <v>G</v>
      </c>
      <c r="I149" s="64" t="str">
        <f t="shared" si="930"/>
        <v>S</v>
      </c>
      <c r="J149" s="64" t="str">
        <f t="shared" si="931"/>
        <v>S</v>
      </c>
      <c r="K149" s="64" t="str">
        <f t="shared" si="932"/>
        <v>S</v>
      </c>
      <c r="L149" s="65">
        <v>-8.5000000000000006E-2</v>
      </c>
      <c r="M149" s="65" t="str">
        <f t="shared" si="933"/>
        <v>G</v>
      </c>
      <c r="N149" s="64" t="str">
        <f t="shared" si="934"/>
        <v>VG</v>
      </c>
      <c r="O149" s="64" t="str">
        <f t="shared" si="935"/>
        <v>NS</v>
      </c>
      <c r="P149" s="64" t="str">
        <f t="shared" si="936"/>
        <v>VG</v>
      </c>
      <c r="Q149" s="64">
        <v>0.52</v>
      </c>
      <c r="R149" s="64" t="str">
        <f t="shared" si="937"/>
        <v>G</v>
      </c>
      <c r="S149" s="64" t="str">
        <f t="shared" si="938"/>
        <v>NS</v>
      </c>
      <c r="T149" s="64" t="str">
        <f t="shared" si="939"/>
        <v>NS</v>
      </c>
      <c r="U149" s="64" t="str">
        <f t="shared" si="940"/>
        <v>NS</v>
      </c>
      <c r="V149" s="64">
        <v>0.85399999999999998</v>
      </c>
      <c r="W149" s="64" t="str">
        <f t="shared" si="941"/>
        <v>VG</v>
      </c>
      <c r="X149" s="64" t="str">
        <f t="shared" si="942"/>
        <v>VG</v>
      </c>
      <c r="Y149" s="64" t="str">
        <f t="shared" si="943"/>
        <v>VG</v>
      </c>
      <c r="Z149" s="64" t="str">
        <f t="shared" si="944"/>
        <v>VG</v>
      </c>
      <c r="AA149" s="66">
        <v>0.46449135700952998</v>
      </c>
      <c r="AB149" s="66">
        <v>0.48582826247624</v>
      </c>
      <c r="AC149" s="66">
        <v>36.925476905016303</v>
      </c>
      <c r="AD149" s="66">
        <v>35.422135499048998</v>
      </c>
      <c r="AE149" s="66">
        <v>0.73178456050293195</v>
      </c>
      <c r="AF149" s="66">
        <v>0.71705769469670899</v>
      </c>
      <c r="AG149" s="66">
        <v>0.86373220117502103</v>
      </c>
      <c r="AH149" s="66">
        <v>0.86641318681162205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73</v>
      </c>
      <c r="AN149" s="67" t="s">
        <v>73</v>
      </c>
      <c r="AO149" s="67" t="s">
        <v>77</v>
      </c>
      <c r="AP149" s="67" t="s">
        <v>77</v>
      </c>
      <c r="AR149" s="68" t="s">
        <v>88</v>
      </c>
      <c r="AS149" s="66">
        <v>0.43843094218020001</v>
      </c>
      <c r="AT149" s="66">
        <v>0.45450937038529099</v>
      </c>
      <c r="AU149" s="66">
        <v>40.067811319636199</v>
      </c>
      <c r="AV149" s="66">
        <v>39.605988650487703</v>
      </c>
      <c r="AW149" s="66">
        <v>0.74937911488097997</v>
      </c>
      <c r="AX149" s="66">
        <v>0.73857337456390104</v>
      </c>
      <c r="AY149" s="66">
        <v>0.87051913419226601</v>
      </c>
      <c r="AZ149" s="66">
        <v>0.88200065354242896</v>
      </c>
      <c r="BA149" s="67" t="s">
        <v>73</v>
      </c>
      <c r="BB149" s="67" t="s">
        <v>76</v>
      </c>
      <c r="BC149" s="67" t="s">
        <v>73</v>
      </c>
      <c r="BD149" s="67" t="s">
        <v>73</v>
      </c>
      <c r="BE149" s="67" t="s">
        <v>73</v>
      </c>
      <c r="BF149" s="67" t="s">
        <v>73</v>
      </c>
      <c r="BG149" s="67" t="s">
        <v>77</v>
      </c>
      <c r="BH149" s="67" t="s">
        <v>77</v>
      </c>
      <c r="BI149" s="63">
        <f t="shared" si="945"/>
        <v>1</v>
      </c>
      <c r="BJ149" s="63" t="s">
        <v>88</v>
      </c>
      <c r="BK149" s="66">
        <v>0.48875926577338902</v>
      </c>
      <c r="BL149" s="66">
        <v>0.49850744282400899</v>
      </c>
      <c r="BM149" s="66">
        <v>34.750583660210602</v>
      </c>
      <c r="BN149" s="66">
        <v>34.841960954976599</v>
      </c>
      <c r="BO149" s="66">
        <v>0.71501100287101205</v>
      </c>
      <c r="BP149" s="66">
        <v>0.70816139203997197</v>
      </c>
      <c r="BQ149" s="66">
        <v>0.86944312864988105</v>
      </c>
      <c r="BR149" s="66">
        <v>0.88290786392832199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73</v>
      </c>
      <c r="BX149" s="63" t="s">
        <v>73</v>
      </c>
      <c r="BY149" s="63" t="s">
        <v>77</v>
      </c>
      <c r="BZ149" s="63" t="s">
        <v>77</v>
      </c>
    </row>
    <row r="150" spans="1:78" s="63" customFormat="1" x14ac:dyDescent="0.3">
      <c r="A150" s="62">
        <v>14165000</v>
      </c>
      <c r="B150" s="63">
        <v>23773513</v>
      </c>
      <c r="C150" s="63" t="s">
        <v>14</v>
      </c>
      <c r="D150" s="83" t="s">
        <v>212</v>
      </c>
      <c r="E150" s="83"/>
      <c r="F150" s="79"/>
      <c r="G150" s="64">
        <v>0.71</v>
      </c>
      <c r="H150" s="64" t="str">
        <f t="shared" si="929"/>
        <v>G</v>
      </c>
      <c r="I150" s="64" t="str">
        <f t="shared" si="930"/>
        <v>S</v>
      </c>
      <c r="J150" s="64" t="str">
        <f t="shared" si="931"/>
        <v>S</v>
      </c>
      <c r="K150" s="64" t="str">
        <f t="shared" si="932"/>
        <v>S</v>
      </c>
      <c r="L150" s="65">
        <v>-0.01</v>
      </c>
      <c r="M150" s="65" t="str">
        <f t="shared" si="933"/>
        <v>VG</v>
      </c>
      <c r="N150" s="64" t="str">
        <f t="shared" si="934"/>
        <v>VG</v>
      </c>
      <c r="O150" s="64" t="str">
        <f t="shared" si="935"/>
        <v>NS</v>
      </c>
      <c r="P150" s="64" t="str">
        <f t="shared" si="936"/>
        <v>VG</v>
      </c>
      <c r="Q150" s="64">
        <v>0.54</v>
      </c>
      <c r="R150" s="64" t="str">
        <f t="shared" si="937"/>
        <v>G</v>
      </c>
      <c r="S150" s="64" t="str">
        <f t="shared" si="938"/>
        <v>NS</v>
      </c>
      <c r="T150" s="64" t="str">
        <f t="shared" si="939"/>
        <v>NS</v>
      </c>
      <c r="U150" s="64" t="str">
        <f t="shared" si="940"/>
        <v>NS</v>
      </c>
      <c r="V150" s="64">
        <v>0.85399999999999998</v>
      </c>
      <c r="W150" s="64" t="str">
        <f t="shared" si="941"/>
        <v>VG</v>
      </c>
      <c r="X150" s="64" t="str">
        <f t="shared" si="942"/>
        <v>VG</v>
      </c>
      <c r="Y150" s="64" t="str">
        <f t="shared" si="943"/>
        <v>VG</v>
      </c>
      <c r="Z150" s="64" t="str">
        <f t="shared" si="944"/>
        <v>VG</v>
      </c>
      <c r="AA150" s="66">
        <v>0.46449135700952998</v>
      </c>
      <c r="AB150" s="66">
        <v>0.48582826247624</v>
      </c>
      <c r="AC150" s="66">
        <v>36.925476905016303</v>
      </c>
      <c r="AD150" s="66">
        <v>35.422135499048998</v>
      </c>
      <c r="AE150" s="66">
        <v>0.73178456050293195</v>
      </c>
      <c r="AF150" s="66">
        <v>0.71705769469670899</v>
      </c>
      <c r="AG150" s="66">
        <v>0.86373220117502103</v>
      </c>
      <c r="AH150" s="66">
        <v>0.86641318681162205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73</v>
      </c>
      <c r="AN150" s="67" t="s">
        <v>73</v>
      </c>
      <c r="AO150" s="67" t="s">
        <v>77</v>
      </c>
      <c r="AP150" s="67" t="s">
        <v>77</v>
      </c>
      <c r="AR150" s="68" t="s">
        <v>88</v>
      </c>
      <c r="AS150" s="66">
        <v>0.43843094218020001</v>
      </c>
      <c r="AT150" s="66">
        <v>0.45450937038529099</v>
      </c>
      <c r="AU150" s="66">
        <v>40.067811319636199</v>
      </c>
      <c r="AV150" s="66">
        <v>39.605988650487703</v>
      </c>
      <c r="AW150" s="66">
        <v>0.74937911488097997</v>
      </c>
      <c r="AX150" s="66">
        <v>0.73857337456390104</v>
      </c>
      <c r="AY150" s="66">
        <v>0.87051913419226601</v>
      </c>
      <c r="AZ150" s="66">
        <v>0.88200065354242896</v>
      </c>
      <c r="BA150" s="67" t="s">
        <v>73</v>
      </c>
      <c r="BB150" s="67" t="s">
        <v>76</v>
      </c>
      <c r="BC150" s="67" t="s">
        <v>73</v>
      </c>
      <c r="BD150" s="67" t="s">
        <v>73</v>
      </c>
      <c r="BE150" s="67" t="s">
        <v>73</v>
      </c>
      <c r="BF150" s="67" t="s">
        <v>73</v>
      </c>
      <c r="BG150" s="67" t="s">
        <v>77</v>
      </c>
      <c r="BH150" s="67" t="s">
        <v>77</v>
      </c>
      <c r="BI150" s="63">
        <f t="shared" si="945"/>
        <v>1</v>
      </c>
      <c r="BJ150" s="63" t="s">
        <v>88</v>
      </c>
      <c r="BK150" s="66">
        <v>0.48875926577338902</v>
      </c>
      <c r="BL150" s="66">
        <v>0.49850744282400899</v>
      </c>
      <c r="BM150" s="66">
        <v>34.750583660210602</v>
      </c>
      <c r="BN150" s="66">
        <v>34.841960954976599</v>
      </c>
      <c r="BO150" s="66">
        <v>0.71501100287101205</v>
      </c>
      <c r="BP150" s="66">
        <v>0.70816139203997197</v>
      </c>
      <c r="BQ150" s="66">
        <v>0.86944312864988105</v>
      </c>
      <c r="BR150" s="66">
        <v>0.88290786392832199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73</v>
      </c>
      <c r="BX150" s="63" t="s">
        <v>73</v>
      </c>
      <c r="BY150" s="63" t="s">
        <v>77</v>
      </c>
      <c r="BZ150" s="63" t="s">
        <v>77</v>
      </c>
    </row>
    <row r="151" spans="1:78" s="63" customFormat="1" x14ac:dyDescent="0.3">
      <c r="A151" s="62">
        <v>14165000</v>
      </c>
      <c r="B151" s="63">
        <v>23773513</v>
      </c>
      <c r="C151" s="63" t="s">
        <v>14</v>
      </c>
      <c r="D151" s="83" t="s">
        <v>228</v>
      </c>
      <c r="E151" s="83"/>
      <c r="F151" s="79"/>
      <c r="G151" s="64">
        <v>0.71</v>
      </c>
      <c r="H151" s="64" t="str">
        <f t="shared" si="929"/>
        <v>G</v>
      </c>
      <c r="I151" s="64" t="str">
        <f t="shared" si="930"/>
        <v>S</v>
      </c>
      <c r="J151" s="64" t="str">
        <f t="shared" si="931"/>
        <v>S</v>
      </c>
      <c r="K151" s="64" t="str">
        <f t="shared" si="932"/>
        <v>S</v>
      </c>
      <c r="L151" s="65">
        <v>-1E-3</v>
      </c>
      <c r="M151" s="65" t="str">
        <f t="shared" si="933"/>
        <v>VG</v>
      </c>
      <c r="N151" s="64" t="str">
        <f t="shared" si="934"/>
        <v>VG</v>
      </c>
      <c r="O151" s="64" t="str">
        <f t="shared" si="935"/>
        <v>NS</v>
      </c>
      <c r="P151" s="64" t="str">
        <f t="shared" si="936"/>
        <v>VG</v>
      </c>
      <c r="Q151" s="64">
        <v>0.54</v>
      </c>
      <c r="R151" s="64" t="str">
        <f t="shared" si="937"/>
        <v>G</v>
      </c>
      <c r="S151" s="64" t="str">
        <f t="shared" si="938"/>
        <v>NS</v>
      </c>
      <c r="T151" s="64" t="str">
        <f t="shared" si="939"/>
        <v>NS</v>
      </c>
      <c r="U151" s="64" t="str">
        <f t="shared" si="940"/>
        <v>NS</v>
      </c>
      <c r="V151" s="64">
        <v>0.85399999999999998</v>
      </c>
      <c r="W151" s="64" t="str">
        <f t="shared" si="941"/>
        <v>VG</v>
      </c>
      <c r="X151" s="64" t="str">
        <f t="shared" si="942"/>
        <v>VG</v>
      </c>
      <c r="Y151" s="64" t="str">
        <f t="shared" si="943"/>
        <v>VG</v>
      </c>
      <c r="Z151" s="64" t="str">
        <f t="shared" si="944"/>
        <v>VG</v>
      </c>
      <c r="AA151" s="66">
        <v>0.46449135700952998</v>
      </c>
      <c r="AB151" s="66">
        <v>0.48582826247624</v>
      </c>
      <c r="AC151" s="66">
        <v>36.925476905016303</v>
      </c>
      <c r="AD151" s="66">
        <v>35.422135499048998</v>
      </c>
      <c r="AE151" s="66">
        <v>0.73178456050293195</v>
      </c>
      <c r="AF151" s="66">
        <v>0.71705769469670899</v>
      </c>
      <c r="AG151" s="66">
        <v>0.86373220117502103</v>
      </c>
      <c r="AH151" s="66">
        <v>0.86641318681162205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73</v>
      </c>
      <c r="AN151" s="67" t="s">
        <v>73</v>
      </c>
      <c r="AO151" s="67" t="s">
        <v>77</v>
      </c>
      <c r="AP151" s="67" t="s">
        <v>77</v>
      </c>
      <c r="AR151" s="68" t="s">
        <v>88</v>
      </c>
      <c r="AS151" s="66">
        <v>0.43843094218020001</v>
      </c>
      <c r="AT151" s="66">
        <v>0.45450937038529099</v>
      </c>
      <c r="AU151" s="66">
        <v>40.067811319636199</v>
      </c>
      <c r="AV151" s="66">
        <v>39.605988650487703</v>
      </c>
      <c r="AW151" s="66">
        <v>0.74937911488097997</v>
      </c>
      <c r="AX151" s="66">
        <v>0.73857337456390104</v>
      </c>
      <c r="AY151" s="66">
        <v>0.87051913419226601</v>
      </c>
      <c r="AZ151" s="66">
        <v>0.88200065354242896</v>
      </c>
      <c r="BA151" s="67" t="s">
        <v>73</v>
      </c>
      <c r="BB151" s="67" t="s">
        <v>76</v>
      </c>
      <c r="BC151" s="67" t="s">
        <v>73</v>
      </c>
      <c r="BD151" s="67" t="s">
        <v>73</v>
      </c>
      <c r="BE151" s="67" t="s">
        <v>73</v>
      </c>
      <c r="BF151" s="67" t="s">
        <v>73</v>
      </c>
      <c r="BG151" s="67" t="s">
        <v>77</v>
      </c>
      <c r="BH151" s="67" t="s">
        <v>77</v>
      </c>
      <c r="BI151" s="63">
        <f t="shared" si="945"/>
        <v>1</v>
      </c>
      <c r="BJ151" s="63" t="s">
        <v>88</v>
      </c>
      <c r="BK151" s="66">
        <v>0.48875926577338902</v>
      </c>
      <c r="BL151" s="66">
        <v>0.49850744282400899</v>
      </c>
      <c r="BM151" s="66">
        <v>34.750583660210602</v>
      </c>
      <c r="BN151" s="66">
        <v>34.841960954976599</v>
      </c>
      <c r="BO151" s="66">
        <v>0.71501100287101205</v>
      </c>
      <c r="BP151" s="66">
        <v>0.70816139203997197</v>
      </c>
      <c r="BQ151" s="66">
        <v>0.86944312864988105</v>
      </c>
      <c r="BR151" s="66">
        <v>0.88290786392832199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73</v>
      </c>
      <c r="BX151" s="63" t="s">
        <v>73</v>
      </c>
      <c r="BY151" s="63" t="s">
        <v>77</v>
      </c>
      <c r="BZ151" s="63" t="s">
        <v>77</v>
      </c>
    </row>
    <row r="152" spans="1:78" s="63" customFormat="1" x14ac:dyDescent="0.3">
      <c r="A152" s="62">
        <v>14165000</v>
      </c>
      <c r="B152" s="63">
        <v>23773513</v>
      </c>
      <c r="C152" s="63" t="s">
        <v>14</v>
      </c>
      <c r="D152" s="83" t="s">
        <v>254</v>
      </c>
      <c r="E152" s="83"/>
      <c r="F152" s="79"/>
      <c r="G152" s="64">
        <v>0.71</v>
      </c>
      <c r="H152" s="64" t="str">
        <f t="shared" si="929"/>
        <v>G</v>
      </c>
      <c r="I152" s="64" t="str">
        <f t="shared" ref="I152" si="946">AJ152</f>
        <v>S</v>
      </c>
      <c r="J152" s="64" t="str">
        <f t="shared" ref="J152" si="947">BB152</f>
        <v>S</v>
      </c>
      <c r="K152" s="64" t="str">
        <f t="shared" ref="K152" si="948">BT152</f>
        <v>S</v>
      </c>
      <c r="L152" s="65">
        <v>5.9999999999999995E-4</v>
      </c>
      <c r="M152" s="65" t="str">
        <f t="shared" si="933"/>
        <v>VG</v>
      </c>
      <c r="N152" s="64" t="str">
        <f t="shared" ref="N152" si="949">AO152</f>
        <v>VG</v>
      </c>
      <c r="O152" s="64" t="str">
        <f t="shared" ref="O152" si="950">BD152</f>
        <v>NS</v>
      </c>
      <c r="P152" s="64" t="str">
        <f t="shared" ref="P152" si="951">BY152</f>
        <v>VG</v>
      </c>
      <c r="Q152" s="64">
        <v>0.54</v>
      </c>
      <c r="R152" s="64" t="str">
        <f t="shared" si="937"/>
        <v>G</v>
      </c>
      <c r="S152" s="64" t="str">
        <f t="shared" ref="S152" si="952">AN152</f>
        <v>NS</v>
      </c>
      <c r="T152" s="64" t="str">
        <f t="shared" ref="T152" si="953">BF152</f>
        <v>NS</v>
      </c>
      <c r="U152" s="64" t="str">
        <f t="shared" ref="U152" si="954">BX152</f>
        <v>NS</v>
      </c>
      <c r="V152" s="64">
        <v>0.85399999999999998</v>
      </c>
      <c r="W152" s="64" t="str">
        <f t="shared" si="941"/>
        <v>VG</v>
      </c>
      <c r="X152" s="64" t="str">
        <f t="shared" ref="X152" si="955">AP152</f>
        <v>VG</v>
      </c>
      <c r="Y152" s="64" t="str">
        <f t="shared" ref="Y152" si="956">BH152</f>
        <v>VG</v>
      </c>
      <c r="Z152" s="64" t="str">
        <f t="shared" ref="Z152" si="957">BZ152</f>
        <v>VG</v>
      </c>
      <c r="AA152" s="66">
        <v>0.46449135700952998</v>
      </c>
      <c r="AB152" s="66">
        <v>0.48582826247624</v>
      </c>
      <c r="AC152" s="66">
        <v>36.925476905016303</v>
      </c>
      <c r="AD152" s="66">
        <v>35.422135499048998</v>
      </c>
      <c r="AE152" s="66">
        <v>0.73178456050293195</v>
      </c>
      <c r="AF152" s="66">
        <v>0.71705769469670899</v>
      </c>
      <c r="AG152" s="66">
        <v>0.86373220117502103</v>
      </c>
      <c r="AH152" s="66">
        <v>0.86641318681162205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73</v>
      </c>
      <c r="AN152" s="67" t="s">
        <v>73</v>
      </c>
      <c r="AO152" s="67" t="s">
        <v>77</v>
      </c>
      <c r="AP152" s="67" t="s">
        <v>77</v>
      </c>
      <c r="AR152" s="68" t="s">
        <v>88</v>
      </c>
      <c r="AS152" s="66">
        <v>0.43843094218020001</v>
      </c>
      <c r="AT152" s="66">
        <v>0.45450937038529099</v>
      </c>
      <c r="AU152" s="66">
        <v>40.067811319636199</v>
      </c>
      <c r="AV152" s="66">
        <v>39.605988650487703</v>
      </c>
      <c r="AW152" s="66">
        <v>0.74937911488097997</v>
      </c>
      <c r="AX152" s="66">
        <v>0.73857337456390104</v>
      </c>
      <c r="AY152" s="66">
        <v>0.87051913419226601</v>
      </c>
      <c r="AZ152" s="66">
        <v>0.88200065354242896</v>
      </c>
      <c r="BA152" s="67" t="s">
        <v>73</v>
      </c>
      <c r="BB152" s="67" t="s">
        <v>76</v>
      </c>
      <c r="BC152" s="67" t="s">
        <v>73</v>
      </c>
      <c r="BD152" s="67" t="s">
        <v>73</v>
      </c>
      <c r="BE152" s="67" t="s">
        <v>73</v>
      </c>
      <c r="BF152" s="67" t="s">
        <v>73</v>
      </c>
      <c r="BG152" s="67" t="s">
        <v>77</v>
      </c>
      <c r="BH152" s="67" t="s">
        <v>77</v>
      </c>
      <c r="BI152" s="63">
        <f t="shared" ref="BI152" si="958">IF(BJ152=AR152,1,0)</f>
        <v>1</v>
      </c>
      <c r="BJ152" s="63" t="s">
        <v>88</v>
      </c>
      <c r="BK152" s="66">
        <v>0.48875926577338902</v>
      </c>
      <c r="BL152" s="66">
        <v>0.49850744282400899</v>
      </c>
      <c r="BM152" s="66">
        <v>34.750583660210602</v>
      </c>
      <c r="BN152" s="66">
        <v>34.841960954976599</v>
      </c>
      <c r="BO152" s="66">
        <v>0.71501100287101205</v>
      </c>
      <c r="BP152" s="66">
        <v>0.70816139203997197</v>
      </c>
      <c r="BQ152" s="66">
        <v>0.86944312864988105</v>
      </c>
      <c r="BR152" s="66">
        <v>0.88290786392832199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73</v>
      </c>
      <c r="BX152" s="63" t="s">
        <v>73</v>
      </c>
      <c r="BY152" s="63" t="s">
        <v>77</v>
      </c>
      <c r="BZ152" s="63" t="s">
        <v>77</v>
      </c>
    </row>
    <row r="153" spans="1:78" s="63" customFormat="1" x14ac:dyDescent="0.3">
      <c r="A153" s="62">
        <v>14165000</v>
      </c>
      <c r="B153" s="63">
        <v>23773513</v>
      </c>
      <c r="C153" s="63" t="s">
        <v>14</v>
      </c>
      <c r="D153" s="83" t="s">
        <v>301</v>
      </c>
      <c r="E153" s="83"/>
      <c r="F153" s="79"/>
      <c r="G153" s="64">
        <v>0.69</v>
      </c>
      <c r="H153" s="64" t="str">
        <f t="shared" ref="H153" si="959">IF(G153&gt;0.8,"VG",IF(G153&gt;0.7,"G",IF(G153&gt;0.45,"S","NS")))</f>
        <v>S</v>
      </c>
      <c r="I153" s="64" t="str">
        <f t="shared" ref="I153" si="960">AJ153</f>
        <v>S</v>
      </c>
      <c r="J153" s="64" t="str">
        <f t="shared" ref="J153" si="961">BB153</f>
        <v>S</v>
      </c>
      <c r="K153" s="64" t="str">
        <f t="shared" ref="K153" si="962">BT153</f>
        <v>S</v>
      </c>
      <c r="L153" s="65">
        <v>-4.2900000000000001E-2</v>
      </c>
      <c r="M153" s="65" t="str">
        <f t="shared" ref="M153" si="963">IF(ABS(L153)&lt;5%,"VG",IF(ABS(L153)&lt;10%,"G",IF(ABS(L153)&lt;15%,"S","NS")))</f>
        <v>VG</v>
      </c>
      <c r="N153" s="64" t="str">
        <f t="shared" ref="N153" si="964">AO153</f>
        <v>VG</v>
      </c>
      <c r="O153" s="64" t="str">
        <f t="shared" ref="O153" si="965">BD153</f>
        <v>NS</v>
      </c>
      <c r="P153" s="64" t="str">
        <f t="shared" ref="P153" si="966">BY153</f>
        <v>VG</v>
      </c>
      <c r="Q153" s="64">
        <v>0.55000000000000004</v>
      </c>
      <c r="R153" s="64" t="str">
        <f t="shared" ref="R153" si="967">IF(Q153&lt;=0.5,"VG",IF(Q153&lt;=0.6,"G",IF(Q153&lt;=0.7,"S","NS")))</f>
        <v>G</v>
      </c>
      <c r="S153" s="64" t="str">
        <f t="shared" ref="S153" si="968">AN153</f>
        <v>NS</v>
      </c>
      <c r="T153" s="64" t="str">
        <f t="shared" ref="T153" si="969">BF153</f>
        <v>NS</v>
      </c>
      <c r="U153" s="64" t="str">
        <f t="shared" ref="U153" si="970">BX153</f>
        <v>NS</v>
      </c>
      <c r="V153" s="64">
        <v>0.77500000000000002</v>
      </c>
      <c r="W153" s="64" t="str">
        <f t="shared" ref="W153" si="971">IF(V153&gt;0.85,"VG",IF(V153&gt;0.75,"G",IF(V153&gt;0.6,"S","NS")))</f>
        <v>G</v>
      </c>
      <c r="X153" s="64" t="str">
        <f t="shared" ref="X153" si="972">AP153</f>
        <v>VG</v>
      </c>
      <c r="Y153" s="64" t="str">
        <f t="shared" ref="Y153" si="973">BH153</f>
        <v>VG</v>
      </c>
      <c r="Z153" s="64" t="str">
        <f t="shared" ref="Z153" si="974">BZ153</f>
        <v>VG</v>
      </c>
      <c r="AA153" s="66">
        <v>0.46449135700952998</v>
      </c>
      <c r="AB153" s="66">
        <v>0.48582826247624</v>
      </c>
      <c r="AC153" s="66">
        <v>36.925476905016303</v>
      </c>
      <c r="AD153" s="66">
        <v>35.422135499048998</v>
      </c>
      <c r="AE153" s="66">
        <v>0.73178456050293195</v>
      </c>
      <c r="AF153" s="66">
        <v>0.71705769469670899</v>
      </c>
      <c r="AG153" s="66">
        <v>0.86373220117502103</v>
      </c>
      <c r="AH153" s="66">
        <v>0.86641318681162205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73</v>
      </c>
      <c r="AN153" s="67" t="s">
        <v>73</v>
      </c>
      <c r="AO153" s="67" t="s">
        <v>77</v>
      </c>
      <c r="AP153" s="67" t="s">
        <v>77</v>
      </c>
      <c r="AR153" s="68" t="s">
        <v>88</v>
      </c>
      <c r="AS153" s="66">
        <v>0.43843094218020001</v>
      </c>
      <c r="AT153" s="66">
        <v>0.45450937038529099</v>
      </c>
      <c r="AU153" s="66">
        <v>40.067811319636199</v>
      </c>
      <c r="AV153" s="66">
        <v>39.605988650487703</v>
      </c>
      <c r="AW153" s="66">
        <v>0.74937911488097997</v>
      </c>
      <c r="AX153" s="66">
        <v>0.73857337456390104</v>
      </c>
      <c r="AY153" s="66">
        <v>0.87051913419226601</v>
      </c>
      <c r="AZ153" s="66">
        <v>0.88200065354242896</v>
      </c>
      <c r="BA153" s="67" t="s">
        <v>73</v>
      </c>
      <c r="BB153" s="67" t="s">
        <v>76</v>
      </c>
      <c r="BC153" s="67" t="s">
        <v>73</v>
      </c>
      <c r="BD153" s="67" t="s">
        <v>73</v>
      </c>
      <c r="BE153" s="67" t="s">
        <v>73</v>
      </c>
      <c r="BF153" s="67" t="s">
        <v>73</v>
      </c>
      <c r="BG153" s="67" t="s">
        <v>77</v>
      </c>
      <c r="BH153" s="67" t="s">
        <v>77</v>
      </c>
      <c r="BI153" s="63">
        <f t="shared" ref="BI153" si="975">IF(BJ153=AR153,1,0)</f>
        <v>1</v>
      </c>
      <c r="BJ153" s="63" t="s">
        <v>88</v>
      </c>
      <c r="BK153" s="66">
        <v>0.48875926577338902</v>
      </c>
      <c r="BL153" s="66">
        <v>0.49850744282400899</v>
      </c>
      <c r="BM153" s="66">
        <v>34.750583660210602</v>
      </c>
      <c r="BN153" s="66">
        <v>34.841960954976599</v>
      </c>
      <c r="BO153" s="66">
        <v>0.71501100287101205</v>
      </c>
      <c r="BP153" s="66">
        <v>0.70816139203997197</v>
      </c>
      <c r="BQ153" s="66">
        <v>0.86944312864988105</v>
      </c>
      <c r="BR153" s="66">
        <v>0.88290786392832199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73</v>
      </c>
      <c r="BX153" s="63" t="s">
        <v>73</v>
      </c>
      <c r="BY153" s="63" t="s">
        <v>77</v>
      </c>
      <c r="BZ153" s="63" t="s">
        <v>77</v>
      </c>
    </row>
    <row r="154" spans="1:78" s="69" customFormat="1" x14ac:dyDescent="0.3">
      <c r="A154" s="72"/>
      <c r="D154" s="113"/>
      <c r="E154" s="113"/>
      <c r="F154" s="80"/>
      <c r="G154" s="70"/>
      <c r="H154" s="70"/>
      <c r="I154" s="70"/>
      <c r="J154" s="70"/>
      <c r="K154" s="70"/>
      <c r="L154" s="71"/>
      <c r="M154" s="71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3"/>
      <c r="AB154" s="73"/>
      <c r="AC154" s="73"/>
      <c r="AD154" s="73"/>
      <c r="AE154" s="73"/>
      <c r="AF154" s="73"/>
      <c r="AG154" s="73"/>
      <c r="AH154" s="73"/>
      <c r="AI154" s="74"/>
      <c r="AJ154" s="74"/>
      <c r="AK154" s="74"/>
      <c r="AL154" s="74"/>
      <c r="AM154" s="74"/>
      <c r="AN154" s="74"/>
      <c r="AO154" s="74"/>
      <c r="AP154" s="74"/>
      <c r="AR154" s="75"/>
      <c r="AS154" s="73"/>
      <c r="AT154" s="73"/>
      <c r="AU154" s="73"/>
      <c r="AV154" s="73"/>
      <c r="AW154" s="73"/>
      <c r="AX154" s="73"/>
      <c r="AY154" s="73"/>
      <c r="AZ154" s="73"/>
      <c r="BA154" s="74"/>
      <c r="BB154" s="74"/>
      <c r="BC154" s="74"/>
      <c r="BD154" s="74"/>
      <c r="BE154" s="74"/>
      <c r="BF154" s="74"/>
      <c r="BG154" s="74"/>
      <c r="BH154" s="74"/>
      <c r="BK154" s="73"/>
      <c r="BL154" s="73"/>
      <c r="BM154" s="73"/>
      <c r="BN154" s="73"/>
      <c r="BO154" s="73"/>
      <c r="BP154" s="73"/>
      <c r="BQ154" s="73"/>
      <c r="BR154" s="73"/>
    </row>
    <row r="155" spans="1:78" x14ac:dyDescent="0.3">
      <c r="A155" s="32" t="s">
        <v>57</v>
      </c>
    </row>
    <row r="156" spans="1:78" x14ac:dyDescent="0.3">
      <c r="A156" s="3" t="s">
        <v>16</v>
      </c>
      <c r="B156" s="3" t="s">
        <v>56</v>
      </c>
      <c r="G156" s="16" t="s">
        <v>48</v>
      </c>
      <c r="L156" s="19" t="s">
        <v>49</v>
      </c>
      <c r="Q156" s="17" t="s">
        <v>50</v>
      </c>
      <c r="V156" s="18" t="s">
        <v>51</v>
      </c>
      <c r="AA156" s="36" t="s">
        <v>69</v>
      </c>
      <c r="AB156" s="36" t="s">
        <v>70</v>
      </c>
      <c r="AC156" s="37" t="s">
        <v>69</v>
      </c>
      <c r="AD156" s="37" t="s">
        <v>70</v>
      </c>
      <c r="AE156" s="38" t="s">
        <v>69</v>
      </c>
      <c r="AF156" s="38" t="s">
        <v>70</v>
      </c>
      <c r="AG156" s="3" t="s">
        <v>69</v>
      </c>
      <c r="AH156" s="3" t="s">
        <v>70</v>
      </c>
      <c r="AI156" s="39" t="s">
        <v>69</v>
      </c>
      <c r="AJ156" s="39" t="s">
        <v>70</v>
      </c>
      <c r="AK156" s="37" t="s">
        <v>69</v>
      </c>
      <c r="AL156" s="37" t="s">
        <v>70</v>
      </c>
      <c r="AM156" s="38" t="s">
        <v>69</v>
      </c>
      <c r="AN156" s="38" t="s">
        <v>70</v>
      </c>
      <c r="AO156" s="3" t="s">
        <v>69</v>
      </c>
      <c r="AP156" s="3" t="s">
        <v>70</v>
      </c>
      <c r="AS156" s="36" t="s">
        <v>71</v>
      </c>
      <c r="AT156" s="36" t="s">
        <v>72</v>
      </c>
      <c r="AU156" s="40" t="s">
        <v>71</v>
      </c>
      <c r="AV156" s="40" t="s">
        <v>72</v>
      </c>
      <c r="AW156" s="41" t="s">
        <v>71</v>
      </c>
      <c r="AX156" s="41" t="s">
        <v>72</v>
      </c>
      <c r="AY156" s="3" t="s">
        <v>71</v>
      </c>
      <c r="AZ156" s="3" t="s">
        <v>72</v>
      </c>
      <c r="BA156" s="36" t="s">
        <v>71</v>
      </c>
      <c r="BB156" s="36" t="s">
        <v>72</v>
      </c>
      <c r="BC156" s="40" t="s">
        <v>71</v>
      </c>
      <c r="BD156" s="40" t="s">
        <v>72</v>
      </c>
      <c r="BE156" s="41" t="s">
        <v>71</v>
      </c>
      <c r="BF156" s="41" t="s">
        <v>72</v>
      </c>
      <c r="BG156" s="3" t="s">
        <v>71</v>
      </c>
      <c r="BH156" s="3" t="s">
        <v>72</v>
      </c>
      <c r="BK156" s="35" t="s">
        <v>71</v>
      </c>
      <c r="BL156" s="35" t="s">
        <v>72</v>
      </c>
      <c r="BM156" s="35" t="s">
        <v>71</v>
      </c>
      <c r="BN156" s="35" t="s">
        <v>72</v>
      </c>
      <c r="BO156" s="35" t="s">
        <v>71</v>
      </c>
      <c r="BP156" s="35" t="s">
        <v>72</v>
      </c>
      <c r="BQ156" s="35" t="s">
        <v>71</v>
      </c>
      <c r="BR156" s="35" t="s">
        <v>72</v>
      </c>
      <c r="BS156" t="s">
        <v>71</v>
      </c>
      <c r="BT156" t="s">
        <v>72</v>
      </c>
      <c r="BU156" t="s">
        <v>71</v>
      </c>
      <c r="BV156" t="s">
        <v>72</v>
      </c>
      <c r="BW156" t="s">
        <v>71</v>
      </c>
      <c r="BX156" t="s">
        <v>72</v>
      </c>
      <c r="BY156" t="s">
        <v>71</v>
      </c>
      <c r="BZ156" t="s">
        <v>72</v>
      </c>
    </row>
    <row r="157" spans="1:78" x14ac:dyDescent="0.3">
      <c r="A157">
        <v>14159200</v>
      </c>
      <c r="B157">
        <v>23773037</v>
      </c>
      <c r="C157" t="s">
        <v>58</v>
      </c>
      <c r="D157" t="s">
        <v>55</v>
      </c>
      <c r="G157" s="16">
        <v>0.85199999999999998</v>
      </c>
      <c r="H157" s="16" t="str">
        <f t="shared" ref="H157:H163" si="976">IF(G157&gt;0.8,"VG",IF(G157&gt;0.7,"G",IF(G157&gt;0.45,"S","NS")))</f>
        <v>VG</v>
      </c>
      <c r="L157" s="19">
        <v>-2.9000000000000001E-2</v>
      </c>
      <c r="M157" s="26" t="str">
        <f t="shared" ref="M157:M163" si="977">IF(ABS(L157)&lt;5%,"VG",IF(ABS(L157)&lt;10%,"G",IF(ABS(L157)&lt;15%,"S","NS")))</f>
        <v>VG</v>
      </c>
      <c r="Q157" s="17">
        <v>0.38200000000000001</v>
      </c>
      <c r="R157" s="17" t="str">
        <f t="shared" ref="R157:R163" si="978">IF(Q157&lt;=0.5,"VG",IF(Q157&lt;=0.6,"G",IF(Q157&lt;=0.7,"S","NS")))</f>
        <v>VG</v>
      </c>
      <c r="V157" s="18">
        <v>0.88</v>
      </c>
      <c r="W157" s="18" t="str">
        <f t="shared" ref="W157:W163" si="979">IF(V157&gt;0.85,"VG",IF(V157&gt;0.75,"G",IF(V157&gt;0.6,"S","NS")))</f>
        <v>VG</v>
      </c>
    </row>
    <row r="158" spans="1:78" s="69" customFormat="1" x14ac:dyDescent="0.3">
      <c r="A158" s="69">
        <v>14159200</v>
      </c>
      <c r="B158" s="69">
        <v>23773037</v>
      </c>
      <c r="C158" s="69" t="s">
        <v>58</v>
      </c>
      <c r="D158" s="69" t="s">
        <v>132</v>
      </c>
      <c r="F158" s="77"/>
      <c r="G158" s="70">
        <v>0.60199999999999998</v>
      </c>
      <c r="H158" s="70" t="str">
        <f t="shared" si="976"/>
        <v>S</v>
      </c>
      <c r="I158" s="70"/>
      <c r="J158" s="70"/>
      <c r="K158" s="70"/>
      <c r="L158" s="71">
        <v>0.13600000000000001</v>
      </c>
      <c r="M158" s="70" t="str">
        <f t="shared" si="977"/>
        <v>S</v>
      </c>
      <c r="N158" s="70"/>
      <c r="O158" s="70"/>
      <c r="P158" s="70"/>
      <c r="Q158" s="70">
        <v>0.59299999999999997</v>
      </c>
      <c r="R158" s="70" t="str">
        <f t="shared" si="978"/>
        <v>G</v>
      </c>
      <c r="S158" s="70"/>
      <c r="T158" s="70"/>
      <c r="U158" s="70"/>
      <c r="V158" s="70">
        <v>0.86599999999999999</v>
      </c>
      <c r="W158" s="70" t="str">
        <f t="shared" si="979"/>
        <v>VG</v>
      </c>
      <c r="X158" s="70"/>
      <c r="Y158" s="70"/>
      <c r="Z158" s="70"/>
      <c r="AA158" s="70"/>
      <c r="AB158" s="71"/>
      <c r="AC158" s="70"/>
      <c r="AD158" s="70"/>
      <c r="AE158" s="70"/>
      <c r="AF158" s="71"/>
      <c r="AG158" s="70"/>
      <c r="AH158" s="70"/>
      <c r="AI158" s="70"/>
      <c r="AJ158" s="71"/>
      <c r="AK158" s="70"/>
      <c r="AL158" s="70"/>
    </row>
    <row r="159" spans="1:78" s="69" customFormat="1" x14ac:dyDescent="0.3">
      <c r="A159" s="69">
        <v>14159200</v>
      </c>
      <c r="B159" s="69">
        <v>23773037</v>
      </c>
      <c r="C159" s="69" t="s">
        <v>58</v>
      </c>
      <c r="D159" s="69" t="s">
        <v>158</v>
      </c>
      <c r="F159" s="80"/>
      <c r="G159" s="70">
        <v>0.624</v>
      </c>
      <c r="H159" s="70" t="str">
        <f t="shared" si="976"/>
        <v>S</v>
      </c>
      <c r="I159" s="70"/>
      <c r="J159" s="70"/>
      <c r="K159" s="70"/>
      <c r="L159" s="71">
        <v>0.11600000000000001</v>
      </c>
      <c r="M159" s="70" t="str">
        <f t="shared" si="977"/>
        <v>S</v>
      </c>
      <c r="N159" s="70"/>
      <c r="O159" s="70"/>
      <c r="P159" s="70"/>
      <c r="Q159" s="70">
        <v>0.58499999999999996</v>
      </c>
      <c r="R159" s="70" t="str">
        <f t="shared" si="978"/>
        <v>G</v>
      </c>
      <c r="S159" s="70"/>
      <c r="T159" s="70"/>
      <c r="U159" s="70"/>
      <c r="V159" s="70">
        <v>0.88500000000000001</v>
      </c>
      <c r="W159" s="70" t="str">
        <f t="shared" si="979"/>
        <v>VG</v>
      </c>
      <c r="X159" s="70"/>
      <c r="Y159" s="70"/>
      <c r="Z159" s="70"/>
      <c r="AA159" s="70"/>
      <c r="AB159" s="71"/>
      <c r="AC159" s="70"/>
      <c r="AD159" s="70"/>
      <c r="AE159" s="70"/>
      <c r="AF159" s="71"/>
      <c r="AG159" s="70"/>
      <c r="AH159" s="70"/>
      <c r="AI159" s="70"/>
      <c r="AJ159" s="71"/>
      <c r="AK159" s="70"/>
      <c r="AL159" s="70"/>
    </row>
    <row r="160" spans="1:78" s="69" customFormat="1" x14ac:dyDescent="0.3">
      <c r="A160" s="69">
        <v>14159200</v>
      </c>
      <c r="B160" s="69">
        <v>23773037</v>
      </c>
      <c r="C160" s="69" t="s">
        <v>58</v>
      </c>
      <c r="D160" s="69" t="s">
        <v>163</v>
      </c>
      <c r="F160" s="80">
        <v>-1.04</v>
      </c>
      <c r="G160" s="70">
        <v>0.48299999999999998</v>
      </c>
      <c r="H160" s="70" t="str">
        <f t="shared" si="976"/>
        <v>S</v>
      </c>
      <c r="I160" s="70"/>
      <c r="J160" s="70"/>
      <c r="K160" s="70"/>
      <c r="L160" s="71">
        <v>0.16900000000000001</v>
      </c>
      <c r="M160" s="70" t="str">
        <f t="shared" si="977"/>
        <v>NS</v>
      </c>
      <c r="N160" s="70"/>
      <c r="O160" s="70"/>
      <c r="P160" s="70"/>
      <c r="Q160" s="70">
        <v>0.66</v>
      </c>
      <c r="R160" s="70" t="str">
        <f t="shared" si="978"/>
        <v>S</v>
      </c>
      <c r="S160" s="70"/>
      <c r="T160" s="70"/>
      <c r="U160" s="70"/>
      <c r="V160" s="70">
        <v>0.88300000000000001</v>
      </c>
      <c r="W160" s="70" t="str">
        <f t="shared" si="979"/>
        <v>VG</v>
      </c>
      <c r="X160" s="70"/>
      <c r="Y160" s="70"/>
      <c r="Z160" s="70"/>
      <c r="AA160" s="70"/>
      <c r="AB160" s="71"/>
      <c r="AC160" s="70"/>
      <c r="AD160" s="70"/>
      <c r="AE160" s="70"/>
      <c r="AF160" s="71"/>
      <c r="AG160" s="70"/>
      <c r="AH160" s="70"/>
      <c r="AI160" s="70"/>
      <c r="AJ160" s="71"/>
      <c r="AK160" s="70"/>
      <c r="AL160" s="70"/>
    </row>
    <row r="161" spans="1:38" s="69" customFormat="1" x14ac:dyDescent="0.3">
      <c r="A161" s="69">
        <v>14159200</v>
      </c>
      <c r="B161" s="69">
        <v>23773037</v>
      </c>
      <c r="C161" s="69" t="s">
        <v>58</v>
      </c>
      <c r="D161" s="69" t="s">
        <v>165</v>
      </c>
      <c r="F161" s="80">
        <v>0.76</v>
      </c>
      <c r="G161" s="70">
        <v>0.63</v>
      </c>
      <c r="H161" s="70" t="str">
        <f t="shared" si="976"/>
        <v>S</v>
      </c>
      <c r="I161" s="70"/>
      <c r="J161" s="70"/>
      <c r="K161" s="70"/>
      <c r="L161" s="71">
        <v>-9.5000000000000001E-2</v>
      </c>
      <c r="M161" s="70" t="str">
        <f t="shared" si="977"/>
        <v>G</v>
      </c>
      <c r="N161" s="70"/>
      <c r="O161" s="70"/>
      <c r="P161" s="70"/>
      <c r="Q161" s="70">
        <v>0.57899999999999996</v>
      </c>
      <c r="R161" s="70" t="str">
        <f t="shared" si="978"/>
        <v>G</v>
      </c>
      <c r="S161" s="70"/>
      <c r="T161" s="70"/>
      <c r="U161" s="70"/>
      <c r="V161" s="70">
        <v>0.90400000000000003</v>
      </c>
      <c r="W161" s="70" t="str">
        <f t="shared" si="979"/>
        <v>VG</v>
      </c>
      <c r="X161" s="70"/>
      <c r="Y161" s="70"/>
      <c r="Z161" s="70"/>
      <c r="AA161" s="70"/>
      <c r="AB161" s="71"/>
      <c r="AC161" s="70"/>
      <c r="AD161" s="70"/>
      <c r="AE161" s="70"/>
      <c r="AF161" s="71"/>
      <c r="AG161" s="70"/>
      <c r="AH161" s="70"/>
      <c r="AI161" s="70"/>
      <c r="AJ161" s="71"/>
      <c r="AK161" s="70"/>
      <c r="AL161" s="70"/>
    </row>
    <row r="162" spans="1:38" s="69" customFormat="1" x14ac:dyDescent="0.3">
      <c r="A162" s="69">
        <v>14159200</v>
      </c>
      <c r="B162" s="69">
        <v>23773037</v>
      </c>
      <c r="C162" s="69" t="s">
        <v>58</v>
      </c>
      <c r="D162" s="69" t="s">
        <v>166</v>
      </c>
      <c r="F162" s="80">
        <v>-1.04</v>
      </c>
      <c r="G162" s="70">
        <v>0.48299999999999998</v>
      </c>
      <c r="H162" s="70" t="str">
        <f t="shared" si="976"/>
        <v>S</v>
      </c>
      <c r="I162" s="70"/>
      <c r="J162" s="70"/>
      <c r="K162" s="70"/>
      <c r="L162" s="71">
        <v>0.16900000000000001</v>
      </c>
      <c r="M162" s="70" t="str">
        <f t="shared" si="977"/>
        <v>NS</v>
      </c>
      <c r="N162" s="70"/>
      <c r="O162" s="70"/>
      <c r="P162" s="70"/>
      <c r="Q162" s="70">
        <v>0.66</v>
      </c>
      <c r="R162" s="70" t="str">
        <f t="shared" si="978"/>
        <v>S</v>
      </c>
      <c r="S162" s="70"/>
      <c r="T162" s="70"/>
      <c r="U162" s="70"/>
      <c r="V162" s="70">
        <v>0.88300000000000001</v>
      </c>
      <c r="W162" s="70" t="str">
        <f t="shared" si="979"/>
        <v>VG</v>
      </c>
      <c r="X162" s="70"/>
      <c r="Y162" s="70"/>
      <c r="Z162" s="70"/>
      <c r="AA162" s="70"/>
      <c r="AB162" s="71"/>
      <c r="AC162" s="70"/>
      <c r="AD162" s="70"/>
      <c r="AE162" s="70"/>
      <c r="AF162" s="71"/>
      <c r="AG162" s="70"/>
      <c r="AH162" s="70"/>
      <c r="AI162" s="70"/>
      <c r="AJ162" s="71"/>
      <c r="AK162" s="70"/>
      <c r="AL162" s="70"/>
    </row>
    <row r="163" spans="1:38" s="63" customFormat="1" x14ac:dyDescent="0.3">
      <c r="A163" s="63">
        <v>14159200</v>
      </c>
      <c r="B163" s="63">
        <v>23773037</v>
      </c>
      <c r="C163" s="63" t="s">
        <v>58</v>
      </c>
      <c r="D163" s="63" t="s">
        <v>174</v>
      </c>
      <c r="F163" s="79">
        <v>1.1000000000000001</v>
      </c>
      <c r="G163" s="64">
        <v>0.63500000000000001</v>
      </c>
      <c r="H163" s="64" t="str">
        <f t="shared" si="976"/>
        <v>S</v>
      </c>
      <c r="I163" s="64"/>
      <c r="J163" s="64"/>
      <c r="K163" s="64"/>
      <c r="L163" s="65">
        <v>-0.10199999999999999</v>
      </c>
      <c r="M163" s="64" t="str">
        <f t="shared" si="977"/>
        <v>S</v>
      </c>
      <c r="N163" s="64"/>
      <c r="O163" s="64"/>
      <c r="P163" s="64"/>
      <c r="Q163" s="64">
        <v>0.57199999999999995</v>
      </c>
      <c r="R163" s="64" t="str">
        <f t="shared" si="978"/>
        <v>G</v>
      </c>
      <c r="S163" s="64"/>
      <c r="T163" s="64"/>
      <c r="U163" s="64"/>
      <c r="V163" s="64">
        <v>0.91300000000000003</v>
      </c>
      <c r="W163" s="64" t="str">
        <f t="shared" si="979"/>
        <v>VG</v>
      </c>
      <c r="X163" s="64"/>
      <c r="Y163" s="64"/>
      <c r="Z163" s="64"/>
      <c r="AA163" s="64"/>
      <c r="AB163" s="65"/>
      <c r="AC163" s="64"/>
      <c r="AD163" s="64"/>
      <c r="AE163" s="64"/>
      <c r="AF163" s="65"/>
      <c r="AG163" s="64"/>
      <c r="AH163" s="64"/>
      <c r="AI163" s="64"/>
      <c r="AJ163" s="65"/>
      <c r="AK163" s="64"/>
      <c r="AL163" s="64"/>
    </row>
    <row r="164" spans="1:38" s="63" customFormat="1" ht="28.8" x14ac:dyDescent="0.3">
      <c r="A164" s="63">
        <v>14159200</v>
      </c>
      <c r="B164" s="63">
        <v>23773037</v>
      </c>
      <c r="C164" s="63" t="s">
        <v>58</v>
      </c>
      <c r="D164" s="82" t="s">
        <v>175</v>
      </c>
      <c r="E164" s="82"/>
      <c r="F164" s="79">
        <v>1.1000000000000001</v>
      </c>
      <c r="G164" s="64">
        <v>0.65</v>
      </c>
      <c r="H164" s="64" t="str">
        <f t="shared" ref="H164:H172" si="980">IF(G164&gt;0.8,"VG",IF(G164&gt;0.7,"G",IF(G164&gt;0.45,"S","NS")))</f>
        <v>S</v>
      </c>
      <c r="I164" s="64"/>
      <c r="J164" s="64"/>
      <c r="K164" s="64"/>
      <c r="L164" s="65">
        <v>-9.6000000000000002E-2</v>
      </c>
      <c r="M164" s="64" t="str">
        <f t="shared" ref="M164:M172" si="981">IF(ABS(L164)&lt;5%,"VG",IF(ABS(L164)&lt;10%,"G",IF(ABS(L164)&lt;15%,"S","NS")))</f>
        <v>G</v>
      </c>
      <c r="N164" s="64"/>
      <c r="O164" s="64"/>
      <c r="P164" s="64"/>
      <c r="Q164" s="64">
        <v>0.56000000000000005</v>
      </c>
      <c r="R164" s="64" t="str">
        <f t="shared" ref="R164:R172" si="982">IF(Q164&lt;=0.5,"VG",IF(Q164&lt;=0.6,"G",IF(Q164&lt;=0.7,"S","NS")))</f>
        <v>G</v>
      </c>
      <c r="S164" s="64"/>
      <c r="T164" s="64"/>
      <c r="U164" s="64"/>
      <c r="V164" s="64">
        <v>0.91300000000000003</v>
      </c>
      <c r="W164" s="64" t="str">
        <f t="shared" ref="W164:W172" si="983">IF(V164&gt;0.85,"VG",IF(V164&gt;0.75,"G",IF(V164&gt;0.6,"S","NS")))</f>
        <v>VG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x14ac:dyDescent="0.3">
      <c r="A165" s="63">
        <v>14159200</v>
      </c>
      <c r="B165" s="63">
        <v>23773037</v>
      </c>
      <c r="C165" s="63" t="s">
        <v>58</v>
      </c>
      <c r="D165" s="82" t="s">
        <v>177</v>
      </c>
      <c r="E165" s="82"/>
      <c r="F165" s="79">
        <v>0.6</v>
      </c>
      <c r="G165" s="64">
        <v>0.87</v>
      </c>
      <c r="H165" s="64" t="str">
        <f t="shared" si="980"/>
        <v>VG</v>
      </c>
      <c r="I165" s="64"/>
      <c r="J165" s="64"/>
      <c r="K165" s="64"/>
      <c r="L165" s="65">
        <v>-6.0000000000000001E-3</v>
      </c>
      <c r="M165" s="64" t="str">
        <f t="shared" si="981"/>
        <v>VG</v>
      </c>
      <c r="N165" s="64"/>
      <c r="O165" s="64"/>
      <c r="P165" s="64"/>
      <c r="Q165" s="64">
        <v>0.37</v>
      </c>
      <c r="R165" s="64" t="str">
        <f t="shared" si="982"/>
        <v>VG</v>
      </c>
      <c r="S165" s="64"/>
      <c r="T165" s="64"/>
      <c r="U165" s="64"/>
      <c r="V165" s="64">
        <v>0.91</v>
      </c>
      <c r="W165" s="64" t="str">
        <f t="shared" si="983"/>
        <v>VG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63" customFormat="1" x14ac:dyDescent="0.3">
      <c r="A166" s="63">
        <v>14159200</v>
      </c>
      <c r="B166" s="63">
        <v>23773037</v>
      </c>
      <c r="C166" s="63" t="s">
        <v>58</v>
      </c>
      <c r="D166" s="82" t="s">
        <v>178</v>
      </c>
      <c r="E166" s="82"/>
      <c r="F166" s="79">
        <v>0.6</v>
      </c>
      <c r="G166" s="64">
        <v>0.89</v>
      </c>
      <c r="H166" s="64" t="str">
        <f t="shared" si="980"/>
        <v>VG</v>
      </c>
      <c r="I166" s="64"/>
      <c r="J166" s="64"/>
      <c r="K166" s="64"/>
      <c r="L166" s="65">
        <v>-4.4999999999999998E-2</v>
      </c>
      <c r="M166" s="64" t="str">
        <f t="shared" si="981"/>
        <v>VG</v>
      </c>
      <c r="N166" s="64"/>
      <c r="O166" s="64"/>
      <c r="P166" s="64"/>
      <c r="Q166" s="64">
        <v>0.32</v>
      </c>
      <c r="R166" s="64" t="str">
        <f t="shared" si="982"/>
        <v>VG</v>
      </c>
      <c r="S166" s="64"/>
      <c r="T166" s="64"/>
      <c r="U166" s="64"/>
      <c r="V166" s="64">
        <v>0.93</v>
      </c>
      <c r="W166" s="64" t="str">
        <f t="shared" si="983"/>
        <v>VG</v>
      </c>
      <c r="X166" s="64"/>
      <c r="Y166" s="64"/>
      <c r="Z166" s="64"/>
      <c r="AA166" s="64"/>
      <c r="AB166" s="65"/>
      <c r="AC166" s="64"/>
      <c r="AD166" s="64"/>
      <c r="AE166" s="64"/>
      <c r="AF166" s="65"/>
      <c r="AG166" s="64"/>
      <c r="AH166" s="64"/>
      <c r="AI166" s="64"/>
      <c r="AJ166" s="65"/>
      <c r="AK166" s="64"/>
      <c r="AL166" s="64"/>
    </row>
    <row r="167" spans="1:38" s="63" customFormat="1" x14ac:dyDescent="0.3">
      <c r="A167" s="63">
        <v>14159200</v>
      </c>
      <c r="B167" s="63">
        <v>23773037</v>
      </c>
      <c r="C167" s="63" t="s">
        <v>58</v>
      </c>
      <c r="D167" s="82" t="s">
        <v>186</v>
      </c>
      <c r="E167" s="82"/>
      <c r="F167" s="79">
        <v>0.7</v>
      </c>
      <c r="G167" s="64">
        <v>0.87</v>
      </c>
      <c r="H167" s="64" t="str">
        <f t="shared" si="980"/>
        <v>VG</v>
      </c>
      <c r="I167" s="64"/>
      <c r="J167" s="64"/>
      <c r="K167" s="64"/>
      <c r="L167" s="65">
        <v>-6.0999999999999999E-2</v>
      </c>
      <c r="M167" s="64" t="str">
        <f t="shared" si="981"/>
        <v>G</v>
      </c>
      <c r="N167" s="64"/>
      <c r="O167" s="64"/>
      <c r="P167" s="64"/>
      <c r="Q167" s="64">
        <v>0.36</v>
      </c>
      <c r="R167" s="64" t="str">
        <f t="shared" si="982"/>
        <v>VG</v>
      </c>
      <c r="S167" s="64"/>
      <c r="T167" s="64"/>
      <c r="U167" s="64"/>
      <c r="V167" s="64">
        <v>0.93</v>
      </c>
      <c r="W167" s="64" t="str">
        <f t="shared" si="983"/>
        <v>VG</v>
      </c>
      <c r="X167" s="64"/>
      <c r="Y167" s="64"/>
      <c r="Z167" s="64"/>
      <c r="AA167" s="64"/>
      <c r="AB167" s="65"/>
      <c r="AC167" s="64"/>
      <c r="AD167" s="64"/>
      <c r="AE167" s="64"/>
      <c r="AF167" s="65"/>
      <c r="AG167" s="64"/>
      <c r="AH167" s="64"/>
      <c r="AI167" s="64"/>
      <c r="AJ167" s="65"/>
      <c r="AK167" s="64"/>
      <c r="AL167" s="64"/>
    </row>
    <row r="168" spans="1:38" s="63" customFormat="1" ht="16.05" customHeight="1" x14ac:dyDescent="0.3">
      <c r="A168" s="63">
        <v>14159200</v>
      </c>
      <c r="B168" s="63">
        <v>23773037</v>
      </c>
      <c r="C168" s="63" t="s">
        <v>58</v>
      </c>
      <c r="D168" s="82" t="s">
        <v>204</v>
      </c>
      <c r="E168" s="82" t="s">
        <v>203</v>
      </c>
      <c r="F168" s="79">
        <v>0.7</v>
      </c>
      <c r="G168" s="64">
        <v>0.82</v>
      </c>
      <c r="H168" s="64" t="str">
        <f t="shared" si="980"/>
        <v>VG</v>
      </c>
      <c r="I168" s="64"/>
      <c r="J168" s="64"/>
      <c r="K168" s="64"/>
      <c r="L168" s="65">
        <v>-3.3000000000000002E-2</v>
      </c>
      <c r="M168" s="64" t="str">
        <f t="shared" si="981"/>
        <v>VG</v>
      </c>
      <c r="N168" s="64"/>
      <c r="O168" s="64"/>
      <c r="P168" s="64"/>
      <c r="Q168" s="64">
        <v>0.42</v>
      </c>
      <c r="R168" s="64" t="str">
        <f t="shared" si="982"/>
        <v>VG</v>
      </c>
      <c r="S168" s="64"/>
      <c r="T168" s="64"/>
      <c r="U168" s="64"/>
      <c r="V168" s="64">
        <v>0.92</v>
      </c>
      <c r="W168" s="64" t="str">
        <f t="shared" si="983"/>
        <v>VG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63" customFormat="1" ht="16.05" customHeight="1" x14ac:dyDescent="0.3">
      <c r="A169" s="63">
        <v>14159200</v>
      </c>
      <c r="B169" s="63">
        <v>23773037</v>
      </c>
      <c r="C169" s="63" t="s">
        <v>58</v>
      </c>
      <c r="D169" s="82" t="s">
        <v>212</v>
      </c>
      <c r="E169" s="82" t="s">
        <v>218</v>
      </c>
      <c r="F169" s="79">
        <v>0.7</v>
      </c>
      <c r="G169" s="64">
        <v>0.84</v>
      </c>
      <c r="H169" s="64" t="str">
        <f t="shared" si="980"/>
        <v>VG</v>
      </c>
      <c r="I169" s="64"/>
      <c r="J169" s="64"/>
      <c r="K169" s="64"/>
      <c r="L169" s="65">
        <v>-1.7000000000000001E-2</v>
      </c>
      <c r="M169" s="64" t="str">
        <f t="shared" si="981"/>
        <v>VG</v>
      </c>
      <c r="N169" s="64"/>
      <c r="O169" s="64"/>
      <c r="P169" s="64"/>
      <c r="Q169" s="64">
        <v>0.4</v>
      </c>
      <c r="R169" s="64" t="str">
        <f t="shared" si="982"/>
        <v>VG</v>
      </c>
      <c r="S169" s="64"/>
      <c r="T169" s="64"/>
      <c r="U169" s="64"/>
      <c r="V169" s="64">
        <v>0.92</v>
      </c>
      <c r="W169" s="64" t="str">
        <f t="shared" si="983"/>
        <v>VG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38" s="63" customFormat="1" ht="16.05" customHeight="1" x14ac:dyDescent="0.3">
      <c r="A170" s="63">
        <v>14159200</v>
      </c>
      <c r="B170" s="63">
        <v>23773037</v>
      </c>
      <c r="C170" s="63" t="s">
        <v>58</v>
      </c>
      <c r="D170" s="82" t="s">
        <v>228</v>
      </c>
      <c r="E170" s="82" t="s">
        <v>233</v>
      </c>
      <c r="F170" s="79">
        <v>0.6</v>
      </c>
      <c r="G170" s="64">
        <v>0.89</v>
      </c>
      <c r="H170" s="64" t="str">
        <f t="shared" si="980"/>
        <v>VG</v>
      </c>
      <c r="I170" s="64"/>
      <c r="J170" s="64"/>
      <c r="K170" s="64"/>
      <c r="L170" s="65">
        <v>3.6999999999999998E-2</v>
      </c>
      <c r="M170" s="64" t="str">
        <f t="shared" si="981"/>
        <v>VG</v>
      </c>
      <c r="N170" s="64"/>
      <c r="O170" s="64"/>
      <c r="P170" s="64"/>
      <c r="Q170" s="64">
        <v>0.33</v>
      </c>
      <c r="R170" s="64" t="str">
        <f t="shared" si="982"/>
        <v>VG</v>
      </c>
      <c r="S170" s="64"/>
      <c r="T170" s="64"/>
      <c r="U170" s="64"/>
      <c r="V170" s="64">
        <v>0.92</v>
      </c>
      <c r="W170" s="64" t="str">
        <f t="shared" si="983"/>
        <v>VG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38" s="63" customFormat="1" ht="16.05" customHeight="1" x14ac:dyDescent="0.3">
      <c r="A171" s="63">
        <v>14159200</v>
      </c>
      <c r="B171" s="63">
        <v>23773037</v>
      </c>
      <c r="C171" s="63" t="s">
        <v>58</v>
      </c>
      <c r="D171" s="82" t="s">
        <v>240</v>
      </c>
      <c r="E171" s="82" t="s">
        <v>233</v>
      </c>
      <c r="F171" s="79">
        <v>0.6</v>
      </c>
      <c r="G171" s="64">
        <v>0.89</v>
      </c>
      <c r="H171" s="64" t="str">
        <f t="shared" si="980"/>
        <v>VG</v>
      </c>
      <c r="I171" s="64"/>
      <c r="J171" s="64"/>
      <c r="K171" s="64"/>
      <c r="L171" s="65">
        <v>3.6999999999999998E-2</v>
      </c>
      <c r="M171" s="64" t="str">
        <f t="shared" si="981"/>
        <v>VG</v>
      </c>
      <c r="N171" s="64"/>
      <c r="O171" s="64"/>
      <c r="P171" s="64"/>
      <c r="Q171" s="64">
        <v>0.33</v>
      </c>
      <c r="R171" s="64" t="str">
        <f t="shared" si="982"/>
        <v>VG</v>
      </c>
      <c r="S171" s="64"/>
      <c r="T171" s="64"/>
      <c r="U171" s="64"/>
      <c r="V171" s="64">
        <v>0.92</v>
      </c>
      <c r="W171" s="64" t="str">
        <f t="shared" si="983"/>
        <v>VG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3" customFormat="1" ht="16.05" customHeight="1" x14ac:dyDescent="0.3">
      <c r="A172" s="63">
        <v>14159200</v>
      </c>
      <c r="B172" s="63">
        <v>23773037</v>
      </c>
      <c r="C172" s="63" t="s">
        <v>58</v>
      </c>
      <c r="D172" s="82" t="s">
        <v>254</v>
      </c>
      <c r="E172" s="82" t="s">
        <v>258</v>
      </c>
      <c r="F172" s="79">
        <v>0.9</v>
      </c>
      <c r="G172" s="64">
        <v>0.79</v>
      </c>
      <c r="H172" s="64" t="str">
        <f t="shared" si="980"/>
        <v>G</v>
      </c>
      <c r="I172" s="64"/>
      <c r="J172" s="64"/>
      <c r="K172" s="64"/>
      <c r="L172" s="65">
        <v>-0.10100000000000001</v>
      </c>
      <c r="M172" s="64" t="str">
        <f t="shared" si="981"/>
        <v>S</v>
      </c>
      <c r="N172" s="64"/>
      <c r="O172" s="64"/>
      <c r="P172" s="64"/>
      <c r="Q172" s="64">
        <v>0.44</v>
      </c>
      <c r="R172" s="64" t="str">
        <f t="shared" si="982"/>
        <v>VG</v>
      </c>
      <c r="S172" s="64"/>
      <c r="T172" s="64"/>
      <c r="U172" s="64"/>
      <c r="V172" s="64">
        <v>0.92</v>
      </c>
      <c r="W172" s="64" t="str">
        <f t="shared" si="983"/>
        <v>VG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69" customFormat="1" x14ac:dyDescent="0.3">
      <c r="F173" s="80"/>
      <c r="G173" s="70"/>
      <c r="H173" s="70"/>
      <c r="I173" s="70"/>
      <c r="J173" s="70"/>
      <c r="K173" s="70"/>
      <c r="L173" s="71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1"/>
      <c r="AC173" s="70"/>
      <c r="AD173" s="70"/>
      <c r="AE173" s="70"/>
      <c r="AF173" s="71"/>
      <c r="AG173" s="70"/>
      <c r="AH173" s="70"/>
      <c r="AI173" s="70"/>
      <c r="AJ173" s="71"/>
      <c r="AK173" s="70"/>
      <c r="AL173" s="70"/>
    </row>
    <row r="174" spans="1:38" s="63" customFormat="1" x14ac:dyDescent="0.3">
      <c r="A174" s="63">
        <v>14159500</v>
      </c>
      <c r="B174" s="63">
        <v>23773009</v>
      </c>
      <c r="C174" s="63" t="s">
        <v>7</v>
      </c>
      <c r="D174" s="63" t="s">
        <v>168</v>
      </c>
      <c r="F174" s="79">
        <v>0.13</v>
      </c>
      <c r="G174" s="64">
        <v>0.59299999999999997</v>
      </c>
      <c r="H174" s="64" t="str">
        <f t="shared" ref="H174:H183" si="984">IF(G174&gt;0.8,"VG",IF(G174&gt;0.7,"G",IF(G174&gt;0.45,"S","NS")))</f>
        <v>S</v>
      </c>
      <c r="I174" s="64"/>
      <c r="J174" s="64"/>
      <c r="K174" s="64"/>
      <c r="L174" s="65">
        <v>-1.4999999999999999E-2</v>
      </c>
      <c r="M174" s="64" t="str">
        <f t="shared" ref="M174:M183" si="985">IF(ABS(L174)&lt;5%,"VG",IF(ABS(L174)&lt;10%,"G",IF(ABS(L174)&lt;15%,"S","NS")))</f>
        <v>VG</v>
      </c>
      <c r="N174" s="64"/>
      <c r="O174" s="64"/>
      <c r="P174" s="64"/>
      <c r="Q174" s="64">
        <v>0.63700000000000001</v>
      </c>
      <c r="R174" s="64" t="str">
        <f t="shared" ref="R174:R183" si="986">IF(Q174&lt;=0.5,"VG",IF(Q174&lt;=0.6,"G",IF(Q174&lt;=0.7,"S","NS")))</f>
        <v>S</v>
      </c>
      <c r="S174" s="64"/>
      <c r="T174" s="64"/>
      <c r="U174" s="64"/>
      <c r="V174" s="64">
        <v>0.65</v>
      </c>
      <c r="W174" s="64" t="str">
        <f t="shared" ref="W174:W183" si="987">IF(V174&gt;0.85,"VG",IF(V174&gt;0.75,"G",IF(V174&gt;0.6,"S","NS")))</f>
        <v>S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38" s="63" customFormat="1" x14ac:dyDescent="0.3">
      <c r="A175" s="63">
        <v>14159500</v>
      </c>
      <c r="B175" s="63">
        <v>23773009</v>
      </c>
      <c r="C175" s="63" t="s">
        <v>7</v>
      </c>
      <c r="D175" s="63" t="s">
        <v>172</v>
      </c>
      <c r="F175" s="79">
        <v>1.6</v>
      </c>
      <c r="G175" s="64">
        <v>0.61</v>
      </c>
      <c r="H175" s="64" t="str">
        <f t="shared" si="984"/>
        <v>S</v>
      </c>
      <c r="I175" s="64"/>
      <c r="J175" s="64"/>
      <c r="K175" s="64"/>
      <c r="L175" s="65">
        <v>-3.5000000000000003E-2</v>
      </c>
      <c r="M175" s="64" t="str">
        <f t="shared" si="985"/>
        <v>VG</v>
      </c>
      <c r="N175" s="64"/>
      <c r="O175" s="64"/>
      <c r="P175" s="64"/>
      <c r="Q175" s="64">
        <v>0.62</v>
      </c>
      <c r="R175" s="64" t="str">
        <f t="shared" si="986"/>
        <v>S</v>
      </c>
      <c r="S175" s="64"/>
      <c r="T175" s="64"/>
      <c r="U175" s="64"/>
      <c r="V175" s="64">
        <v>0.68</v>
      </c>
      <c r="W175" s="64" t="str">
        <f t="shared" si="987"/>
        <v>S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63" customFormat="1" x14ac:dyDescent="0.3">
      <c r="A176" s="63">
        <v>14159500</v>
      </c>
      <c r="B176" s="63">
        <v>23773009</v>
      </c>
      <c r="C176" s="63" t="s">
        <v>7</v>
      </c>
      <c r="D176" s="63" t="s">
        <v>174</v>
      </c>
      <c r="F176" s="79">
        <v>1.6</v>
      </c>
      <c r="G176" s="64">
        <v>0.61</v>
      </c>
      <c r="H176" s="64" t="str">
        <f t="shared" si="984"/>
        <v>S</v>
      </c>
      <c r="I176" s="64"/>
      <c r="J176" s="64"/>
      <c r="K176" s="64"/>
      <c r="L176" s="65">
        <v>-3.2000000000000001E-2</v>
      </c>
      <c r="M176" s="64" t="str">
        <f t="shared" si="985"/>
        <v>VG</v>
      </c>
      <c r="N176" s="64"/>
      <c r="O176" s="64"/>
      <c r="P176" s="64"/>
      <c r="Q176" s="64">
        <v>0.62</v>
      </c>
      <c r="R176" s="64" t="str">
        <f t="shared" si="986"/>
        <v>S</v>
      </c>
      <c r="S176" s="64"/>
      <c r="T176" s="64"/>
      <c r="U176" s="64"/>
      <c r="V176" s="64">
        <v>0.69</v>
      </c>
      <c r="W176" s="64" t="str">
        <f t="shared" si="987"/>
        <v>S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63" customFormat="1" ht="28.8" x14ac:dyDescent="0.3">
      <c r="A177" s="63">
        <v>14159500</v>
      </c>
      <c r="B177" s="63">
        <v>23773009</v>
      </c>
      <c r="C177" s="63" t="s">
        <v>7</v>
      </c>
      <c r="D177" s="82" t="s">
        <v>175</v>
      </c>
      <c r="E177" s="82"/>
      <c r="F177" s="79">
        <v>1.6</v>
      </c>
      <c r="G177" s="64">
        <v>0.61</v>
      </c>
      <c r="H177" s="64" t="str">
        <f t="shared" si="984"/>
        <v>S</v>
      </c>
      <c r="I177" s="64"/>
      <c r="J177" s="64"/>
      <c r="K177" s="64"/>
      <c r="L177" s="65">
        <v>-1.2999999999999999E-2</v>
      </c>
      <c r="M177" s="64" t="str">
        <f t="shared" si="985"/>
        <v>VG</v>
      </c>
      <c r="N177" s="64"/>
      <c r="O177" s="64"/>
      <c r="P177" s="64"/>
      <c r="Q177" s="64">
        <v>0.62</v>
      </c>
      <c r="R177" s="64" t="str">
        <f t="shared" si="986"/>
        <v>S</v>
      </c>
      <c r="S177" s="64"/>
      <c r="T177" s="64"/>
      <c r="U177" s="64"/>
      <c r="V177" s="64">
        <v>0.67</v>
      </c>
      <c r="W177" s="64" t="str">
        <f t="shared" si="987"/>
        <v>S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3" customFormat="1" x14ac:dyDescent="0.3">
      <c r="A178" s="63">
        <v>14159500</v>
      </c>
      <c r="B178" s="63">
        <v>23773009</v>
      </c>
      <c r="C178" s="63" t="s">
        <v>7</v>
      </c>
      <c r="D178" s="82" t="s">
        <v>177</v>
      </c>
      <c r="E178" s="82"/>
      <c r="F178" s="79">
        <v>1.8</v>
      </c>
      <c r="G178" s="64">
        <v>0.61</v>
      </c>
      <c r="H178" s="64" t="str">
        <f t="shared" si="984"/>
        <v>S</v>
      </c>
      <c r="I178" s="64"/>
      <c r="J178" s="64"/>
      <c r="K178" s="64"/>
      <c r="L178" s="65">
        <v>7.1999999999999995E-2</v>
      </c>
      <c r="M178" s="64" t="str">
        <f t="shared" si="985"/>
        <v>G</v>
      </c>
      <c r="N178" s="64"/>
      <c r="O178" s="64"/>
      <c r="P178" s="64"/>
      <c r="Q178" s="64">
        <v>0.62</v>
      </c>
      <c r="R178" s="64" t="str">
        <f t="shared" si="986"/>
        <v>S</v>
      </c>
      <c r="S178" s="64"/>
      <c r="T178" s="64"/>
      <c r="U178" s="64"/>
      <c r="V178" s="64">
        <v>0.66</v>
      </c>
      <c r="W178" s="64" t="str">
        <f t="shared" si="987"/>
        <v>S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3" customFormat="1" x14ac:dyDescent="0.3">
      <c r="A179" s="63">
        <v>14159500</v>
      </c>
      <c r="B179" s="63">
        <v>23773009</v>
      </c>
      <c r="C179" s="63" t="s">
        <v>7</v>
      </c>
      <c r="D179" s="82" t="s">
        <v>178</v>
      </c>
      <c r="E179" s="82"/>
      <c r="F179" s="79">
        <v>1.6</v>
      </c>
      <c r="G179" s="64">
        <v>0.64</v>
      </c>
      <c r="H179" s="64" t="str">
        <f t="shared" si="984"/>
        <v>S</v>
      </c>
      <c r="I179" s="64"/>
      <c r="J179" s="64"/>
      <c r="K179" s="64"/>
      <c r="L179" s="65">
        <v>0.09</v>
      </c>
      <c r="M179" s="64" t="str">
        <f t="shared" si="985"/>
        <v>G</v>
      </c>
      <c r="N179" s="64"/>
      <c r="O179" s="64"/>
      <c r="P179" s="64"/>
      <c r="Q179" s="64">
        <v>0.57999999999999996</v>
      </c>
      <c r="R179" s="64" t="str">
        <f t="shared" si="986"/>
        <v>G</v>
      </c>
      <c r="S179" s="64"/>
      <c r="T179" s="64"/>
      <c r="U179" s="64"/>
      <c r="V179" s="64">
        <v>0.69</v>
      </c>
      <c r="W179" s="64" t="str">
        <f t="shared" si="987"/>
        <v>S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47" customFormat="1" x14ac:dyDescent="0.3">
      <c r="A180" s="47">
        <v>14159500</v>
      </c>
      <c r="B180" s="47">
        <v>23773009</v>
      </c>
      <c r="C180" s="47" t="s">
        <v>7</v>
      </c>
      <c r="D180" s="112" t="s">
        <v>186</v>
      </c>
      <c r="E180" s="112"/>
      <c r="F180" s="100">
        <v>1.7</v>
      </c>
      <c r="G180" s="49">
        <v>0.65</v>
      </c>
      <c r="H180" s="49" t="str">
        <f t="shared" si="984"/>
        <v>S</v>
      </c>
      <c r="I180" s="49"/>
      <c r="J180" s="49"/>
      <c r="K180" s="49"/>
      <c r="L180" s="50">
        <v>5.6000000000000001E-2</v>
      </c>
      <c r="M180" s="49" t="str">
        <f t="shared" si="985"/>
        <v>G</v>
      </c>
      <c r="N180" s="49"/>
      <c r="O180" s="49"/>
      <c r="P180" s="49"/>
      <c r="Q180" s="49">
        <v>0.59</v>
      </c>
      <c r="R180" s="49" t="str">
        <f t="shared" si="986"/>
        <v>G</v>
      </c>
      <c r="S180" s="49"/>
      <c r="T180" s="49"/>
      <c r="U180" s="49"/>
      <c r="V180" s="49">
        <v>0.68</v>
      </c>
      <c r="W180" s="49" t="str">
        <f t="shared" si="987"/>
        <v>S</v>
      </c>
      <c r="X180" s="49"/>
      <c r="Y180" s="49"/>
      <c r="Z180" s="49"/>
      <c r="AA180" s="49"/>
      <c r="AB180" s="50"/>
      <c r="AC180" s="49"/>
      <c r="AD180" s="49"/>
      <c r="AE180" s="49"/>
      <c r="AF180" s="50"/>
      <c r="AG180" s="49"/>
      <c r="AH180" s="49"/>
      <c r="AI180" s="49"/>
      <c r="AJ180" s="50"/>
      <c r="AK180" s="49"/>
      <c r="AL180" s="49"/>
    </row>
    <row r="181" spans="1:38" s="47" customFormat="1" x14ac:dyDescent="0.3">
      <c r="A181" s="47">
        <v>14159500</v>
      </c>
      <c r="B181" s="47">
        <v>23773009</v>
      </c>
      <c r="C181" s="47" t="s">
        <v>7</v>
      </c>
      <c r="D181" s="112" t="s">
        <v>188</v>
      </c>
      <c r="E181" s="112"/>
      <c r="F181" s="100">
        <v>1.7</v>
      </c>
      <c r="G181" s="49">
        <v>0.64</v>
      </c>
      <c r="H181" s="49" t="str">
        <f t="shared" si="984"/>
        <v>S</v>
      </c>
      <c r="I181" s="49"/>
      <c r="J181" s="49"/>
      <c r="K181" s="49"/>
      <c r="L181" s="50">
        <v>5.6000000000000001E-2</v>
      </c>
      <c r="M181" s="49" t="str">
        <f t="shared" si="985"/>
        <v>G</v>
      </c>
      <c r="N181" s="49"/>
      <c r="O181" s="49"/>
      <c r="P181" s="49"/>
      <c r="Q181" s="49">
        <v>0.59</v>
      </c>
      <c r="R181" s="49" t="str">
        <f t="shared" si="986"/>
        <v>G</v>
      </c>
      <c r="S181" s="49"/>
      <c r="T181" s="49"/>
      <c r="U181" s="49"/>
      <c r="V181" s="49">
        <v>0.68</v>
      </c>
      <c r="W181" s="49" t="str">
        <f t="shared" si="987"/>
        <v>S</v>
      </c>
      <c r="X181" s="49"/>
      <c r="Y181" s="49"/>
      <c r="Z181" s="49"/>
      <c r="AA181" s="49"/>
      <c r="AB181" s="50"/>
      <c r="AC181" s="49"/>
      <c r="AD181" s="49"/>
      <c r="AE181" s="49"/>
      <c r="AF181" s="50"/>
      <c r="AG181" s="49"/>
      <c r="AH181" s="49"/>
      <c r="AI181" s="49"/>
      <c r="AJ181" s="50"/>
      <c r="AK181" s="49"/>
      <c r="AL181" s="49"/>
    </row>
    <row r="182" spans="1:38" s="47" customFormat="1" x14ac:dyDescent="0.3">
      <c r="A182" s="47">
        <v>14159500</v>
      </c>
      <c r="B182" s="47">
        <v>23773009</v>
      </c>
      <c r="C182" s="47" t="s">
        <v>7</v>
      </c>
      <c r="D182" s="112" t="s">
        <v>190</v>
      </c>
      <c r="E182" s="112"/>
      <c r="F182" s="100">
        <v>1.6</v>
      </c>
      <c r="G182" s="49">
        <v>0.54</v>
      </c>
      <c r="H182" s="49" t="str">
        <f t="shared" si="984"/>
        <v>S</v>
      </c>
      <c r="I182" s="49"/>
      <c r="J182" s="49"/>
      <c r="K182" s="49"/>
      <c r="L182" s="50">
        <v>-6.8000000000000005E-2</v>
      </c>
      <c r="M182" s="49" t="str">
        <f t="shared" si="985"/>
        <v>G</v>
      </c>
      <c r="N182" s="49"/>
      <c r="O182" s="49"/>
      <c r="P182" s="49"/>
      <c r="Q182" s="49">
        <v>0.67</v>
      </c>
      <c r="R182" s="49" t="str">
        <f t="shared" si="986"/>
        <v>S</v>
      </c>
      <c r="S182" s="49"/>
      <c r="T182" s="49"/>
      <c r="U182" s="49"/>
      <c r="V182" s="49">
        <v>0.69</v>
      </c>
      <c r="W182" s="49" t="str">
        <f t="shared" si="987"/>
        <v>S</v>
      </c>
      <c r="X182" s="49"/>
      <c r="Y182" s="49"/>
      <c r="Z182" s="49"/>
      <c r="AA182" s="49"/>
      <c r="AB182" s="50"/>
      <c r="AC182" s="49"/>
      <c r="AD182" s="49"/>
      <c r="AE182" s="49"/>
      <c r="AF182" s="50"/>
      <c r="AG182" s="49"/>
      <c r="AH182" s="49"/>
      <c r="AI182" s="49"/>
      <c r="AJ182" s="50"/>
      <c r="AK182" s="49"/>
      <c r="AL182" s="49"/>
    </row>
    <row r="183" spans="1:38" s="47" customFormat="1" x14ac:dyDescent="0.3">
      <c r="A183" s="47">
        <v>14159500</v>
      </c>
      <c r="B183" s="47">
        <v>23773009</v>
      </c>
      <c r="C183" s="47" t="s">
        <v>7</v>
      </c>
      <c r="D183" s="112" t="s">
        <v>192</v>
      </c>
      <c r="E183" s="112" t="s">
        <v>191</v>
      </c>
      <c r="F183" s="100">
        <v>1.6</v>
      </c>
      <c r="G183" s="49">
        <v>0.64</v>
      </c>
      <c r="H183" s="49" t="str">
        <f t="shared" si="984"/>
        <v>S</v>
      </c>
      <c r="I183" s="49"/>
      <c r="J183" s="49"/>
      <c r="K183" s="49"/>
      <c r="L183" s="50">
        <v>2E-3</v>
      </c>
      <c r="M183" s="49" t="str">
        <f t="shared" si="985"/>
        <v>VG</v>
      </c>
      <c r="N183" s="49"/>
      <c r="O183" s="49"/>
      <c r="P183" s="49"/>
      <c r="Q183" s="49">
        <v>0.64</v>
      </c>
      <c r="R183" s="49" t="str">
        <f t="shared" si="986"/>
        <v>S</v>
      </c>
      <c r="S183" s="49"/>
      <c r="T183" s="49"/>
      <c r="U183" s="49"/>
      <c r="V183" s="49">
        <v>0.69</v>
      </c>
      <c r="W183" s="49" t="str">
        <f t="shared" si="987"/>
        <v>S</v>
      </c>
      <c r="X183" s="49"/>
      <c r="Y183" s="49"/>
      <c r="Z183" s="49"/>
      <c r="AA183" s="49"/>
      <c r="AB183" s="50"/>
      <c r="AC183" s="49"/>
      <c r="AD183" s="49"/>
      <c r="AE183" s="49"/>
      <c r="AF183" s="50"/>
      <c r="AG183" s="49"/>
      <c r="AH183" s="49"/>
      <c r="AI183" s="49"/>
      <c r="AJ183" s="50"/>
      <c r="AK183" s="49"/>
      <c r="AL183" s="49"/>
    </row>
    <row r="184" spans="1:38" s="124" customFormat="1" x14ac:dyDescent="0.3">
      <c r="A184" s="124">
        <v>14159500</v>
      </c>
      <c r="B184" s="124">
        <v>23773009</v>
      </c>
      <c r="C184" s="124" t="s">
        <v>7</v>
      </c>
      <c r="D184" s="124" t="s">
        <v>204</v>
      </c>
      <c r="E184" s="124" t="s">
        <v>202</v>
      </c>
      <c r="F184" s="125">
        <v>1.7</v>
      </c>
      <c r="G184" s="126">
        <v>0.54</v>
      </c>
      <c r="H184" s="126" t="str">
        <f t="shared" ref="H184" si="988">IF(G184&gt;0.8,"VG",IF(G184&gt;0.7,"G",IF(G184&gt;0.45,"S","NS")))</f>
        <v>S</v>
      </c>
      <c r="I184" s="126"/>
      <c r="J184" s="126"/>
      <c r="K184" s="126"/>
      <c r="L184" s="127">
        <v>-4.7E-2</v>
      </c>
      <c r="M184" s="126" t="str">
        <f t="shared" ref="M184" si="989">IF(ABS(L184)&lt;5%,"VG",IF(ABS(L184)&lt;10%,"G",IF(ABS(L184)&lt;15%,"S","NS")))</f>
        <v>VG</v>
      </c>
      <c r="N184" s="126"/>
      <c r="O184" s="126"/>
      <c r="P184" s="126"/>
      <c r="Q184" s="126">
        <v>0.67</v>
      </c>
      <c r="R184" s="126" t="str">
        <f t="shared" ref="R184" si="990">IF(Q184&lt;=0.5,"VG",IF(Q184&lt;=0.6,"G",IF(Q184&lt;=0.7,"S","NS")))</f>
        <v>S</v>
      </c>
      <c r="S184" s="126"/>
      <c r="T184" s="126"/>
      <c r="U184" s="126"/>
      <c r="V184" s="126">
        <v>0.67</v>
      </c>
      <c r="W184" s="126" t="str">
        <f t="shared" ref="W184" si="991">IF(V184&gt;0.85,"VG",IF(V184&gt;0.75,"G",IF(V184&gt;0.6,"S","NS")))</f>
        <v>S</v>
      </c>
      <c r="X184" s="126"/>
      <c r="Y184" s="126"/>
      <c r="Z184" s="126"/>
      <c r="AA184" s="126"/>
      <c r="AB184" s="127"/>
      <c r="AC184" s="126"/>
      <c r="AD184" s="126"/>
      <c r="AE184" s="126"/>
      <c r="AF184" s="127"/>
      <c r="AG184" s="126"/>
      <c r="AH184" s="126"/>
      <c r="AI184" s="126"/>
      <c r="AJ184" s="127"/>
      <c r="AK184" s="126"/>
      <c r="AL184" s="126"/>
    </row>
    <row r="185" spans="1:38" s="124" customFormat="1" x14ac:dyDescent="0.3">
      <c r="A185" s="124">
        <v>14159500</v>
      </c>
      <c r="B185" s="124">
        <v>23773009</v>
      </c>
      <c r="C185" s="124" t="s">
        <v>7</v>
      </c>
      <c r="D185" s="124" t="s">
        <v>212</v>
      </c>
      <c r="E185" s="124" t="s">
        <v>217</v>
      </c>
      <c r="F185" s="125">
        <v>1.8</v>
      </c>
      <c r="G185" s="126">
        <v>0.56999999999999995</v>
      </c>
      <c r="H185" s="126" t="str">
        <f t="shared" ref="H185" si="992">IF(G185&gt;0.8,"VG",IF(G185&gt;0.7,"G",IF(G185&gt;0.45,"S","NS")))</f>
        <v>S</v>
      </c>
      <c r="I185" s="126"/>
      <c r="J185" s="126"/>
      <c r="K185" s="126"/>
      <c r="L185" s="127">
        <v>0</v>
      </c>
      <c r="M185" s="126" t="str">
        <f t="shared" ref="M185" si="993">IF(ABS(L185)&lt;5%,"VG",IF(ABS(L185)&lt;10%,"G",IF(ABS(L185)&lt;15%,"S","NS")))</f>
        <v>VG</v>
      </c>
      <c r="N185" s="126"/>
      <c r="O185" s="126"/>
      <c r="P185" s="126"/>
      <c r="Q185" s="126">
        <v>0.65</v>
      </c>
      <c r="R185" s="126" t="str">
        <f t="shared" ref="R185" si="994">IF(Q185&lt;=0.5,"VG",IF(Q185&lt;=0.6,"G",IF(Q185&lt;=0.7,"S","NS")))</f>
        <v>S</v>
      </c>
      <c r="S185" s="126"/>
      <c r="T185" s="126"/>
      <c r="U185" s="126"/>
      <c r="V185" s="126">
        <v>0.64</v>
      </c>
      <c r="W185" s="126" t="str">
        <f t="shared" ref="W185" si="995">IF(V185&gt;0.85,"VG",IF(V185&gt;0.75,"G",IF(V185&gt;0.6,"S","NS")))</f>
        <v>S</v>
      </c>
      <c r="X185" s="126"/>
      <c r="Y185" s="126"/>
      <c r="Z185" s="126"/>
      <c r="AA185" s="126"/>
      <c r="AB185" s="127"/>
      <c r="AC185" s="126"/>
      <c r="AD185" s="126"/>
      <c r="AE185" s="126"/>
      <c r="AF185" s="127"/>
      <c r="AG185" s="126"/>
      <c r="AH185" s="126"/>
      <c r="AI185" s="126"/>
      <c r="AJ185" s="127"/>
      <c r="AK185" s="126"/>
      <c r="AL185" s="126"/>
    </row>
    <row r="186" spans="1:38" s="132" customFormat="1" x14ac:dyDescent="0.3">
      <c r="A186" s="132">
        <v>14159500</v>
      </c>
      <c r="B186" s="132">
        <v>23773009</v>
      </c>
      <c r="C186" s="132" t="s">
        <v>7</v>
      </c>
      <c r="D186" s="132" t="s">
        <v>228</v>
      </c>
      <c r="E186" s="132" t="s">
        <v>232</v>
      </c>
      <c r="F186" s="133">
        <v>2.7</v>
      </c>
      <c r="G186" s="134">
        <v>0.01</v>
      </c>
      <c r="H186" s="134" t="str">
        <f t="shared" ref="H186" si="996">IF(G186&gt;0.8,"VG",IF(G186&gt;0.7,"G",IF(G186&gt;0.45,"S","NS")))</f>
        <v>NS</v>
      </c>
      <c r="I186" s="134"/>
      <c r="J186" s="134"/>
      <c r="K186" s="134"/>
      <c r="L186" s="135">
        <v>0.40699999999999997</v>
      </c>
      <c r="M186" s="134" t="str">
        <f t="shared" ref="M186" si="997">IF(ABS(L186)&lt;5%,"VG",IF(ABS(L186)&lt;10%,"G",IF(ABS(L186)&lt;15%,"S","NS")))</f>
        <v>NS</v>
      </c>
      <c r="N186" s="134"/>
      <c r="O186" s="134"/>
      <c r="P186" s="134"/>
      <c r="Q186" s="134">
        <v>0.8</v>
      </c>
      <c r="R186" s="134" t="str">
        <f t="shared" ref="R186" si="998">IF(Q186&lt;=0.5,"VG",IF(Q186&lt;=0.6,"G",IF(Q186&lt;=0.7,"S","NS")))</f>
        <v>NS</v>
      </c>
      <c r="S186" s="134"/>
      <c r="T186" s="134"/>
      <c r="U186" s="134"/>
      <c r="V186" s="134">
        <v>0.65</v>
      </c>
      <c r="W186" s="134" t="str">
        <f t="shared" ref="W186" si="999">IF(V186&gt;0.85,"VG",IF(V186&gt;0.75,"G",IF(V186&gt;0.6,"S","NS")))</f>
        <v>S</v>
      </c>
      <c r="X186" s="134"/>
      <c r="Y186" s="134"/>
      <c r="Z186" s="134"/>
      <c r="AA186" s="134"/>
      <c r="AB186" s="135"/>
      <c r="AC186" s="134"/>
      <c r="AD186" s="134"/>
      <c r="AE186" s="134"/>
      <c r="AF186" s="135"/>
      <c r="AG186" s="134"/>
      <c r="AH186" s="134"/>
      <c r="AI186" s="134"/>
      <c r="AJ186" s="135"/>
      <c r="AK186" s="134"/>
      <c r="AL186" s="134"/>
    </row>
    <row r="187" spans="1:38" s="132" customFormat="1" x14ac:dyDescent="0.3">
      <c r="A187" s="132">
        <v>14159500</v>
      </c>
      <c r="B187" s="132">
        <v>23773009</v>
      </c>
      <c r="C187" s="132" t="s">
        <v>7</v>
      </c>
      <c r="D187" s="132" t="s">
        <v>240</v>
      </c>
      <c r="E187" s="132" t="s">
        <v>242</v>
      </c>
      <c r="F187" s="133">
        <v>2.9</v>
      </c>
      <c r="G187" s="134">
        <v>-0.12</v>
      </c>
      <c r="H187" s="134" t="str">
        <f t="shared" ref="H187" si="1000">IF(G187&gt;0.8,"VG",IF(G187&gt;0.7,"G",IF(G187&gt;0.45,"S","NS")))</f>
        <v>NS</v>
      </c>
      <c r="I187" s="134"/>
      <c r="J187" s="134"/>
      <c r="K187" s="134"/>
      <c r="L187" s="135">
        <v>0.46400000000000002</v>
      </c>
      <c r="M187" s="134" t="str">
        <f t="shared" ref="M187" si="1001">IF(ABS(L187)&lt;5%,"VG",IF(ABS(L187)&lt;10%,"G",IF(ABS(L187)&lt;15%,"S","NS")))</f>
        <v>NS</v>
      </c>
      <c r="N187" s="134"/>
      <c r="O187" s="134"/>
      <c r="P187" s="134"/>
      <c r="Q187" s="134">
        <v>0.82</v>
      </c>
      <c r="R187" s="134" t="str">
        <f t="shared" ref="R187" si="1002">IF(Q187&lt;=0.5,"VG",IF(Q187&lt;=0.6,"G",IF(Q187&lt;=0.7,"S","NS")))</f>
        <v>NS</v>
      </c>
      <c r="S187" s="134"/>
      <c r="T187" s="134"/>
      <c r="U187" s="134"/>
      <c r="V187" s="134">
        <v>0.66</v>
      </c>
      <c r="W187" s="134" t="str">
        <f t="shared" ref="W187" si="1003">IF(V187&gt;0.85,"VG",IF(V187&gt;0.75,"G",IF(V187&gt;0.6,"S","NS")))</f>
        <v>S</v>
      </c>
      <c r="X187" s="134"/>
      <c r="Y187" s="134"/>
      <c r="Z187" s="134"/>
      <c r="AA187" s="134"/>
      <c r="AB187" s="135"/>
      <c r="AC187" s="134"/>
      <c r="AD187" s="134"/>
      <c r="AE187" s="134"/>
      <c r="AF187" s="135"/>
      <c r="AG187" s="134"/>
      <c r="AH187" s="134"/>
      <c r="AI187" s="134"/>
      <c r="AJ187" s="135"/>
      <c r="AK187" s="134"/>
      <c r="AL187" s="134"/>
    </row>
    <row r="188" spans="1:38" s="124" customFormat="1" x14ac:dyDescent="0.3">
      <c r="A188" s="124">
        <v>14159500</v>
      </c>
      <c r="B188" s="124">
        <v>23773009</v>
      </c>
      <c r="C188" s="124" t="s">
        <v>7</v>
      </c>
      <c r="D188" s="124" t="s">
        <v>245</v>
      </c>
      <c r="E188" s="124" t="s">
        <v>243</v>
      </c>
      <c r="F188" s="125">
        <v>2</v>
      </c>
      <c r="G188" s="126">
        <v>0.51</v>
      </c>
      <c r="H188" s="126" t="str">
        <f t="shared" ref="H188" si="1004">IF(G188&gt;0.8,"VG",IF(G188&gt;0.7,"G",IF(G188&gt;0.45,"S","NS")))</f>
        <v>S</v>
      </c>
      <c r="I188" s="126"/>
      <c r="J188" s="126"/>
      <c r="K188" s="126"/>
      <c r="L188" s="127">
        <v>0.153</v>
      </c>
      <c r="M188" s="126" t="str">
        <f t="shared" ref="M188" si="1005">IF(ABS(L188)&lt;5%,"VG",IF(ABS(L188)&lt;10%,"G",IF(ABS(L188)&lt;15%,"S","NS")))</f>
        <v>NS</v>
      </c>
      <c r="N188" s="126"/>
      <c r="O188" s="126"/>
      <c r="P188" s="126"/>
      <c r="Q188" s="126">
        <v>0.66</v>
      </c>
      <c r="R188" s="126" t="str">
        <f t="shared" ref="R188" si="1006">IF(Q188&lt;=0.5,"VG",IF(Q188&lt;=0.6,"G",IF(Q188&lt;=0.7,"S","NS")))</f>
        <v>S</v>
      </c>
      <c r="S188" s="126"/>
      <c r="T188" s="126"/>
      <c r="U188" s="126"/>
      <c r="V188" s="126">
        <v>0.63</v>
      </c>
      <c r="W188" s="126" t="str">
        <f t="shared" ref="W188" si="1007">IF(V188&gt;0.85,"VG",IF(V188&gt;0.75,"G",IF(V188&gt;0.6,"S","NS")))</f>
        <v>S</v>
      </c>
      <c r="X188" s="126"/>
      <c r="Y188" s="126"/>
      <c r="Z188" s="126"/>
      <c r="AA188" s="126"/>
      <c r="AB188" s="127"/>
      <c r="AC188" s="126"/>
      <c r="AD188" s="126"/>
      <c r="AE188" s="126"/>
      <c r="AF188" s="127"/>
      <c r="AG188" s="126"/>
      <c r="AH188" s="126"/>
      <c r="AI188" s="126"/>
      <c r="AJ188" s="127"/>
      <c r="AK188" s="126"/>
      <c r="AL188" s="126"/>
    </row>
    <row r="189" spans="1:38" s="124" customFormat="1" x14ac:dyDescent="0.3">
      <c r="A189" s="124">
        <v>14159500</v>
      </c>
      <c r="B189" s="124">
        <v>23773009</v>
      </c>
      <c r="C189" s="124" t="s">
        <v>7</v>
      </c>
      <c r="D189" s="124" t="s">
        <v>251</v>
      </c>
      <c r="E189" s="124" t="s">
        <v>252</v>
      </c>
      <c r="F189" s="125">
        <v>1.9</v>
      </c>
      <c r="G189" s="126">
        <v>0.53</v>
      </c>
      <c r="H189" s="126" t="str">
        <f t="shared" ref="H189" si="1008">IF(G189&gt;0.8,"VG",IF(G189&gt;0.7,"G",IF(G189&gt;0.45,"S","NS")))</f>
        <v>S</v>
      </c>
      <c r="I189" s="126"/>
      <c r="J189" s="126"/>
      <c r="K189" s="126"/>
      <c r="L189" s="127">
        <v>0.14499999999999999</v>
      </c>
      <c r="M189" s="126" t="str">
        <f t="shared" ref="M189" si="1009">IF(ABS(L189)&lt;5%,"VG",IF(ABS(L189)&lt;10%,"G",IF(ABS(L189)&lt;15%,"S","NS")))</f>
        <v>S</v>
      </c>
      <c r="N189" s="126"/>
      <c r="O189" s="126"/>
      <c r="P189" s="126"/>
      <c r="Q189" s="126">
        <v>0.65</v>
      </c>
      <c r="R189" s="126" t="str">
        <f t="shared" ref="R189" si="1010">IF(Q189&lt;=0.5,"VG",IF(Q189&lt;=0.6,"G",IF(Q189&lt;=0.7,"S","NS")))</f>
        <v>S</v>
      </c>
      <c r="S189" s="126"/>
      <c r="T189" s="126"/>
      <c r="U189" s="126"/>
      <c r="V189" s="126">
        <v>0.63</v>
      </c>
      <c r="W189" s="126" t="str">
        <f t="shared" ref="W189" si="1011">IF(V189&gt;0.85,"VG",IF(V189&gt;0.75,"G",IF(V189&gt;0.6,"S","NS")))</f>
        <v>S</v>
      </c>
      <c r="X189" s="126"/>
      <c r="Y189" s="126"/>
      <c r="Z189" s="126"/>
      <c r="AA189" s="126"/>
      <c r="AB189" s="127"/>
      <c r="AC189" s="126"/>
      <c r="AD189" s="126"/>
      <c r="AE189" s="126"/>
      <c r="AF189" s="127"/>
      <c r="AG189" s="126"/>
      <c r="AH189" s="126"/>
      <c r="AI189" s="126"/>
      <c r="AJ189" s="127"/>
      <c r="AK189" s="126"/>
      <c r="AL189" s="126"/>
    </row>
    <row r="190" spans="1:38" s="120" customFormat="1" x14ac:dyDescent="0.3">
      <c r="A190" s="120">
        <v>14159500</v>
      </c>
      <c r="B190" s="120">
        <v>23773009</v>
      </c>
      <c r="C190" s="120" t="s">
        <v>7</v>
      </c>
      <c r="D190" s="120" t="s">
        <v>254</v>
      </c>
      <c r="E190" s="120" t="s">
        <v>257</v>
      </c>
      <c r="F190" s="121">
        <v>1.7</v>
      </c>
      <c r="G190" s="122">
        <v>0.63</v>
      </c>
      <c r="H190" s="122" t="str">
        <f t="shared" ref="H190" si="1012">IF(G190&gt;0.8,"VG",IF(G190&gt;0.7,"G",IF(G190&gt;0.45,"S","NS")))</f>
        <v>S</v>
      </c>
      <c r="I190" s="122"/>
      <c r="J190" s="122"/>
      <c r="K190" s="122"/>
      <c r="L190" s="123">
        <v>2.1999999999999999E-2</v>
      </c>
      <c r="M190" s="122" t="str">
        <f t="shared" ref="M190" si="1013">IF(ABS(L190)&lt;5%,"VG",IF(ABS(L190)&lt;10%,"G",IF(ABS(L190)&lt;15%,"S","NS")))</f>
        <v>VG</v>
      </c>
      <c r="N190" s="122"/>
      <c r="O190" s="122"/>
      <c r="P190" s="122"/>
      <c r="Q190" s="122">
        <v>0.61</v>
      </c>
      <c r="R190" s="122" t="str">
        <f t="shared" ref="R190" si="1014">IF(Q190&lt;=0.5,"VG",IF(Q190&lt;=0.6,"G",IF(Q190&lt;=0.7,"S","NS")))</f>
        <v>S</v>
      </c>
      <c r="S190" s="122"/>
      <c r="T190" s="122"/>
      <c r="U190" s="122"/>
      <c r="V190" s="122">
        <v>0.63</v>
      </c>
      <c r="W190" s="122" t="str">
        <f t="shared" ref="W190" si="1015">IF(V190&gt;0.85,"VG",IF(V190&gt;0.75,"G",IF(V190&gt;0.6,"S","NS")))</f>
        <v>S</v>
      </c>
      <c r="X190" s="122"/>
      <c r="Y190" s="122"/>
      <c r="Z190" s="122"/>
      <c r="AA190" s="122"/>
      <c r="AB190" s="123"/>
      <c r="AC190" s="122"/>
      <c r="AD190" s="122"/>
      <c r="AE190" s="122"/>
      <c r="AF190" s="123"/>
      <c r="AG190" s="122"/>
      <c r="AH190" s="122"/>
      <c r="AI190" s="122"/>
      <c r="AJ190" s="123"/>
      <c r="AK190" s="122"/>
      <c r="AL190" s="122"/>
    </row>
    <row r="191" spans="1:38" s="136" customFormat="1" x14ac:dyDescent="0.3">
      <c r="F191" s="137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9"/>
      <c r="AC191" s="138"/>
      <c r="AD191" s="138"/>
      <c r="AE191" s="138"/>
      <c r="AF191" s="139"/>
      <c r="AG191" s="138"/>
      <c r="AH191" s="138"/>
      <c r="AI191" s="138"/>
      <c r="AJ191" s="139"/>
      <c r="AK191" s="138"/>
      <c r="AL191" s="138"/>
    </row>
    <row r="192" spans="1:38" s="69" customFormat="1" x14ac:dyDescent="0.3">
      <c r="A192" s="69">
        <v>14161100</v>
      </c>
      <c r="B192" s="69">
        <v>23773429</v>
      </c>
      <c r="C192" s="69" t="s">
        <v>59</v>
      </c>
      <c r="D192" s="69" t="s">
        <v>55</v>
      </c>
      <c r="F192" s="80"/>
      <c r="G192" s="70">
        <v>0.90400000000000003</v>
      </c>
      <c r="H192" s="70" t="str">
        <f t="shared" ref="H192:H198" si="1016">IF(G192&gt;0.8,"VG",IF(G192&gt;0.7,"G",IF(G192&gt;0.45,"S","NS")))</f>
        <v>VG</v>
      </c>
      <c r="I192" s="70"/>
      <c r="J192" s="70"/>
      <c r="K192" s="70"/>
      <c r="L192" s="71">
        <v>5.8000000000000003E-2</v>
      </c>
      <c r="M192" s="70" t="str">
        <f t="shared" ref="M192:M198" si="1017">IF(ABS(L192)&lt;5%,"VG",IF(ABS(L192)&lt;10%,"G",IF(ABS(L192)&lt;15%,"S","NS")))</f>
        <v>G</v>
      </c>
      <c r="N192" s="70"/>
      <c r="O192" s="70"/>
      <c r="P192" s="70"/>
      <c r="Q192" s="70">
        <v>0.307</v>
      </c>
      <c r="R192" s="70" t="str">
        <f t="shared" ref="R192:R198" si="1018">IF(Q192&lt;=0.5,"VG",IF(Q192&lt;=0.6,"G",IF(Q192&lt;=0.7,"S","NS")))</f>
        <v>VG</v>
      </c>
      <c r="S192" s="70"/>
      <c r="T192" s="70"/>
      <c r="U192" s="70"/>
      <c r="V192" s="70">
        <v>0.91900000000000004</v>
      </c>
      <c r="W192" s="70" t="str">
        <f t="shared" ref="W192:W198" si="1019">IF(V192&gt;0.85,"VG",IF(V192&gt;0.75,"G",IF(V192&gt;0.6,"S","NS")))</f>
        <v>VG</v>
      </c>
      <c r="X192" s="70"/>
      <c r="Y192" s="70"/>
      <c r="Z192" s="70"/>
      <c r="AA192" s="70"/>
      <c r="AB192" s="71"/>
      <c r="AC192" s="70"/>
      <c r="AD192" s="70"/>
      <c r="AE192" s="70"/>
      <c r="AF192" s="71"/>
      <c r="AG192" s="70"/>
      <c r="AH192" s="70"/>
      <c r="AI192" s="70"/>
      <c r="AJ192" s="71"/>
      <c r="AK192" s="70"/>
      <c r="AL192" s="70"/>
    </row>
    <row r="193" spans="1:38" s="69" customFormat="1" x14ac:dyDescent="0.3">
      <c r="A193" s="69">
        <v>14161100</v>
      </c>
      <c r="B193" s="69">
        <v>23773429</v>
      </c>
      <c r="C193" s="69" t="s">
        <v>59</v>
      </c>
      <c r="D193" s="69" t="s">
        <v>163</v>
      </c>
      <c r="F193" s="80"/>
      <c r="G193" s="70">
        <v>-2.8000000000000001E-2</v>
      </c>
      <c r="H193" s="70" t="str">
        <f t="shared" si="1016"/>
        <v>NS</v>
      </c>
      <c r="I193" s="70"/>
      <c r="J193" s="70"/>
      <c r="K193" s="70"/>
      <c r="L193" s="71">
        <v>0.47</v>
      </c>
      <c r="M193" s="70" t="str">
        <f t="shared" si="1017"/>
        <v>NS</v>
      </c>
      <c r="N193" s="70"/>
      <c r="O193" s="70"/>
      <c r="P193" s="70"/>
      <c r="Q193" s="70">
        <v>0.83399999999999996</v>
      </c>
      <c r="R193" s="70" t="str">
        <f t="shared" si="1018"/>
        <v>NS</v>
      </c>
      <c r="S193" s="70"/>
      <c r="T193" s="70"/>
      <c r="U193" s="70"/>
      <c r="V193" s="70">
        <v>0.89200000000000002</v>
      </c>
      <c r="W193" s="70" t="str">
        <f t="shared" si="1019"/>
        <v>VG</v>
      </c>
      <c r="X193" s="70"/>
      <c r="Y193" s="70"/>
      <c r="Z193" s="70"/>
      <c r="AA193" s="70"/>
      <c r="AB193" s="71"/>
      <c r="AC193" s="70"/>
      <c r="AD193" s="70"/>
      <c r="AE193" s="70"/>
      <c r="AF193" s="71"/>
      <c r="AG193" s="70"/>
      <c r="AH193" s="70"/>
      <c r="AI193" s="70"/>
      <c r="AJ193" s="71"/>
      <c r="AK193" s="70"/>
      <c r="AL193" s="70"/>
    </row>
    <row r="194" spans="1:38" s="69" customFormat="1" x14ac:dyDescent="0.3">
      <c r="A194" s="69">
        <v>14161100</v>
      </c>
      <c r="B194" s="69">
        <v>23773429</v>
      </c>
      <c r="C194" s="69" t="s">
        <v>59</v>
      </c>
      <c r="D194" s="69" t="s">
        <v>165</v>
      </c>
      <c r="F194" s="80"/>
      <c r="G194" s="70">
        <v>0.82499999999999996</v>
      </c>
      <c r="H194" s="70" t="str">
        <f t="shared" si="1016"/>
        <v>VG</v>
      </c>
      <c r="I194" s="70"/>
      <c r="J194" s="70"/>
      <c r="K194" s="70"/>
      <c r="L194" s="71">
        <v>-6.7000000000000004E-2</v>
      </c>
      <c r="M194" s="70" t="str">
        <f t="shared" si="1017"/>
        <v>G</v>
      </c>
      <c r="N194" s="70"/>
      <c r="O194" s="70"/>
      <c r="P194" s="70"/>
      <c r="Q194" s="70">
        <v>0.41299999999999998</v>
      </c>
      <c r="R194" s="70" t="str">
        <f t="shared" si="1018"/>
        <v>VG</v>
      </c>
      <c r="S194" s="70"/>
      <c r="T194" s="70"/>
      <c r="U194" s="70"/>
      <c r="V194" s="70">
        <v>0.89500000000000002</v>
      </c>
      <c r="W194" s="70" t="str">
        <f t="shared" si="1019"/>
        <v>VG</v>
      </c>
      <c r="X194" s="70"/>
      <c r="Y194" s="70"/>
      <c r="Z194" s="70"/>
      <c r="AA194" s="70"/>
      <c r="AB194" s="71"/>
      <c r="AC194" s="70"/>
      <c r="AD194" s="70"/>
      <c r="AE194" s="70"/>
      <c r="AF194" s="71"/>
      <c r="AG194" s="70"/>
      <c r="AH194" s="70"/>
      <c r="AI194" s="70"/>
      <c r="AJ194" s="71"/>
      <c r="AK194" s="70"/>
      <c r="AL194" s="70"/>
    </row>
    <row r="195" spans="1:38" s="63" customFormat="1" x14ac:dyDescent="0.3">
      <c r="A195" s="63">
        <v>14161100</v>
      </c>
      <c r="B195" s="63">
        <v>23773429</v>
      </c>
      <c r="C195" s="63" t="s">
        <v>59</v>
      </c>
      <c r="D195" s="63" t="s">
        <v>174</v>
      </c>
      <c r="F195" s="79">
        <v>1.3</v>
      </c>
      <c r="G195" s="64">
        <v>0.85599999999999998</v>
      </c>
      <c r="H195" s="64" t="str">
        <f t="shared" si="1016"/>
        <v>VG</v>
      </c>
      <c r="I195" s="64"/>
      <c r="J195" s="64"/>
      <c r="K195" s="64"/>
      <c r="L195" s="65">
        <v>-7.4999999999999997E-2</v>
      </c>
      <c r="M195" s="64" t="str">
        <f t="shared" si="1017"/>
        <v>G</v>
      </c>
      <c r="N195" s="64"/>
      <c r="O195" s="64"/>
      <c r="P195" s="64"/>
      <c r="Q195" s="64">
        <v>0.373</v>
      </c>
      <c r="R195" s="64" t="str">
        <f t="shared" si="1018"/>
        <v>VG</v>
      </c>
      <c r="S195" s="64"/>
      <c r="T195" s="64"/>
      <c r="U195" s="64"/>
      <c r="V195" s="64">
        <v>0.92500000000000004</v>
      </c>
      <c r="W195" s="64" t="str">
        <f t="shared" si="1019"/>
        <v>VG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63" customFormat="1" ht="28.8" x14ac:dyDescent="0.3">
      <c r="A196" s="63">
        <v>14161100</v>
      </c>
      <c r="B196" s="63">
        <v>23773429</v>
      </c>
      <c r="C196" s="63" t="s">
        <v>59</v>
      </c>
      <c r="D196" s="82" t="s">
        <v>175</v>
      </c>
      <c r="E196" s="82"/>
      <c r="F196" s="79">
        <v>1.2</v>
      </c>
      <c r="G196" s="64">
        <v>0.85599999999999998</v>
      </c>
      <c r="H196" s="64" t="str">
        <f t="shared" si="1016"/>
        <v>VG</v>
      </c>
      <c r="I196" s="64"/>
      <c r="J196" s="64"/>
      <c r="K196" s="64"/>
      <c r="L196" s="65">
        <v>-7.2999999999999995E-2</v>
      </c>
      <c r="M196" s="64" t="str">
        <f t="shared" si="1017"/>
        <v>G</v>
      </c>
      <c r="N196" s="64"/>
      <c r="O196" s="64"/>
      <c r="P196" s="64"/>
      <c r="Q196" s="64">
        <v>0.373</v>
      </c>
      <c r="R196" s="64" t="str">
        <f t="shared" si="1018"/>
        <v>VG</v>
      </c>
      <c r="S196" s="64"/>
      <c r="T196" s="64"/>
      <c r="U196" s="64"/>
      <c r="V196" s="64">
        <v>0.92500000000000004</v>
      </c>
      <c r="W196" s="64" t="str">
        <f t="shared" si="1019"/>
        <v>VG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x14ac:dyDescent="0.3">
      <c r="A197" s="63">
        <v>14161100</v>
      </c>
      <c r="B197" s="63">
        <v>23773429</v>
      </c>
      <c r="C197" s="63" t="s">
        <v>59</v>
      </c>
      <c r="D197" s="82" t="s">
        <v>177</v>
      </c>
      <c r="E197" s="82"/>
      <c r="F197" s="79">
        <v>0.9</v>
      </c>
      <c r="G197" s="64">
        <v>0.92</v>
      </c>
      <c r="H197" s="64" t="str">
        <f t="shared" si="1016"/>
        <v>VG</v>
      </c>
      <c r="I197" s="64"/>
      <c r="J197" s="64"/>
      <c r="K197" s="64"/>
      <c r="L197" s="65">
        <v>-8.0000000000000002E-3</v>
      </c>
      <c r="M197" s="64" t="str">
        <f t="shared" si="1017"/>
        <v>VG</v>
      </c>
      <c r="N197" s="64"/>
      <c r="O197" s="64"/>
      <c r="P197" s="64"/>
      <c r="Q197" s="64">
        <v>0.28000000000000003</v>
      </c>
      <c r="R197" s="64" t="str">
        <f t="shared" si="1018"/>
        <v>VG</v>
      </c>
      <c r="S197" s="64"/>
      <c r="T197" s="64"/>
      <c r="U197" s="64"/>
      <c r="V197" s="64">
        <v>0.92500000000000004</v>
      </c>
      <c r="W197" s="64" t="str">
        <f t="shared" si="1019"/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x14ac:dyDescent="0.3">
      <c r="A198" s="63">
        <v>14161100</v>
      </c>
      <c r="B198" s="63">
        <v>23773429</v>
      </c>
      <c r="C198" s="63" t="s">
        <v>59</v>
      </c>
      <c r="D198" s="98" t="s">
        <v>186</v>
      </c>
      <c r="E198" s="98"/>
      <c r="F198" s="79">
        <v>1.3</v>
      </c>
      <c r="G198" s="64">
        <v>0.86</v>
      </c>
      <c r="H198" s="64" t="str">
        <f t="shared" si="1016"/>
        <v>VG</v>
      </c>
      <c r="I198" s="64"/>
      <c r="J198" s="64"/>
      <c r="K198" s="64"/>
      <c r="L198" s="65">
        <v>0.14599999999999999</v>
      </c>
      <c r="M198" s="64" t="str">
        <f t="shared" si="1017"/>
        <v>S</v>
      </c>
      <c r="N198" s="64"/>
      <c r="O198" s="64"/>
      <c r="P198" s="64"/>
      <c r="Q198" s="64">
        <v>0.36</v>
      </c>
      <c r="R198" s="64" t="str">
        <f t="shared" si="1018"/>
        <v>VG</v>
      </c>
      <c r="S198" s="64"/>
      <c r="T198" s="64"/>
      <c r="U198" s="64"/>
      <c r="V198" s="64">
        <v>0.95</v>
      </c>
      <c r="W198" s="64" t="str">
        <f t="shared" si="1019"/>
        <v>VG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63" customFormat="1" x14ac:dyDescent="0.3">
      <c r="A199" s="63">
        <v>14161100</v>
      </c>
      <c r="B199" s="63">
        <v>23773429</v>
      </c>
      <c r="C199" s="63" t="s">
        <v>59</v>
      </c>
      <c r="D199" s="98" t="s">
        <v>204</v>
      </c>
      <c r="E199" s="98" t="s">
        <v>201</v>
      </c>
      <c r="F199" s="79">
        <v>0.8</v>
      </c>
      <c r="G199" s="64">
        <v>0.94</v>
      </c>
      <c r="H199" s="64" t="str">
        <f t="shared" ref="H199" si="1020">IF(G199&gt;0.8,"VG",IF(G199&gt;0.7,"G",IF(G199&gt;0.45,"S","NS")))</f>
        <v>VG</v>
      </c>
      <c r="I199" s="64"/>
      <c r="J199" s="64"/>
      <c r="K199" s="64"/>
      <c r="L199" s="65">
        <v>-8.9999999999999993E-3</v>
      </c>
      <c r="M199" s="64" t="str">
        <f t="shared" ref="M199" si="1021">IF(ABS(L199)&lt;5%,"VG",IF(ABS(L199)&lt;10%,"G",IF(ABS(L199)&lt;15%,"S","NS")))</f>
        <v>VG</v>
      </c>
      <c r="N199" s="64"/>
      <c r="O199" s="64"/>
      <c r="P199" s="64"/>
      <c r="Q199" s="64">
        <v>0.25</v>
      </c>
      <c r="R199" s="64" t="str">
        <f t="shared" ref="R199" si="1022">IF(Q199&lt;=0.5,"VG",IF(Q199&lt;=0.6,"G",IF(Q199&lt;=0.7,"S","NS")))</f>
        <v>VG</v>
      </c>
      <c r="S199" s="64"/>
      <c r="T199" s="64"/>
      <c r="U199" s="64"/>
      <c r="V199" s="64">
        <v>0.94</v>
      </c>
      <c r="W199" s="64" t="str">
        <f t="shared" ref="W199" si="1023">IF(V199&gt;0.85,"VG",IF(V199&gt;0.75,"G",IF(V199&gt;0.6,"S","NS")))</f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x14ac:dyDescent="0.3">
      <c r="A200" s="63">
        <v>14161100</v>
      </c>
      <c r="B200" s="63">
        <v>23773429</v>
      </c>
      <c r="C200" s="63" t="s">
        <v>59</v>
      </c>
      <c r="D200" s="98" t="s">
        <v>212</v>
      </c>
      <c r="E200" s="98" t="s">
        <v>216</v>
      </c>
      <c r="F200" s="79">
        <v>0.8</v>
      </c>
      <c r="G200" s="64">
        <v>0.94</v>
      </c>
      <c r="H200" s="64" t="str">
        <f t="shared" ref="H200" si="1024">IF(G200&gt;0.8,"VG",IF(G200&gt;0.7,"G",IF(G200&gt;0.45,"S","NS")))</f>
        <v>VG</v>
      </c>
      <c r="I200" s="64"/>
      <c r="J200" s="64"/>
      <c r="K200" s="64"/>
      <c r="L200" s="65">
        <v>-6.0000000000000001E-3</v>
      </c>
      <c r="M200" s="64" t="str">
        <f t="shared" ref="M200" si="1025">IF(ABS(L200)&lt;5%,"VG",IF(ABS(L200)&lt;10%,"G",IF(ABS(L200)&lt;15%,"S","NS")))</f>
        <v>VG</v>
      </c>
      <c r="N200" s="64"/>
      <c r="O200" s="64"/>
      <c r="P200" s="64"/>
      <c r="Q200" s="64">
        <v>0.24</v>
      </c>
      <c r="R200" s="64" t="str">
        <f t="shared" ref="R200" si="1026">IF(Q200&lt;=0.5,"VG",IF(Q200&lt;=0.6,"G",IF(Q200&lt;=0.7,"S","NS")))</f>
        <v>VG</v>
      </c>
      <c r="S200" s="64"/>
      <c r="T200" s="64"/>
      <c r="U200" s="64"/>
      <c r="V200" s="64">
        <v>0.94</v>
      </c>
      <c r="W200" s="64" t="str">
        <f t="shared" ref="W200" si="1027">IF(V200&gt;0.85,"VG",IF(V200&gt;0.75,"G",IF(V200&gt;0.6,"S","NS")))</f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x14ac:dyDescent="0.3">
      <c r="A201" s="63">
        <v>14161100</v>
      </c>
      <c r="B201" s="63">
        <v>23773429</v>
      </c>
      <c r="C201" s="63" t="s">
        <v>59</v>
      </c>
      <c r="D201" s="98" t="s">
        <v>228</v>
      </c>
      <c r="E201" s="98" t="s">
        <v>231</v>
      </c>
      <c r="F201" s="79">
        <v>0.8</v>
      </c>
      <c r="G201" s="64">
        <v>0.94</v>
      </c>
      <c r="H201" s="64" t="str">
        <f t="shared" ref="H201" si="1028">IF(G201&gt;0.8,"VG",IF(G201&gt;0.7,"G",IF(G201&gt;0.45,"S","NS")))</f>
        <v>VG</v>
      </c>
      <c r="I201" s="64"/>
      <c r="J201" s="64"/>
      <c r="K201" s="64"/>
      <c r="L201" s="65">
        <v>3.1E-2</v>
      </c>
      <c r="M201" s="64" t="str">
        <f t="shared" ref="M201" si="1029">IF(ABS(L201)&lt;5%,"VG",IF(ABS(L201)&lt;10%,"G",IF(ABS(L201)&lt;15%,"S","NS")))</f>
        <v>VG</v>
      </c>
      <c r="N201" s="64"/>
      <c r="O201" s="64"/>
      <c r="P201" s="64"/>
      <c r="Q201" s="64">
        <v>0.25</v>
      </c>
      <c r="R201" s="64" t="str">
        <f t="shared" ref="R201" si="1030">IF(Q201&lt;=0.5,"VG",IF(Q201&lt;=0.6,"G",IF(Q201&lt;=0.7,"S","NS")))</f>
        <v>VG</v>
      </c>
      <c r="S201" s="64"/>
      <c r="T201" s="64"/>
      <c r="U201" s="64"/>
      <c r="V201" s="64">
        <v>0.94</v>
      </c>
      <c r="W201" s="64" t="str">
        <f t="shared" ref="W201" si="1031">IF(V201&gt;0.85,"VG",IF(V201&gt;0.75,"G",IF(V201&gt;0.6,"S","NS")))</f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x14ac:dyDescent="0.3">
      <c r="A202" s="63">
        <v>14161100</v>
      </c>
      <c r="B202" s="63">
        <v>23773429</v>
      </c>
      <c r="C202" s="63" t="s">
        <v>59</v>
      </c>
      <c r="D202" s="98" t="s">
        <v>251</v>
      </c>
      <c r="E202" s="98" t="s">
        <v>231</v>
      </c>
      <c r="F202" s="79">
        <v>0.9</v>
      </c>
      <c r="G202" s="64">
        <v>0.94</v>
      </c>
      <c r="H202" s="64" t="str">
        <f t="shared" ref="H202" si="1032">IF(G202&gt;0.8,"VG",IF(G202&gt;0.7,"G",IF(G202&gt;0.45,"S","NS")))</f>
        <v>VG</v>
      </c>
      <c r="I202" s="64"/>
      <c r="J202" s="64"/>
      <c r="K202" s="64"/>
      <c r="L202" s="65">
        <v>3.2000000000000001E-2</v>
      </c>
      <c r="M202" s="64" t="str">
        <f t="shared" ref="M202" si="1033">IF(ABS(L202)&lt;5%,"VG",IF(ABS(L202)&lt;10%,"G",IF(ABS(L202)&lt;15%,"S","NS")))</f>
        <v>VG</v>
      </c>
      <c r="N202" s="64"/>
      <c r="O202" s="64"/>
      <c r="P202" s="64"/>
      <c r="Q202" s="64">
        <v>0.25</v>
      </c>
      <c r="R202" s="64" t="str">
        <f t="shared" ref="R202" si="1034">IF(Q202&lt;=0.5,"VG",IF(Q202&lt;=0.6,"G",IF(Q202&lt;=0.7,"S","NS")))</f>
        <v>VG</v>
      </c>
      <c r="S202" s="64"/>
      <c r="T202" s="64"/>
      <c r="U202" s="64"/>
      <c r="V202" s="64">
        <v>0.94</v>
      </c>
      <c r="W202" s="64" t="str">
        <f t="shared" ref="W202" si="1035">IF(V202&gt;0.85,"VG",IF(V202&gt;0.75,"G",IF(V202&gt;0.6,"S","NS")))</f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76" customFormat="1" x14ac:dyDescent="0.3">
      <c r="A203" s="76">
        <v>14161100</v>
      </c>
      <c r="B203" s="76">
        <v>23773429</v>
      </c>
      <c r="C203" s="76" t="s">
        <v>59</v>
      </c>
      <c r="D203" s="141" t="s">
        <v>254</v>
      </c>
      <c r="E203" s="141" t="s">
        <v>256</v>
      </c>
      <c r="F203" s="77">
        <v>1.9</v>
      </c>
      <c r="G203" s="16">
        <v>0.74</v>
      </c>
      <c r="H203" s="16" t="str">
        <f t="shared" ref="H203" si="1036">IF(G203&gt;0.8,"VG",IF(G203&gt;0.7,"G",IF(G203&gt;0.45,"S","NS")))</f>
        <v>G</v>
      </c>
      <c r="I203" s="16"/>
      <c r="J203" s="16"/>
      <c r="K203" s="16"/>
      <c r="L203" s="28">
        <v>-0.17199999999999999</v>
      </c>
      <c r="M203" s="16" t="str">
        <f t="shared" ref="M203" si="1037">IF(ABS(L203)&lt;5%,"VG",IF(ABS(L203)&lt;10%,"G",IF(ABS(L203)&lt;15%,"S","NS")))</f>
        <v>NS</v>
      </c>
      <c r="N203" s="16"/>
      <c r="O203" s="16"/>
      <c r="P203" s="16"/>
      <c r="Q203" s="16">
        <v>0.47</v>
      </c>
      <c r="R203" s="16" t="str">
        <f t="shared" ref="R203" si="1038">IF(Q203&lt;=0.5,"VG",IF(Q203&lt;=0.6,"G",IF(Q203&lt;=0.7,"S","NS")))</f>
        <v>VG</v>
      </c>
      <c r="S203" s="16"/>
      <c r="T203" s="16"/>
      <c r="U203" s="16"/>
      <c r="V203" s="16">
        <v>0.94</v>
      </c>
      <c r="W203" s="16" t="str">
        <f t="shared" ref="W203" si="1039">IF(V203&gt;0.85,"VG",IF(V203&gt;0.75,"G",IF(V203&gt;0.6,"S","NS")))</f>
        <v>VG</v>
      </c>
      <c r="X203" s="16"/>
      <c r="Y203" s="16"/>
      <c r="Z203" s="16"/>
      <c r="AA203" s="16"/>
      <c r="AB203" s="28"/>
      <c r="AC203" s="16"/>
      <c r="AD203" s="16"/>
      <c r="AE203" s="16"/>
      <c r="AF203" s="28"/>
      <c r="AG203" s="16"/>
      <c r="AH203" s="16"/>
      <c r="AI203" s="16"/>
      <c r="AJ203" s="28"/>
      <c r="AK203" s="16"/>
      <c r="AL203" s="16"/>
    </row>
    <row r="204" spans="1:38" s="69" customFormat="1" x14ac:dyDescent="0.3">
      <c r="D204" s="140"/>
      <c r="E204" s="140"/>
      <c r="F204" s="80"/>
      <c r="G204" s="70"/>
      <c r="H204" s="70"/>
      <c r="I204" s="70"/>
      <c r="J204" s="70"/>
      <c r="K204" s="70"/>
      <c r="L204" s="71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1"/>
      <c r="AC204" s="70"/>
      <c r="AD204" s="70"/>
      <c r="AE204" s="70"/>
      <c r="AF204" s="71"/>
      <c r="AG204" s="70"/>
      <c r="AH204" s="70"/>
      <c r="AI204" s="70"/>
      <c r="AJ204" s="71"/>
      <c r="AK204" s="70"/>
      <c r="AL204" s="70"/>
    </row>
    <row r="205" spans="1:38" s="69" customFormat="1" x14ac:dyDescent="0.3">
      <c r="A205" s="69">
        <v>14162200</v>
      </c>
      <c r="B205" s="69">
        <v>23773405</v>
      </c>
      <c r="C205" s="69" t="s">
        <v>10</v>
      </c>
      <c r="D205" s="69" t="s">
        <v>160</v>
      </c>
      <c r="F205" s="77"/>
      <c r="G205" s="70">
        <v>0.23400000000000001</v>
      </c>
      <c r="H205" s="70" t="str">
        <f t="shared" ref="H205:H214" si="1040">IF(G205&gt;0.8,"VG",IF(G205&gt;0.7,"G",IF(G205&gt;0.45,"S","NS")))</f>
        <v>NS</v>
      </c>
      <c r="I205" s="70"/>
      <c r="J205" s="70"/>
      <c r="K205" s="70"/>
      <c r="L205" s="71">
        <v>0.21199999999999999</v>
      </c>
      <c r="M205" s="70" t="str">
        <f t="shared" ref="M205:M214" si="1041">IF(ABS(L205)&lt;5%,"VG",IF(ABS(L205)&lt;10%,"G",IF(ABS(L205)&lt;15%,"S","NS")))</f>
        <v>NS</v>
      </c>
      <c r="N205" s="70"/>
      <c r="O205" s="70"/>
      <c r="P205" s="70"/>
      <c r="Q205" s="70">
        <v>0.80800000000000005</v>
      </c>
      <c r="R205" s="70" t="str">
        <f t="shared" ref="R205:R214" si="1042">IF(Q205&lt;=0.5,"VG",IF(Q205&lt;=0.6,"G",IF(Q205&lt;=0.7,"S","NS")))</f>
        <v>NS</v>
      </c>
      <c r="S205" s="70"/>
      <c r="T205" s="70"/>
      <c r="U205" s="70"/>
      <c r="V205" s="70">
        <v>0.47</v>
      </c>
      <c r="W205" s="70" t="str">
        <f t="shared" ref="W205:W214" si="1043">IF(V205&gt;0.85,"VG",IF(V205&gt;0.75,"G",IF(V205&gt;0.6,"S","NS")))</f>
        <v>NS</v>
      </c>
      <c r="X205" s="70"/>
      <c r="Y205" s="70"/>
      <c r="Z205" s="70"/>
      <c r="AA205" s="70"/>
      <c r="AB205" s="71"/>
      <c r="AC205" s="70"/>
      <c r="AD205" s="70"/>
      <c r="AE205" s="70"/>
      <c r="AF205" s="71"/>
      <c r="AG205" s="70"/>
      <c r="AH205" s="70"/>
      <c r="AI205" s="70"/>
      <c r="AJ205" s="71"/>
      <c r="AK205" s="70"/>
      <c r="AL205" s="70"/>
    </row>
    <row r="206" spans="1:38" s="69" customFormat="1" x14ac:dyDescent="0.3">
      <c r="A206" s="69">
        <v>14162200</v>
      </c>
      <c r="B206" s="69">
        <v>23773405</v>
      </c>
      <c r="C206" s="69" t="s">
        <v>10</v>
      </c>
      <c r="D206" s="69" t="s">
        <v>162</v>
      </c>
      <c r="F206" s="77"/>
      <c r="G206" s="70">
        <v>-5.95</v>
      </c>
      <c r="H206" s="70" t="str">
        <f t="shared" si="1040"/>
        <v>NS</v>
      </c>
      <c r="I206" s="70"/>
      <c r="J206" s="70"/>
      <c r="K206" s="70"/>
      <c r="L206" s="71">
        <v>-0.44</v>
      </c>
      <c r="M206" s="70" t="str">
        <f t="shared" si="1041"/>
        <v>NS</v>
      </c>
      <c r="N206" s="70"/>
      <c r="O206" s="70"/>
      <c r="P206" s="70"/>
      <c r="Q206" s="70">
        <v>1.246</v>
      </c>
      <c r="R206" s="70" t="str">
        <f t="shared" si="1042"/>
        <v>NS</v>
      </c>
      <c r="S206" s="70"/>
      <c r="T206" s="70"/>
      <c r="U206" s="70"/>
      <c r="V206" s="70">
        <v>0.64600000000000002</v>
      </c>
      <c r="W206" s="70" t="str">
        <f t="shared" si="1043"/>
        <v>S</v>
      </c>
      <c r="X206" s="70"/>
      <c r="Y206" s="70"/>
      <c r="Z206" s="70"/>
      <c r="AA206" s="70"/>
      <c r="AB206" s="71"/>
      <c r="AC206" s="70"/>
      <c r="AD206" s="70"/>
      <c r="AE206" s="70"/>
      <c r="AF206" s="71"/>
      <c r="AG206" s="70"/>
      <c r="AH206" s="70"/>
      <c r="AI206" s="70"/>
      <c r="AJ206" s="71"/>
      <c r="AK206" s="70"/>
      <c r="AL206" s="70"/>
    </row>
    <row r="207" spans="1:38" s="63" customFormat="1" x14ac:dyDescent="0.3">
      <c r="A207" s="63">
        <v>14162200</v>
      </c>
      <c r="B207" s="63">
        <v>23773405</v>
      </c>
      <c r="C207" s="63" t="s">
        <v>10</v>
      </c>
      <c r="D207" s="63" t="s">
        <v>163</v>
      </c>
      <c r="F207" s="79">
        <v>0.09</v>
      </c>
      <c r="G207" s="64">
        <v>0.51700000000000002</v>
      </c>
      <c r="H207" s="64" t="str">
        <f t="shared" si="1040"/>
        <v>S</v>
      </c>
      <c r="I207" s="64"/>
      <c r="J207" s="64"/>
      <c r="K207" s="64"/>
      <c r="L207" s="65">
        <v>-1.0999999999999999E-2</v>
      </c>
      <c r="M207" s="64" t="str">
        <f t="shared" si="1041"/>
        <v>VG</v>
      </c>
      <c r="N207" s="64"/>
      <c r="O207" s="64"/>
      <c r="P207" s="64"/>
      <c r="Q207" s="64">
        <v>0.69399999999999995</v>
      </c>
      <c r="R207" s="64" t="str">
        <f t="shared" si="1042"/>
        <v>S</v>
      </c>
      <c r="S207" s="64"/>
      <c r="T207" s="64"/>
      <c r="U207" s="64"/>
      <c r="V207" s="64">
        <v>0.61699999999999999</v>
      </c>
      <c r="W207" s="64" t="str">
        <f t="shared" si="1043"/>
        <v>S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x14ac:dyDescent="0.3">
      <c r="A208" s="63">
        <v>14162200</v>
      </c>
      <c r="B208" s="63">
        <v>23773405</v>
      </c>
      <c r="C208" s="63" t="s">
        <v>10</v>
      </c>
      <c r="D208" s="63" t="s">
        <v>166</v>
      </c>
      <c r="F208" s="79">
        <v>0.09</v>
      </c>
      <c r="G208" s="64">
        <v>0.51700000000000002</v>
      </c>
      <c r="H208" s="64" t="str">
        <f t="shared" si="1040"/>
        <v>S</v>
      </c>
      <c r="I208" s="64"/>
      <c r="J208" s="64"/>
      <c r="K208" s="64"/>
      <c r="L208" s="65">
        <v>-1.0999999999999999E-2</v>
      </c>
      <c r="M208" s="64" t="str">
        <f t="shared" si="1041"/>
        <v>VG</v>
      </c>
      <c r="N208" s="64"/>
      <c r="O208" s="64"/>
      <c r="P208" s="64"/>
      <c r="Q208" s="64">
        <v>0.69399999999999995</v>
      </c>
      <c r="R208" s="64" t="str">
        <f t="shared" si="1042"/>
        <v>S</v>
      </c>
      <c r="S208" s="64"/>
      <c r="T208" s="64"/>
      <c r="U208" s="64"/>
      <c r="V208" s="64">
        <v>0.61599999999999999</v>
      </c>
      <c r="W208" s="64" t="str">
        <f t="shared" si="1043"/>
        <v>S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76" customFormat="1" x14ac:dyDescent="0.3">
      <c r="A209" s="76">
        <v>14162200</v>
      </c>
      <c r="B209" s="76">
        <v>23773405</v>
      </c>
      <c r="C209" s="76" t="s">
        <v>10</v>
      </c>
      <c r="D209" s="76" t="s">
        <v>167</v>
      </c>
      <c r="F209" s="77">
        <v>1.25</v>
      </c>
      <c r="G209" s="16">
        <v>0.17799999999999999</v>
      </c>
      <c r="H209" s="16" t="str">
        <f t="shared" si="1040"/>
        <v>NS</v>
      </c>
      <c r="I209" s="16"/>
      <c r="J209" s="16"/>
      <c r="K209" s="16"/>
      <c r="L209" s="28">
        <v>-0.13</v>
      </c>
      <c r="M209" s="16" t="str">
        <f t="shared" si="1041"/>
        <v>S</v>
      </c>
      <c r="N209" s="16"/>
      <c r="O209" s="16"/>
      <c r="P209" s="16"/>
      <c r="Q209" s="16">
        <v>0.85399999999999998</v>
      </c>
      <c r="R209" s="16" t="str">
        <f t="shared" si="1042"/>
        <v>NS</v>
      </c>
      <c r="S209" s="16"/>
      <c r="T209" s="16"/>
      <c r="U209" s="16"/>
      <c r="V209" s="16">
        <v>0.61599999999999999</v>
      </c>
      <c r="W209" s="16" t="str">
        <f t="shared" si="1043"/>
        <v>S</v>
      </c>
      <c r="X209" s="16"/>
      <c r="Y209" s="16"/>
      <c r="Z209" s="16"/>
      <c r="AA209" s="16"/>
      <c r="AB209" s="28"/>
      <c r="AC209" s="16"/>
      <c r="AD209" s="16"/>
      <c r="AE209" s="16"/>
      <c r="AF209" s="28"/>
      <c r="AG209" s="16"/>
      <c r="AH209" s="16"/>
      <c r="AI209" s="16"/>
      <c r="AJ209" s="28"/>
      <c r="AK209" s="16"/>
      <c r="AL209" s="16"/>
    </row>
    <row r="210" spans="1:38" s="63" customFormat="1" x14ac:dyDescent="0.3">
      <c r="A210" s="63">
        <v>14162200</v>
      </c>
      <c r="B210" s="63">
        <v>23773405</v>
      </c>
      <c r="C210" s="63" t="s">
        <v>10</v>
      </c>
      <c r="D210" s="63" t="s">
        <v>174</v>
      </c>
      <c r="F210" s="79">
        <v>2</v>
      </c>
      <c r="G210" s="64">
        <v>0.51200000000000001</v>
      </c>
      <c r="H210" s="64" t="str">
        <f t="shared" si="1040"/>
        <v>S</v>
      </c>
      <c r="I210" s="64"/>
      <c r="J210" s="64"/>
      <c r="K210" s="64"/>
      <c r="L210" s="65">
        <v>-6.0000000000000001E-3</v>
      </c>
      <c r="M210" s="64" t="str">
        <f t="shared" si="1041"/>
        <v>VG</v>
      </c>
      <c r="N210" s="64"/>
      <c r="O210" s="64"/>
      <c r="P210" s="64"/>
      <c r="Q210" s="81">
        <v>0.70199999999999996</v>
      </c>
      <c r="R210" s="64" t="str">
        <f t="shared" si="1042"/>
        <v>NS</v>
      </c>
      <c r="S210" s="64"/>
      <c r="T210" s="64"/>
      <c r="U210" s="64"/>
      <c r="V210" s="64">
        <v>0.58899999999999997</v>
      </c>
      <c r="W210" s="64" t="str">
        <f t="shared" si="1043"/>
        <v>NS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  <row r="211" spans="1:38" s="63" customFormat="1" ht="28.8" x14ac:dyDescent="0.3">
      <c r="A211" s="63">
        <v>14162200</v>
      </c>
      <c r="B211" s="63">
        <v>23773405</v>
      </c>
      <c r="C211" s="63" t="s">
        <v>10</v>
      </c>
      <c r="D211" s="82" t="s">
        <v>175</v>
      </c>
      <c r="E211" s="82"/>
      <c r="F211" s="79">
        <v>2</v>
      </c>
      <c r="G211" s="64">
        <v>0.53</v>
      </c>
      <c r="H211" s="64" t="str">
        <f t="shared" si="1040"/>
        <v>S</v>
      </c>
      <c r="I211" s="64"/>
      <c r="J211" s="64"/>
      <c r="K211" s="64"/>
      <c r="L211" s="65">
        <v>1.2E-2</v>
      </c>
      <c r="M211" s="64" t="str">
        <f t="shared" si="1041"/>
        <v>VG</v>
      </c>
      <c r="N211" s="64"/>
      <c r="O211" s="64"/>
      <c r="P211" s="64"/>
      <c r="Q211" s="64">
        <v>0.69</v>
      </c>
      <c r="R211" s="64" t="str">
        <f t="shared" si="1042"/>
        <v>S</v>
      </c>
      <c r="S211" s="64"/>
      <c r="T211" s="64"/>
      <c r="U211" s="64"/>
      <c r="V211" s="64">
        <v>0.6</v>
      </c>
      <c r="W211" s="64" t="str">
        <f t="shared" si="1043"/>
        <v>NS</v>
      </c>
      <c r="X211" s="64"/>
      <c r="Y211" s="64"/>
      <c r="Z211" s="64"/>
      <c r="AA211" s="64"/>
      <c r="AB211" s="65"/>
      <c r="AC211" s="64"/>
      <c r="AD211" s="64"/>
      <c r="AE211" s="64"/>
      <c r="AF211" s="65"/>
      <c r="AG211" s="64"/>
      <c r="AH211" s="64"/>
      <c r="AI211" s="64"/>
      <c r="AJ211" s="65"/>
      <c r="AK211" s="64"/>
      <c r="AL211" s="64"/>
    </row>
    <row r="212" spans="1:38" s="63" customFormat="1" x14ac:dyDescent="0.3">
      <c r="A212" s="63">
        <v>14162200</v>
      </c>
      <c r="B212" s="63">
        <v>23773405</v>
      </c>
      <c r="C212" s="63" t="s">
        <v>10</v>
      </c>
      <c r="D212" s="82" t="s">
        <v>177</v>
      </c>
      <c r="E212" s="82"/>
      <c r="F212" s="79">
        <v>1.8</v>
      </c>
      <c r="G212" s="64">
        <v>0.54</v>
      </c>
      <c r="H212" s="64" t="str">
        <f t="shared" si="1040"/>
        <v>S</v>
      </c>
      <c r="I212" s="64"/>
      <c r="J212" s="64"/>
      <c r="K212" s="64"/>
      <c r="L212" s="65">
        <v>0.13300000000000001</v>
      </c>
      <c r="M212" s="64" t="str">
        <f t="shared" si="1041"/>
        <v>S</v>
      </c>
      <c r="N212" s="64"/>
      <c r="O212" s="64"/>
      <c r="P212" s="64"/>
      <c r="Q212" s="64">
        <v>0.65</v>
      </c>
      <c r="R212" s="64" t="str">
        <f t="shared" si="1042"/>
        <v>S</v>
      </c>
      <c r="S212" s="64"/>
      <c r="T212" s="64"/>
      <c r="U212" s="64"/>
      <c r="V212" s="64">
        <v>0.63</v>
      </c>
      <c r="W212" s="64" t="str">
        <f t="shared" si="1043"/>
        <v>S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76" customFormat="1" x14ac:dyDescent="0.3">
      <c r="A213" s="76">
        <v>14162200</v>
      </c>
      <c r="B213" s="76">
        <v>23773405</v>
      </c>
      <c r="C213" s="76" t="s">
        <v>10</v>
      </c>
      <c r="D213" s="110" t="s">
        <v>178</v>
      </c>
      <c r="E213" s="110"/>
      <c r="F213" s="77">
        <v>2.2999999999999998</v>
      </c>
      <c r="G213" s="16">
        <v>0.23</v>
      </c>
      <c r="H213" s="16" t="str">
        <f t="shared" si="1040"/>
        <v>NS</v>
      </c>
      <c r="I213" s="16"/>
      <c r="J213" s="16"/>
      <c r="K213" s="16"/>
      <c r="L213" s="28">
        <v>0.35799999999999998</v>
      </c>
      <c r="M213" s="16" t="str">
        <f t="shared" si="1041"/>
        <v>NS</v>
      </c>
      <c r="N213" s="16"/>
      <c r="O213" s="16"/>
      <c r="P213" s="16"/>
      <c r="Q213" s="16">
        <v>0.74</v>
      </c>
      <c r="R213" s="16" t="str">
        <f t="shared" si="1042"/>
        <v>NS</v>
      </c>
      <c r="S213" s="16"/>
      <c r="T213" s="16"/>
      <c r="U213" s="16"/>
      <c r="V213" s="16">
        <v>0.63</v>
      </c>
      <c r="W213" s="16" t="str">
        <f t="shared" si="1043"/>
        <v>S</v>
      </c>
      <c r="X213" s="16"/>
      <c r="Y213" s="16"/>
      <c r="Z213" s="16"/>
      <c r="AA213" s="16"/>
      <c r="AB213" s="28"/>
      <c r="AC213" s="16"/>
      <c r="AD213" s="16"/>
      <c r="AE213" s="16"/>
      <c r="AF213" s="28"/>
      <c r="AG213" s="16"/>
      <c r="AH213" s="16"/>
      <c r="AI213" s="16"/>
      <c r="AJ213" s="28"/>
      <c r="AK213" s="16"/>
      <c r="AL213" s="16"/>
    </row>
    <row r="214" spans="1:38" s="76" customFormat="1" x14ac:dyDescent="0.3">
      <c r="A214" s="76">
        <v>14162200</v>
      </c>
      <c r="B214" s="76">
        <v>23773405</v>
      </c>
      <c r="C214" s="76" t="s">
        <v>10</v>
      </c>
      <c r="D214" s="110" t="s">
        <v>186</v>
      </c>
      <c r="E214" s="110"/>
      <c r="F214" s="77">
        <v>2.4</v>
      </c>
      <c r="G214" s="16">
        <v>0.21</v>
      </c>
      <c r="H214" s="16" t="str">
        <f t="shared" si="1040"/>
        <v>NS</v>
      </c>
      <c r="I214" s="16"/>
      <c r="J214" s="16"/>
      <c r="K214" s="16"/>
      <c r="L214" s="28">
        <v>0.37</v>
      </c>
      <c r="M214" s="16" t="str">
        <f t="shared" si="1041"/>
        <v>NS</v>
      </c>
      <c r="N214" s="16"/>
      <c r="O214" s="16"/>
      <c r="P214" s="16"/>
      <c r="Q214" s="16">
        <v>0.63</v>
      </c>
      <c r="R214" s="16" t="str">
        <f t="shared" si="1042"/>
        <v>S</v>
      </c>
      <c r="S214" s="16"/>
      <c r="T214" s="16"/>
      <c r="U214" s="16"/>
      <c r="V214" s="16">
        <v>0.63</v>
      </c>
      <c r="W214" s="16" t="str">
        <f t="shared" si="1043"/>
        <v>S</v>
      </c>
      <c r="X214" s="16"/>
      <c r="Y214" s="16"/>
      <c r="Z214" s="16"/>
      <c r="AA214" s="16"/>
      <c r="AB214" s="28"/>
      <c r="AC214" s="16"/>
      <c r="AD214" s="16"/>
      <c r="AE214" s="16"/>
      <c r="AF214" s="28"/>
      <c r="AG214" s="16"/>
      <c r="AH214" s="16"/>
      <c r="AI214" s="16"/>
      <c r="AJ214" s="28"/>
      <c r="AK214" s="16"/>
      <c r="AL214" s="16"/>
    </row>
    <row r="215" spans="1:38" s="76" customFormat="1" x14ac:dyDescent="0.3">
      <c r="A215" s="76">
        <v>14162200</v>
      </c>
      <c r="B215" s="76">
        <v>23773405</v>
      </c>
      <c r="C215" s="76" t="s">
        <v>10</v>
      </c>
      <c r="D215" s="110" t="s">
        <v>204</v>
      </c>
      <c r="E215" s="110" t="s">
        <v>200</v>
      </c>
      <c r="F215" s="77">
        <v>1.8</v>
      </c>
      <c r="G215" s="16">
        <v>0.56999999999999995</v>
      </c>
      <c r="H215" s="16" t="str">
        <f t="shared" ref="H215" si="1044">IF(G215&gt;0.8,"VG",IF(G215&gt;0.7,"G",IF(G215&gt;0.45,"S","NS")))</f>
        <v>S</v>
      </c>
      <c r="I215" s="16"/>
      <c r="J215" s="16"/>
      <c r="K215" s="16"/>
      <c r="L215" s="28">
        <v>0.13700000000000001</v>
      </c>
      <c r="M215" s="16" t="str">
        <f t="shared" ref="M215" si="1045">IF(ABS(L215)&lt;5%,"VG",IF(ABS(L215)&lt;10%,"G",IF(ABS(L215)&lt;15%,"S","NS")))</f>
        <v>S</v>
      </c>
      <c r="N215" s="16"/>
      <c r="O215" s="16"/>
      <c r="P215" s="16"/>
      <c r="Q215" s="16">
        <v>0.63</v>
      </c>
      <c r="R215" s="16" t="str">
        <f t="shared" ref="R215" si="1046">IF(Q215&lt;=0.5,"VG",IF(Q215&lt;=0.6,"G",IF(Q215&lt;=0.7,"S","NS")))</f>
        <v>S</v>
      </c>
      <c r="S215" s="16"/>
      <c r="T215" s="16"/>
      <c r="U215" s="16"/>
      <c r="V215" s="16">
        <v>0.65</v>
      </c>
      <c r="W215" s="16" t="str">
        <f t="shared" ref="W215" si="1047">IF(V215&gt;0.85,"VG",IF(V215&gt;0.75,"G",IF(V215&gt;0.6,"S","NS")))</f>
        <v>S</v>
      </c>
      <c r="X215" s="16"/>
      <c r="Y215" s="16"/>
      <c r="Z215" s="16"/>
      <c r="AA215" s="16"/>
      <c r="AB215" s="28"/>
      <c r="AC215" s="16"/>
      <c r="AD215" s="16"/>
      <c r="AE215" s="16"/>
      <c r="AF215" s="28"/>
      <c r="AG215" s="16"/>
      <c r="AH215" s="16"/>
      <c r="AI215" s="16"/>
      <c r="AJ215" s="28"/>
      <c r="AK215" s="16"/>
      <c r="AL215" s="16"/>
    </row>
    <row r="216" spans="1:38" s="47" customFormat="1" x14ac:dyDescent="0.3">
      <c r="A216" s="47">
        <v>14162200</v>
      </c>
      <c r="B216" s="47">
        <v>23773405</v>
      </c>
      <c r="C216" s="47" t="s">
        <v>10</v>
      </c>
      <c r="D216" s="112" t="s">
        <v>212</v>
      </c>
      <c r="E216" s="112" t="s">
        <v>215</v>
      </c>
      <c r="F216" s="100">
        <v>1.8</v>
      </c>
      <c r="G216" s="49">
        <v>0.56000000000000005</v>
      </c>
      <c r="H216" s="49" t="str">
        <f t="shared" ref="H216" si="1048">IF(G216&gt;0.8,"VG",IF(G216&gt;0.7,"G",IF(G216&gt;0.45,"S","NS")))</f>
        <v>S</v>
      </c>
      <c r="I216" s="49"/>
      <c r="J216" s="49"/>
      <c r="K216" s="49"/>
      <c r="L216" s="50">
        <v>0.13600000000000001</v>
      </c>
      <c r="M216" s="49" t="str">
        <f t="shared" ref="M216" si="1049">IF(ABS(L216)&lt;5%,"VG",IF(ABS(L216)&lt;10%,"G",IF(ABS(L216)&lt;15%,"S","NS")))</f>
        <v>S</v>
      </c>
      <c r="N216" s="49"/>
      <c r="O216" s="49"/>
      <c r="P216" s="49"/>
      <c r="Q216" s="49">
        <v>0.64</v>
      </c>
      <c r="R216" s="49" t="str">
        <f t="shared" ref="R216" si="1050">IF(Q216&lt;=0.5,"VG",IF(Q216&lt;=0.6,"G",IF(Q216&lt;=0.7,"S","NS")))</f>
        <v>S</v>
      </c>
      <c r="S216" s="49"/>
      <c r="T216" s="49"/>
      <c r="U216" s="49"/>
      <c r="V216" s="49">
        <v>0.64</v>
      </c>
      <c r="W216" s="49" t="str">
        <f t="shared" ref="W216" si="1051">IF(V216&gt;0.85,"VG",IF(V216&gt;0.75,"G",IF(V216&gt;0.6,"S","NS")))</f>
        <v>S</v>
      </c>
      <c r="X216" s="49"/>
      <c r="Y216" s="49"/>
      <c r="Z216" s="49"/>
      <c r="AA216" s="49"/>
      <c r="AB216" s="50"/>
      <c r="AC216" s="49"/>
      <c r="AD216" s="49"/>
      <c r="AE216" s="49"/>
      <c r="AF216" s="50"/>
      <c r="AG216" s="49"/>
      <c r="AH216" s="49"/>
      <c r="AI216" s="49"/>
      <c r="AJ216" s="50"/>
      <c r="AK216" s="49"/>
      <c r="AL216" s="49"/>
    </row>
    <row r="217" spans="1:38" s="30" customFormat="1" x14ac:dyDescent="0.3">
      <c r="A217" s="30">
        <v>14162200</v>
      </c>
      <c r="B217" s="30">
        <v>23773405</v>
      </c>
      <c r="C217" s="30" t="s">
        <v>10</v>
      </c>
      <c r="D217" s="131" t="s">
        <v>228</v>
      </c>
      <c r="E217" s="131" t="s">
        <v>230</v>
      </c>
      <c r="F217" s="116">
        <v>2.6</v>
      </c>
      <c r="G217" s="24">
        <v>-0.06</v>
      </c>
      <c r="H217" s="24" t="str">
        <f t="shared" ref="H217" si="1052">IF(G217&gt;0.8,"VG",IF(G217&gt;0.7,"G",IF(G217&gt;0.45,"S","NS")))</f>
        <v>NS</v>
      </c>
      <c r="I217" s="24"/>
      <c r="J217" s="24"/>
      <c r="K217" s="24"/>
      <c r="L217" s="25">
        <v>0.44600000000000001</v>
      </c>
      <c r="M217" s="24" t="str">
        <f t="shared" ref="M217" si="1053">IF(ABS(L217)&lt;5%,"VG",IF(ABS(L217)&lt;10%,"G",IF(ABS(L217)&lt;15%,"S","NS")))</f>
        <v>NS</v>
      </c>
      <c r="N217" s="24"/>
      <c r="O217" s="24"/>
      <c r="P217" s="24"/>
      <c r="Q217" s="24">
        <v>0.83</v>
      </c>
      <c r="R217" s="24" t="str">
        <f t="shared" ref="R217" si="1054">IF(Q217&lt;=0.5,"VG",IF(Q217&lt;=0.6,"G",IF(Q217&lt;=0.7,"S","NS")))</f>
        <v>NS</v>
      </c>
      <c r="S217" s="24"/>
      <c r="T217" s="24"/>
      <c r="U217" s="24"/>
      <c r="V217" s="24">
        <v>0.56000000000000005</v>
      </c>
      <c r="W217" s="24" t="str">
        <f t="shared" ref="W217" si="1055">IF(V217&gt;0.85,"VG",IF(V217&gt;0.75,"G",IF(V217&gt;0.6,"S","NS")))</f>
        <v>NS</v>
      </c>
      <c r="X217" s="24"/>
      <c r="Y217" s="24"/>
      <c r="Z217" s="24"/>
      <c r="AA217" s="24"/>
      <c r="AB217" s="25"/>
      <c r="AC217" s="24"/>
      <c r="AD217" s="24"/>
      <c r="AE217" s="24"/>
      <c r="AF217" s="25"/>
      <c r="AG217" s="24"/>
      <c r="AH217" s="24"/>
      <c r="AI217" s="24"/>
      <c r="AJ217" s="25"/>
      <c r="AK217" s="24"/>
      <c r="AL217" s="24"/>
    </row>
    <row r="218" spans="1:38" s="30" customFormat="1" x14ac:dyDescent="0.3">
      <c r="A218" s="30">
        <v>14162200</v>
      </c>
      <c r="B218" s="30">
        <v>23773405</v>
      </c>
      <c r="C218" s="30" t="s">
        <v>10</v>
      </c>
      <c r="D218" s="131" t="s">
        <v>240</v>
      </c>
      <c r="E218" s="131" t="s">
        <v>241</v>
      </c>
      <c r="F218" s="116">
        <v>2.2000000000000002</v>
      </c>
      <c r="G218" s="24">
        <v>0.18</v>
      </c>
      <c r="H218" s="24" t="str">
        <f t="shared" ref="H218:H219" si="1056">IF(G218&gt;0.8,"VG",IF(G218&gt;0.7,"G",IF(G218&gt;0.45,"S","NS")))</f>
        <v>NS</v>
      </c>
      <c r="I218" s="24"/>
      <c r="J218" s="24"/>
      <c r="K218" s="24"/>
      <c r="L218" s="25">
        <v>0.35399999999999998</v>
      </c>
      <c r="M218" s="24" t="str">
        <f t="shared" ref="M218:M219" si="1057">IF(ABS(L218)&lt;5%,"VG",IF(ABS(L218)&lt;10%,"G",IF(ABS(L218)&lt;15%,"S","NS")))</f>
        <v>NS</v>
      </c>
      <c r="N218" s="24"/>
      <c r="O218" s="24"/>
      <c r="P218" s="24"/>
      <c r="Q218" s="24">
        <v>0.77</v>
      </c>
      <c r="R218" s="24" t="str">
        <f t="shared" ref="R218:R219" si="1058">IF(Q218&lt;=0.5,"VG",IF(Q218&lt;=0.6,"G",IF(Q218&lt;=0.7,"S","NS")))</f>
        <v>NS</v>
      </c>
      <c r="S218" s="24"/>
      <c r="T218" s="24"/>
      <c r="U218" s="24"/>
      <c r="V218" s="24">
        <v>0.62</v>
      </c>
      <c r="W218" s="24" t="str">
        <f t="shared" ref="W218:W219" si="1059">IF(V218&gt;0.85,"VG",IF(V218&gt;0.75,"G",IF(V218&gt;0.6,"S","NS")))</f>
        <v>S</v>
      </c>
      <c r="X218" s="24"/>
      <c r="Y218" s="24"/>
      <c r="Z218" s="24"/>
      <c r="AA218" s="24"/>
      <c r="AB218" s="25"/>
      <c r="AC218" s="24"/>
      <c r="AD218" s="24"/>
      <c r="AE218" s="24"/>
      <c r="AF218" s="25"/>
      <c r="AG218" s="24"/>
      <c r="AH218" s="24"/>
      <c r="AI218" s="24"/>
      <c r="AJ218" s="25"/>
      <c r="AK218" s="24"/>
      <c r="AL218" s="24"/>
    </row>
    <row r="219" spans="1:38" s="76" customFormat="1" x14ac:dyDescent="0.3">
      <c r="A219" s="76">
        <v>14162200</v>
      </c>
      <c r="B219" s="76">
        <v>23773405</v>
      </c>
      <c r="C219" s="76" t="s">
        <v>10</v>
      </c>
      <c r="D219" s="110" t="s">
        <v>251</v>
      </c>
      <c r="E219" s="110" t="s">
        <v>253</v>
      </c>
      <c r="F219" s="77">
        <v>2.2000000000000002</v>
      </c>
      <c r="G219" s="16">
        <v>0.18</v>
      </c>
      <c r="H219" s="16" t="str">
        <f t="shared" si="1056"/>
        <v>NS</v>
      </c>
      <c r="I219" s="16"/>
      <c r="J219" s="16"/>
      <c r="K219" s="16"/>
      <c r="L219" s="28">
        <v>0.35199999999999998</v>
      </c>
      <c r="M219" s="16" t="str">
        <f t="shared" si="1057"/>
        <v>NS</v>
      </c>
      <c r="N219" s="16"/>
      <c r="O219" s="16"/>
      <c r="P219" s="16"/>
      <c r="Q219" s="16">
        <v>0.77</v>
      </c>
      <c r="R219" s="16" t="str">
        <f t="shared" si="1058"/>
        <v>NS</v>
      </c>
      <c r="S219" s="16"/>
      <c r="T219" s="16"/>
      <c r="U219" s="16"/>
      <c r="V219" s="16">
        <v>0.62</v>
      </c>
      <c r="W219" s="16" t="str">
        <f t="shared" si="1059"/>
        <v>S</v>
      </c>
      <c r="X219" s="16"/>
      <c r="Y219" s="16"/>
      <c r="Z219" s="16"/>
      <c r="AA219" s="16"/>
      <c r="AB219" s="28"/>
      <c r="AC219" s="16"/>
      <c r="AD219" s="16"/>
      <c r="AE219" s="16"/>
      <c r="AF219" s="28"/>
      <c r="AG219" s="16"/>
      <c r="AH219" s="16"/>
      <c r="AI219" s="16"/>
      <c r="AJ219" s="28"/>
      <c r="AK219" s="16"/>
      <c r="AL219" s="16"/>
    </row>
    <row r="220" spans="1:38" s="47" customFormat="1" x14ac:dyDescent="0.3">
      <c r="A220" s="47">
        <v>14162200</v>
      </c>
      <c r="B220" s="47">
        <v>23773405</v>
      </c>
      <c r="C220" s="47" t="s">
        <v>10</v>
      </c>
      <c r="D220" s="112" t="s">
        <v>254</v>
      </c>
      <c r="E220" s="112" t="s">
        <v>231</v>
      </c>
      <c r="F220" s="100">
        <v>1.6</v>
      </c>
      <c r="G220" s="49">
        <v>0.54</v>
      </c>
      <c r="H220" s="49" t="str">
        <f t="shared" ref="H220" si="1060">IF(G220&gt;0.8,"VG",IF(G220&gt;0.7,"G",IF(G220&gt;0.45,"S","NS")))</f>
        <v>S</v>
      </c>
      <c r="I220" s="49"/>
      <c r="J220" s="49"/>
      <c r="K220" s="49"/>
      <c r="L220" s="50">
        <v>4.2999999999999997E-2</v>
      </c>
      <c r="M220" s="49" t="str">
        <f t="shared" ref="M220" si="1061">IF(ABS(L220)&lt;5%,"VG",IF(ABS(L220)&lt;10%,"G",IF(ABS(L220)&lt;15%,"S","NS")))</f>
        <v>VG</v>
      </c>
      <c r="N220" s="49"/>
      <c r="O220" s="49"/>
      <c r="P220" s="49"/>
      <c r="Q220" s="49">
        <v>0.67</v>
      </c>
      <c r="R220" s="49" t="str">
        <f t="shared" ref="R220" si="1062">IF(Q220&lt;=0.5,"VG",IF(Q220&lt;=0.6,"G",IF(Q220&lt;=0.7,"S","NS")))</f>
        <v>S</v>
      </c>
      <c r="S220" s="49"/>
      <c r="T220" s="49"/>
      <c r="U220" s="49"/>
      <c r="V220" s="49">
        <v>0.60199999999999998</v>
      </c>
      <c r="W220" s="49" t="str">
        <f t="shared" ref="W220" si="1063">IF(V220&gt;0.85,"VG",IF(V220&gt;0.75,"G",IF(V220&gt;0.6,"S","NS")))</f>
        <v>S</v>
      </c>
      <c r="X220" s="49"/>
      <c r="Y220" s="49"/>
      <c r="Z220" s="49"/>
      <c r="AA220" s="49"/>
      <c r="AB220" s="50"/>
      <c r="AC220" s="49"/>
      <c r="AD220" s="49"/>
      <c r="AE220" s="49"/>
      <c r="AF220" s="50"/>
      <c r="AG220" s="49"/>
      <c r="AH220" s="49"/>
      <c r="AI220" s="49"/>
      <c r="AJ220" s="50"/>
      <c r="AK220" s="49"/>
      <c r="AL220" s="49"/>
    </row>
    <row r="221" spans="1:38" s="69" customFormat="1" x14ac:dyDescent="0.3">
      <c r="F221" s="80"/>
      <c r="G221" s="70"/>
      <c r="H221" s="70"/>
      <c r="I221" s="70"/>
      <c r="J221" s="70"/>
      <c r="K221" s="70"/>
      <c r="L221" s="71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1"/>
      <c r="AC221" s="70"/>
      <c r="AD221" s="70"/>
      <c r="AE221" s="70"/>
      <c r="AF221" s="71"/>
      <c r="AG221" s="70"/>
      <c r="AH221" s="70"/>
      <c r="AI221" s="70"/>
      <c r="AJ221" s="71"/>
      <c r="AK221" s="70"/>
      <c r="AL221" s="70"/>
    </row>
    <row r="222" spans="1:38" x14ac:dyDescent="0.3">
      <c r="A222">
        <v>14162500</v>
      </c>
      <c r="B222">
        <v>23772909</v>
      </c>
      <c r="C222" t="s">
        <v>11</v>
      </c>
      <c r="D222" t="s">
        <v>55</v>
      </c>
      <c r="G222" s="16">
        <v>0.88500000000000001</v>
      </c>
      <c r="H222" s="16" t="str">
        <f t="shared" ref="H222:H234" si="1064">IF(G222&gt;0.8,"VG",IF(G222&gt;0.7,"G",IF(G222&gt;0.45,"S","NS")))</f>
        <v>VG</v>
      </c>
      <c r="L222" s="19">
        <v>-1.6E-2</v>
      </c>
      <c r="M222" s="19" t="str">
        <f t="shared" ref="M222:M234" si="1065">IF(ABS(L222)&lt;5%,"VG",IF(ABS(L222)&lt;10%,"G",IF(ABS(L222)&lt;15%,"S","NS")))</f>
        <v>VG</v>
      </c>
      <c r="Q222" s="17">
        <v>0.33700000000000002</v>
      </c>
      <c r="R222" s="17" t="str">
        <f t="shared" ref="R222:R234" si="1066">IF(Q222&lt;=0.5,"VG",IF(Q222&lt;=0.6,"G",IF(Q222&lt;=0.7,"S","NS")))</f>
        <v>VG</v>
      </c>
      <c r="V222" s="18">
        <v>0.92100000000000004</v>
      </c>
      <c r="W222" s="18" t="str">
        <f t="shared" ref="W222:W234" si="1067">IF(V222&gt;0.85,"VG",IF(V222&gt;0.75,"G",IF(V222&gt;0.6,"S","NS")))</f>
        <v>VG</v>
      </c>
    </row>
    <row r="223" spans="1:38" s="69" customFormat="1" x14ac:dyDescent="0.3">
      <c r="A223" s="69">
        <v>14162500</v>
      </c>
      <c r="B223" s="69">
        <v>23772909</v>
      </c>
      <c r="C223" s="69" t="s">
        <v>11</v>
      </c>
      <c r="D223" s="69" t="s">
        <v>163</v>
      </c>
      <c r="F223" s="80"/>
      <c r="G223" s="70">
        <v>0.877</v>
      </c>
      <c r="H223" s="70" t="str">
        <f t="shared" si="1064"/>
        <v>VG</v>
      </c>
      <c r="I223" s="70"/>
      <c r="J223" s="70"/>
      <c r="K223" s="70"/>
      <c r="L223" s="71">
        <v>-6.0000000000000001E-3</v>
      </c>
      <c r="M223" s="71" t="str">
        <f t="shared" si="1065"/>
        <v>VG</v>
      </c>
      <c r="N223" s="70"/>
      <c r="O223" s="70"/>
      <c r="P223" s="70"/>
      <c r="Q223" s="70">
        <v>0.34899999999999998</v>
      </c>
      <c r="R223" s="70" t="str">
        <f t="shared" si="1066"/>
        <v>VG</v>
      </c>
      <c r="S223" s="70"/>
      <c r="T223" s="70"/>
      <c r="U223" s="70"/>
      <c r="V223" s="70">
        <v>0.90100000000000002</v>
      </c>
      <c r="W223" s="70" t="str">
        <f t="shared" si="1067"/>
        <v>VG</v>
      </c>
      <c r="X223" s="70"/>
      <c r="Y223" s="70"/>
      <c r="Z223" s="70"/>
      <c r="AA223" s="70"/>
      <c r="AB223" s="71"/>
      <c r="AC223" s="70"/>
      <c r="AD223" s="70"/>
      <c r="AE223" s="70"/>
      <c r="AF223" s="71"/>
      <c r="AG223" s="70"/>
      <c r="AH223" s="70"/>
      <c r="AI223" s="70"/>
      <c r="AJ223" s="71"/>
      <c r="AK223" s="70"/>
      <c r="AL223" s="70"/>
    </row>
    <row r="224" spans="1:38" s="69" customFormat="1" x14ac:dyDescent="0.3">
      <c r="A224" s="69">
        <v>14162500</v>
      </c>
      <c r="B224" s="69">
        <v>23772909</v>
      </c>
      <c r="C224" s="69" t="s">
        <v>11</v>
      </c>
      <c r="D224" s="69" t="s">
        <v>165</v>
      </c>
      <c r="F224" s="80"/>
      <c r="G224" s="70">
        <v>0.78400000000000003</v>
      </c>
      <c r="H224" s="70" t="str">
        <f t="shared" si="1064"/>
        <v>G</v>
      </c>
      <c r="I224" s="70"/>
      <c r="J224" s="70"/>
      <c r="K224" s="70"/>
      <c r="L224" s="71">
        <v>-4.4999999999999998E-2</v>
      </c>
      <c r="M224" s="71" t="str">
        <f t="shared" si="1065"/>
        <v>VG</v>
      </c>
      <c r="N224" s="70"/>
      <c r="O224" s="70"/>
      <c r="P224" s="70"/>
      <c r="Q224" s="70">
        <v>0.45800000000000002</v>
      </c>
      <c r="R224" s="70" t="str">
        <f t="shared" si="1066"/>
        <v>VG</v>
      </c>
      <c r="S224" s="70"/>
      <c r="T224" s="70"/>
      <c r="U224" s="70"/>
      <c r="V224" s="70">
        <v>0.876</v>
      </c>
      <c r="W224" s="70" t="str">
        <f t="shared" si="1067"/>
        <v>VG</v>
      </c>
      <c r="X224" s="70"/>
      <c r="Y224" s="70"/>
      <c r="Z224" s="70"/>
      <c r="AA224" s="70"/>
      <c r="AB224" s="71"/>
      <c r="AC224" s="70"/>
      <c r="AD224" s="70"/>
      <c r="AE224" s="70"/>
      <c r="AF224" s="71"/>
      <c r="AG224" s="70"/>
      <c r="AH224" s="70"/>
      <c r="AI224" s="70"/>
      <c r="AJ224" s="71"/>
      <c r="AK224" s="70"/>
      <c r="AL224" s="70"/>
    </row>
    <row r="225" spans="1:38" s="69" customFormat="1" x14ac:dyDescent="0.3">
      <c r="A225" s="69">
        <v>14162500</v>
      </c>
      <c r="B225" s="69">
        <v>23772909</v>
      </c>
      <c r="C225" s="69" t="s">
        <v>11</v>
      </c>
      <c r="D225" s="69" t="s">
        <v>168</v>
      </c>
      <c r="F225" s="80"/>
      <c r="G225" s="70">
        <v>0.9</v>
      </c>
      <c r="H225" s="70" t="str">
        <f t="shared" si="1064"/>
        <v>VG</v>
      </c>
      <c r="I225" s="70"/>
      <c r="J225" s="70"/>
      <c r="K225" s="70"/>
      <c r="L225" s="71">
        <v>8.9999999999999993E-3</v>
      </c>
      <c r="M225" s="71" t="str">
        <f t="shared" si="1065"/>
        <v>VG</v>
      </c>
      <c r="N225" s="70"/>
      <c r="O225" s="70"/>
      <c r="P225" s="70"/>
      <c r="Q225" s="70">
        <v>0.315</v>
      </c>
      <c r="R225" s="70" t="str">
        <f t="shared" si="1066"/>
        <v>VG</v>
      </c>
      <c r="S225" s="70"/>
      <c r="T225" s="70"/>
      <c r="U225" s="70"/>
      <c r="V225" s="70">
        <v>0.91500000000000004</v>
      </c>
      <c r="W225" s="70" t="str">
        <f t="shared" si="1067"/>
        <v>VG</v>
      </c>
      <c r="X225" s="70"/>
      <c r="Y225" s="70"/>
      <c r="Z225" s="70"/>
      <c r="AA225" s="70"/>
      <c r="AB225" s="71"/>
      <c r="AC225" s="70"/>
      <c r="AD225" s="70"/>
      <c r="AE225" s="70"/>
      <c r="AF225" s="71"/>
      <c r="AG225" s="70"/>
      <c r="AH225" s="70"/>
      <c r="AI225" s="70"/>
      <c r="AJ225" s="71"/>
      <c r="AK225" s="70"/>
      <c r="AL225" s="70"/>
    </row>
    <row r="226" spans="1:38" s="63" customFormat="1" x14ac:dyDescent="0.3">
      <c r="A226" s="63">
        <v>14162500</v>
      </c>
      <c r="B226" s="63">
        <v>23772909</v>
      </c>
      <c r="C226" s="63" t="s">
        <v>11</v>
      </c>
      <c r="D226" s="63" t="s">
        <v>169</v>
      </c>
      <c r="F226" s="79"/>
      <c r="G226" s="64">
        <v>0.877</v>
      </c>
      <c r="H226" s="64" t="str">
        <f t="shared" si="1064"/>
        <v>VG</v>
      </c>
      <c r="I226" s="64"/>
      <c r="J226" s="64"/>
      <c r="K226" s="64"/>
      <c r="L226" s="65">
        <v>-1.7999999999999999E-2</v>
      </c>
      <c r="M226" s="65" t="str">
        <f t="shared" si="1065"/>
        <v>VG</v>
      </c>
      <c r="N226" s="64"/>
      <c r="O226" s="64"/>
      <c r="P226" s="64"/>
      <c r="Q226" s="64">
        <v>0.34899999999999998</v>
      </c>
      <c r="R226" s="64" t="str">
        <f t="shared" si="1066"/>
        <v>VG</v>
      </c>
      <c r="S226" s="64"/>
      <c r="T226" s="64"/>
      <c r="U226" s="64"/>
      <c r="V226" s="64">
        <v>0.92900000000000005</v>
      </c>
      <c r="W226" s="64" t="str">
        <f t="shared" si="1067"/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76" customFormat="1" x14ac:dyDescent="0.3">
      <c r="A227" s="76">
        <v>14162500</v>
      </c>
      <c r="B227" s="76">
        <v>23772909</v>
      </c>
      <c r="C227" s="76" t="s">
        <v>11</v>
      </c>
      <c r="D227" s="76" t="s">
        <v>170</v>
      </c>
      <c r="F227" s="77"/>
      <c r="G227" s="16">
        <v>-0.108</v>
      </c>
      <c r="H227" s="16" t="str">
        <f t="shared" si="1064"/>
        <v>NS</v>
      </c>
      <c r="I227" s="16"/>
      <c r="J227" s="16"/>
      <c r="K227" s="16"/>
      <c r="L227" s="28">
        <v>-0.16300000000000001</v>
      </c>
      <c r="M227" s="28" t="str">
        <f t="shared" si="1065"/>
        <v>NS</v>
      </c>
      <c r="N227" s="16"/>
      <c r="O227" s="16"/>
      <c r="P227" s="16"/>
      <c r="Q227" s="16">
        <v>0.89500000000000002</v>
      </c>
      <c r="R227" s="16" t="str">
        <f t="shared" si="1066"/>
        <v>NS</v>
      </c>
      <c r="S227" s="16"/>
      <c r="T227" s="16"/>
      <c r="U227" s="16"/>
      <c r="V227" s="16">
        <v>0.94799999999999995</v>
      </c>
      <c r="W227" s="16" t="str">
        <f t="shared" si="1067"/>
        <v>VG</v>
      </c>
      <c r="X227" s="16"/>
      <c r="Y227" s="16"/>
      <c r="Z227" s="16"/>
      <c r="AA227" s="16"/>
      <c r="AB227" s="28"/>
      <c r="AC227" s="16"/>
      <c r="AD227" s="16"/>
      <c r="AE227" s="16"/>
      <c r="AF227" s="28"/>
      <c r="AG227" s="16"/>
      <c r="AH227" s="16"/>
      <c r="AI227" s="16"/>
      <c r="AJ227" s="28"/>
      <c r="AK227" s="16"/>
      <c r="AL227" s="16"/>
    </row>
    <row r="228" spans="1:38" s="63" customFormat="1" x14ac:dyDescent="0.3">
      <c r="A228" s="63">
        <v>14162500</v>
      </c>
      <c r="B228" s="63">
        <v>23772909</v>
      </c>
      <c r="C228" s="63" t="s">
        <v>11</v>
      </c>
      <c r="D228" s="63" t="s">
        <v>172</v>
      </c>
      <c r="F228" s="79">
        <v>1.6</v>
      </c>
      <c r="G228" s="64">
        <v>0.47299999999999998</v>
      </c>
      <c r="H228" s="64" t="str">
        <f t="shared" si="1064"/>
        <v>S</v>
      </c>
      <c r="I228" s="64"/>
      <c r="J228" s="64"/>
      <c r="K228" s="64"/>
      <c r="L228" s="65">
        <v>-0.109</v>
      </c>
      <c r="M228" s="65" t="str">
        <f t="shared" si="1065"/>
        <v>S</v>
      </c>
      <c r="N228" s="64"/>
      <c r="O228" s="64"/>
      <c r="P228" s="64"/>
      <c r="Q228" s="64">
        <v>0.67700000000000005</v>
      </c>
      <c r="R228" s="64" t="str">
        <f t="shared" si="1066"/>
        <v>S</v>
      </c>
      <c r="S228" s="64"/>
      <c r="T228" s="64"/>
      <c r="U228" s="64"/>
      <c r="V228" s="64">
        <v>0.94799999999999995</v>
      </c>
      <c r="W228" s="64" t="str">
        <f t="shared" si="1067"/>
        <v>VG</v>
      </c>
      <c r="X228" s="64"/>
      <c r="Y228" s="64"/>
      <c r="Z228" s="64"/>
      <c r="AA228" s="64"/>
      <c r="AB228" s="65"/>
      <c r="AC228" s="64"/>
      <c r="AD228" s="64"/>
      <c r="AE228" s="64"/>
      <c r="AF228" s="65"/>
      <c r="AG228" s="64"/>
      <c r="AH228" s="64"/>
      <c r="AI228" s="64"/>
      <c r="AJ228" s="65"/>
      <c r="AK228" s="64"/>
      <c r="AL228" s="64"/>
    </row>
    <row r="229" spans="1:38" s="63" customFormat="1" x14ac:dyDescent="0.3">
      <c r="A229" s="63">
        <v>14162500</v>
      </c>
      <c r="B229" s="63">
        <v>23772909</v>
      </c>
      <c r="C229" s="63" t="s">
        <v>11</v>
      </c>
      <c r="D229" s="63" t="s">
        <v>174</v>
      </c>
      <c r="F229" s="79">
        <v>1.6</v>
      </c>
      <c r="G229" s="64">
        <v>0.48</v>
      </c>
      <c r="H229" s="64" t="str">
        <f t="shared" si="1064"/>
        <v>S</v>
      </c>
      <c r="I229" s="64"/>
      <c r="J229" s="64"/>
      <c r="K229" s="64"/>
      <c r="L229" s="65">
        <v>-0.108</v>
      </c>
      <c r="M229" s="65" t="str">
        <f t="shared" si="1065"/>
        <v>S</v>
      </c>
      <c r="N229" s="64"/>
      <c r="O229" s="64"/>
      <c r="P229" s="64"/>
      <c r="Q229" s="64">
        <v>0.67700000000000005</v>
      </c>
      <c r="R229" s="64" t="str">
        <f t="shared" si="1066"/>
        <v>S</v>
      </c>
      <c r="S229" s="64"/>
      <c r="T229" s="64"/>
      <c r="U229" s="64"/>
      <c r="V229" s="64">
        <v>0.94799999999999995</v>
      </c>
      <c r="W229" s="64" t="str">
        <f t="shared" si="1067"/>
        <v>VG</v>
      </c>
      <c r="X229" s="64"/>
      <c r="Y229" s="64"/>
      <c r="Z229" s="64"/>
      <c r="AA229" s="64"/>
      <c r="AB229" s="65"/>
      <c r="AC229" s="64"/>
      <c r="AD229" s="64"/>
      <c r="AE229" s="64"/>
      <c r="AF229" s="65"/>
      <c r="AG229" s="64"/>
      <c r="AH229" s="64"/>
      <c r="AI229" s="64"/>
      <c r="AJ229" s="65"/>
      <c r="AK229" s="64"/>
      <c r="AL229" s="64"/>
    </row>
    <row r="230" spans="1:38" s="63" customFormat="1" ht="28.8" x14ac:dyDescent="0.3">
      <c r="A230" s="63">
        <v>14162500</v>
      </c>
      <c r="B230" s="63">
        <v>23772909</v>
      </c>
      <c r="C230" s="63" t="s">
        <v>11</v>
      </c>
      <c r="D230" s="82" t="s">
        <v>175</v>
      </c>
      <c r="E230" s="82"/>
      <c r="F230" s="79">
        <v>1.5</v>
      </c>
      <c r="G230" s="64">
        <v>0.53</v>
      </c>
      <c r="H230" s="64" t="str">
        <f t="shared" si="1064"/>
        <v>S</v>
      </c>
      <c r="I230" s="64"/>
      <c r="J230" s="64"/>
      <c r="K230" s="64"/>
      <c r="L230" s="65">
        <v>-9.2999999999999999E-2</v>
      </c>
      <c r="M230" s="65" t="str">
        <f t="shared" si="1065"/>
        <v>G</v>
      </c>
      <c r="N230" s="64"/>
      <c r="O230" s="64"/>
      <c r="P230" s="64"/>
      <c r="Q230" s="64">
        <v>0.65</v>
      </c>
      <c r="R230" s="64" t="str">
        <f t="shared" si="1066"/>
        <v>S</v>
      </c>
      <c r="S230" s="64"/>
      <c r="T230" s="64"/>
      <c r="U230" s="64"/>
      <c r="V230" s="64">
        <v>0.94799999999999995</v>
      </c>
      <c r="W230" s="64" t="str">
        <f t="shared" si="1067"/>
        <v>VG</v>
      </c>
      <c r="X230" s="64"/>
      <c r="Y230" s="64"/>
      <c r="Z230" s="64"/>
      <c r="AA230" s="64"/>
      <c r="AB230" s="65"/>
      <c r="AC230" s="64"/>
      <c r="AD230" s="64"/>
      <c r="AE230" s="64"/>
      <c r="AF230" s="65"/>
      <c r="AG230" s="64"/>
      <c r="AH230" s="64"/>
      <c r="AI230" s="64"/>
      <c r="AJ230" s="65"/>
      <c r="AK230" s="64"/>
      <c r="AL230" s="64"/>
    </row>
    <row r="231" spans="1:38" s="63" customFormat="1" x14ac:dyDescent="0.3">
      <c r="A231" s="63">
        <v>14162500</v>
      </c>
      <c r="B231" s="63">
        <v>23772909</v>
      </c>
      <c r="C231" s="63" t="s">
        <v>11</v>
      </c>
      <c r="D231" s="82" t="s">
        <v>177</v>
      </c>
      <c r="E231" s="82"/>
      <c r="F231" s="79">
        <v>1</v>
      </c>
      <c r="G231" s="64">
        <v>0.83</v>
      </c>
      <c r="H231" s="64" t="str">
        <f t="shared" si="1064"/>
        <v>VG</v>
      </c>
      <c r="I231" s="64"/>
      <c r="J231" s="64"/>
      <c r="K231" s="64"/>
      <c r="L231" s="65">
        <v>7.0000000000000007E-2</v>
      </c>
      <c r="M231" s="65" t="str">
        <f t="shared" si="1065"/>
        <v>G</v>
      </c>
      <c r="N231" s="64"/>
      <c r="O231" s="64"/>
      <c r="P231" s="64"/>
      <c r="Q231" s="64">
        <v>0.41</v>
      </c>
      <c r="R231" s="64" t="str">
        <f t="shared" si="1066"/>
        <v>VG</v>
      </c>
      <c r="S231" s="64"/>
      <c r="T231" s="64"/>
      <c r="U231" s="64"/>
      <c r="V231" s="64">
        <v>0.94</v>
      </c>
      <c r="W231" s="64" t="str">
        <f t="shared" si="1067"/>
        <v>VG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63" customFormat="1" x14ac:dyDescent="0.3">
      <c r="A232" s="63">
        <v>14162500</v>
      </c>
      <c r="B232" s="63">
        <v>23772909</v>
      </c>
      <c r="C232" s="63" t="s">
        <v>11</v>
      </c>
      <c r="D232" s="82" t="s">
        <v>186</v>
      </c>
      <c r="E232" s="82"/>
      <c r="F232" s="79">
        <v>0.9</v>
      </c>
      <c r="G232" s="64">
        <v>0.86</v>
      </c>
      <c r="H232" s="64" t="str">
        <f t="shared" si="1064"/>
        <v>VG</v>
      </c>
      <c r="I232" s="64"/>
      <c r="J232" s="64"/>
      <c r="K232" s="64"/>
      <c r="L232" s="65">
        <v>9.1999999999999998E-2</v>
      </c>
      <c r="M232" s="65" t="str">
        <f t="shared" si="1065"/>
        <v>G</v>
      </c>
      <c r="N232" s="64"/>
      <c r="O232" s="64"/>
      <c r="P232" s="64"/>
      <c r="Q232" s="64">
        <v>0.36</v>
      </c>
      <c r="R232" s="64" t="str">
        <f t="shared" si="1066"/>
        <v>VG</v>
      </c>
      <c r="S232" s="64"/>
      <c r="T232" s="64"/>
      <c r="U232" s="64"/>
      <c r="V232" s="64">
        <v>0.96</v>
      </c>
      <c r="W232" s="64" t="str">
        <f t="shared" si="1067"/>
        <v>VG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ht="27" customHeight="1" x14ac:dyDescent="0.3">
      <c r="A233" s="63">
        <v>14162500</v>
      </c>
      <c r="B233" s="63">
        <v>23772909</v>
      </c>
      <c r="C233" s="63" t="s">
        <v>11</v>
      </c>
      <c r="D233" s="82" t="s">
        <v>189</v>
      </c>
      <c r="E233" s="82"/>
      <c r="F233" s="79">
        <v>0.7</v>
      </c>
      <c r="G233" s="64">
        <v>0.91</v>
      </c>
      <c r="H233" s="64" t="str">
        <f t="shared" si="1064"/>
        <v>VG</v>
      </c>
      <c r="I233" s="64"/>
      <c r="J233" s="64"/>
      <c r="K233" s="64"/>
      <c r="L233" s="65">
        <v>-4.0000000000000001E-3</v>
      </c>
      <c r="M233" s="65" t="str">
        <f t="shared" si="1065"/>
        <v>VG</v>
      </c>
      <c r="N233" s="64"/>
      <c r="O233" s="64"/>
      <c r="P233" s="64"/>
      <c r="Q233" s="64">
        <v>0.31</v>
      </c>
      <c r="R233" s="64" t="str">
        <f t="shared" si="1066"/>
        <v>VG</v>
      </c>
      <c r="S233" s="64"/>
      <c r="T233" s="64"/>
      <c r="U233" s="64"/>
      <c r="V233" s="64">
        <v>0.96</v>
      </c>
      <c r="W233" s="64" t="str">
        <f t="shared" si="1067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120" customFormat="1" x14ac:dyDescent="0.3">
      <c r="A234" s="120">
        <v>14162500</v>
      </c>
      <c r="B234" s="120">
        <v>23772909</v>
      </c>
      <c r="C234" s="120" t="s">
        <v>11</v>
      </c>
      <c r="D234" s="120" t="s">
        <v>192</v>
      </c>
      <c r="E234" s="120" t="s">
        <v>193</v>
      </c>
      <c r="F234" s="121">
        <v>0.7</v>
      </c>
      <c r="G234" s="122">
        <v>0.89</v>
      </c>
      <c r="H234" s="122" t="str">
        <f t="shared" si="1064"/>
        <v>VG</v>
      </c>
      <c r="I234" s="122"/>
      <c r="J234" s="122"/>
      <c r="K234" s="122"/>
      <c r="L234" s="123">
        <v>-1.2999999999999999E-2</v>
      </c>
      <c r="M234" s="123" t="str">
        <f t="shared" si="1065"/>
        <v>VG</v>
      </c>
      <c r="N234" s="122"/>
      <c r="O234" s="122"/>
      <c r="P234" s="122"/>
      <c r="Q234" s="122">
        <v>0.33</v>
      </c>
      <c r="R234" s="122" t="str">
        <f t="shared" si="1066"/>
        <v>VG</v>
      </c>
      <c r="S234" s="122"/>
      <c r="T234" s="122"/>
      <c r="U234" s="122"/>
      <c r="V234" s="122">
        <v>0.96</v>
      </c>
      <c r="W234" s="122" t="str">
        <f t="shared" si="1067"/>
        <v>VG</v>
      </c>
      <c r="X234" s="122"/>
      <c r="Y234" s="122"/>
      <c r="Z234" s="122"/>
      <c r="AA234" s="122"/>
      <c r="AB234" s="123"/>
      <c r="AC234" s="122"/>
      <c r="AD234" s="122"/>
      <c r="AE234" s="122"/>
      <c r="AF234" s="123"/>
      <c r="AG234" s="122"/>
      <c r="AH234" s="122"/>
      <c r="AI234" s="122"/>
      <c r="AJ234" s="123"/>
      <c r="AK234" s="122"/>
      <c r="AL234" s="122"/>
    </row>
    <row r="235" spans="1:38" s="120" customFormat="1" x14ac:dyDescent="0.3">
      <c r="A235" s="120">
        <v>14162500</v>
      </c>
      <c r="B235" s="120">
        <v>23772909</v>
      </c>
      <c r="C235" s="120" t="s">
        <v>11</v>
      </c>
      <c r="D235" s="120" t="s">
        <v>204</v>
      </c>
      <c r="E235" s="120" t="s">
        <v>199</v>
      </c>
      <c r="F235" s="121">
        <v>0.9</v>
      </c>
      <c r="G235" s="122">
        <v>0.82</v>
      </c>
      <c r="H235" s="122" t="str">
        <f t="shared" ref="H235" si="1068">IF(G235&gt;0.8,"VG",IF(G235&gt;0.7,"G",IF(G235&gt;0.45,"S","NS")))</f>
        <v>VG</v>
      </c>
      <c r="I235" s="122"/>
      <c r="J235" s="122"/>
      <c r="K235" s="122"/>
      <c r="L235" s="123">
        <v>-3.5999999999999997E-2</v>
      </c>
      <c r="M235" s="123" t="str">
        <f t="shared" ref="M235" si="1069">IF(ABS(L235)&lt;5%,"VG",IF(ABS(L235)&lt;10%,"G",IF(ABS(L235)&lt;15%,"S","NS")))</f>
        <v>VG</v>
      </c>
      <c r="N235" s="122"/>
      <c r="O235" s="122"/>
      <c r="P235" s="122"/>
      <c r="Q235" s="122">
        <v>0.43</v>
      </c>
      <c r="R235" s="122" t="str">
        <f t="shared" ref="R235" si="1070">IF(Q235&lt;=0.5,"VG",IF(Q235&lt;=0.6,"G",IF(Q235&lt;=0.7,"S","NS")))</f>
        <v>VG</v>
      </c>
      <c r="S235" s="122"/>
      <c r="T235" s="122"/>
      <c r="U235" s="122"/>
      <c r="V235" s="122">
        <v>0.95</v>
      </c>
      <c r="W235" s="122" t="str">
        <f t="shared" ref="W235" si="1071">IF(V235&gt;0.85,"VG",IF(V235&gt;0.75,"G",IF(V235&gt;0.6,"S","NS")))</f>
        <v>VG</v>
      </c>
      <c r="X235" s="122"/>
      <c r="Y235" s="122"/>
      <c r="Z235" s="122"/>
      <c r="AA235" s="122"/>
      <c r="AB235" s="123"/>
      <c r="AC235" s="122"/>
      <c r="AD235" s="122"/>
      <c r="AE235" s="122"/>
      <c r="AF235" s="123"/>
      <c r="AG235" s="122"/>
      <c r="AH235" s="122"/>
      <c r="AI235" s="122"/>
      <c r="AJ235" s="123"/>
      <c r="AK235" s="122"/>
      <c r="AL235" s="122"/>
    </row>
    <row r="236" spans="1:38" s="120" customFormat="1" x14ac:dyDescent="0.3">
      <c r="A236" s="120">
        <v>14162500</v>
      </c>
      <c r="B236" s="120">
        <v>23772909</v>
      </c>
      <c r="C236" s="120" t="s">
        <v>11</v>
      </c>
      <c r="D236" s="120" t="s">
        <v>212</v>
      </c>
      <c r="E236" s="120" t="s">
        <v>214</v>
      </c>
      <c r="F236" s="121">
        <v>0.9</v>
      </c>
      <c r="G236" s="122">
        <v>0.84</v>
      </c>
      <c r="H236" s="122" t="str">
        <f t="shared" ref="H236" si="1072">IF(G236&gt;0.8,"VG",IF(G236&gt;0.7,"G",IF(G236&gt;0.45,"S","NS")))</f>
        <v>VG</v>
      </c>
      <c r="I236" s="122"/>
      <c r="J236" s="122"/>
      <c r="K236" s="122"/>
      <c r="L236" s="123">
        <v>-3.1E-2</v>
      </c>
      <c r="M236" s="123" t="str">
        <f t="shared" ref="M236" si="1073">IF(ABS(L236)&lt;5%,"VG",IF(ABS(L236)&lt;10%,"G",IF(ABS(L236)&lt;15%,"S","NS")))</f>
        <v>VG</v>
      </c>
      <c r="N236" s="122"/>
      <c r="O236" s="122"/>
      <c r="P236" s="122"/>
      <c r="Q236" s="122">
        <v>0.4</v>
      </c>
      <c r="R236" s="122" t="str">
        <f t="shared" ref="R236" si="1074">IF(Q236&lt;=0.5,"VG",IF(Q236&lt;=0.6,"G",IF(Q236&lt;=0.7,"S","NS")))</f>
        <v>VG</v>
      </c>
      <c r="S236" s="122"/>
      <c r="T236" s="122"/>
      <c r="U236" s="122"/>
      <c r="V236" s="122">
        <v>0.95</v>
      </c>
      <c r="W236" s="122" t="str">
        <f t="shared" ref="W236" si="1075">IF(V236&gt;0.85,"VG",IF(V236&gt;0.75,"G",IF(V236&gt;0.6,"S","NS")))</f>
        <v>VG</v>
      </c>
      <c r="X236" s="122"/>
      <c r="Y236" s="122"/>
      <c r="Z236" s="122"/>
      <c r="AA236" s="122"/>
      <c r="AB236" s="123"/>
      <c r="AC236" s="122"/>
      <c r="AD236" s="122"/>
      <c r="AE236" s="122"/>
      <c r="AF236" s="123"/>
      <c r="AG236" s="122"/>
      <c r="AH236" s="122"/>
      <c r="AI236" s="122"/>
      <c r="AJ236" s="123"/>
      <c r="AK236" s="122"/>
      <c r="AL236" s="122"/>
    </row>
    <row r="237" spans="1:38" s="124" customFormat="1" x14ac:dyDescent="0.3">
      <c r="A237" s="124">
        <v>14162500</v>
      </c>
      <c r="B237" s="124">
        <v>23772909</v>
      </c>
      <c r="C237" s="124" t="s">
        <v>11</v>
      </c>
      <c r="D237" s="124" t="s">
        <v>228</v>
      </c>
      <c r="E237" s="124" t="s">
        <v>229</v>
      </c>
      <c r="F237" s="125">
        <v>1.2</v>
      </c>
      <c r="G237" s="126">
        <v>0.76</v>
      </c>
      <c r="H237" s="126" t="str">
        <f t="shared" ref="H237" si="1076">IF(G237&gt;0.8,"VG",IF(G237&gt;0.7,"G",IF(G237&gt;0.45,"S","NS")))</f>
        <v>G</v>
      </c>
      <c r="I237" s="126"/>
      <c r="J237" s="126"/>
      <c r="K237" s="126"/>
      <c r="L237" s="127">
        <v>0.156</v>
      </c>
      <c r="M237" s="127" t="str">
        <f t="shared" ref="M237" si="1077">IF(ABS(L237)&lt;5%,"VG",IF(ABS(L237)&lt;10%,"G",IF(ABS(L237)&lt;15%,"S","NS")))</f>
        <v>NS</v>
      </c>
      <c r="N237" s="126"/>
      <c r="O237" s="126"/>
      <c r="P237" s="126"/>
      <c r="Q237" s="126">
        <v>0.45</v>
      </c>
      <c r="R237" s="126" t="str">
        <f t="shared" ref="R237" si="1078">IF(Q237&lt;=0.5,"VG",IF(Q237&lt;=0.6,"G",IF(Q237&lt;=0.7,"S","NS")))</f>
        <v>VG</v>
      </c>
      <c r="S237" s="126"/>
      <c r="T237" s="126"/>
      <c r="U237" s="126"/>
      <c r="V237" s="126">
        <v>0.95</v>
      </c>
      <c r="W237" s="126" t="str">
        <f t="shared" ref="W237" si="1079">IF(V237&gt;0.85,"VG",IF(V237&gt;0.75,"G",IF(V237&gt;0.6,"S","NS")))</f>
        <v>VG</v>
      </c>
      <c r="X237" s="126"/>
      <c r="Y237" s="126"/>
      <c r="Z237" s="126"/>
      <c r="AA237" s="126"/>
      <c r="AB237" s="127"/>
      <c r="AC237" s="126"/>
      <c r="AD237" s="126"/>
      <c r="AE237" s="126"/>
      <c r="AF237" s="127"/>
      <c r="AG237" s="126"/>
      <c r="AH237" s="126"/>
      <c r="AI237" s="126"/>
      <c r="AJ237" s="127"/>
      <c r="AK237" s="126"/>
      <c r="AL237" s="126"/>
    </row>
    <row r="238" spans="1:38" s="124" customFormat="1" x14ac:dyDescent="0.3">
      <c r="A238" s="124">
        <v>14162500</v>
      </c>
      <c r="B238" s="124">
        <v>23772909</v>
      </c>
      <c r="C238" s="124" t="s">
        <v>11</v>
      </c>
      <c r="D238" s="124" t="s">
        <v>240</v>
      </c>
      <c r="E238" s="124" t="s">
        <v>229</v>
      </c>
      <c r="F238" s="125">
        <v>1.2</v>
      </c>
      <c r="G238" s="126">
        <v>0.75</v>
      </c>
      <c r="H238" s="126" t="str">
        <f t="shared" ref="H238" si="1080">IF(G238&gt;0.8,"VG",IF(G238&gt;0.7,"G",IF(G238&gt;0.45,"S","NS")))</f>
        <v>G</v>
      </c>
      <c r="I238" s="126"/>
      <c r="J238" s="126"/>
      <c r="K238" s="126"/>
      <c r="L238" s="127">
        <v>0.158</v>
      </c>
      <c r="M238" s="127" t="str">
        <f t="shared" ref="M238" si="1081">IF(ABS(L238)&lt;5%,"VG",IF(ABS(L238)&lt;10%,"G",IF(ABS(L238)&lt;15%,"S","NS")))</f>
        <v>NS</v>
      </c>
      <c r="N238" s="126"/>
      <c r="O238" s="126"/>
      <c r="P238" s="126"/>
      <c r="Q238" s="126">
        <v>0.46</v>
      </c>
      <c r="R238" s="126" t="str">
        <f t="shared" ref="R238" si="1082">IF(Q238&lt;=0.5,"VG",IF(Q238&lt;=0.6,"G",IF(Q238&lt;=0.7,"S","NS")))</f>
        <v>VG</v>
      </c>
      <c r="S238" s="126"/>
      <c r="T238" s="126"/>
      <c r="U238" s="126"/>
      <c r="V238" s="126">
        <v>0.95</v>
      </c>
      <c r="W238" s="126" t="str">
        <f t="shared" ref="W238" si="1083">IF(V238&gt;0.85,"VG",IF(V238&gt;0.75,"G",IF(V238&gt;0.6,"S","NS")))</f>
        <v>VG</v>
      </c>
      <c r="X238" s="126"/>
      <c r="Y238" s="126"/>
      <c r="Z238" s="126"/>
      <c r="AA238" s="126"/>
      <c r="AB238" s="127"/>
      <c r="AC238" s="126"/>
      <c r="AD238" s="126"/>
      <c r="AE238" s="126"/>
      <c r="AF238" s="127"/>
      <c r="AG238" s="126"/>
      <c r="AH238" s="126"/>
      <c r="AI238" s="126"/>
      <c r="AJ238" s="127"/>
      <c r="AK238" s="126"/>
      <c r="AL238" s="126"/>
    </row>
    <row r="239" spans="1:38" s="120" customFormat="1" x14ac:dyDescent="0.3">
      <c r="A239" s="120">
        <v>14162500</v>
      </c>
      <c r="B239" s="120">
        <v>23772909</v>
      </c>
      <c r="C239" s="120" t="s">
        <v>11</v>
      </c>
      <c r="D239" s="120" t="s">
        <v>245</v>
      </c>
      <c r="E239" s="120" t="s">
        <v>246</v>
      </c>
      <c r="F239" s="121">
        <v>0.9</v>
      </c>
      <c r="G239" s="122">
        <v>0.87</v>
      </c>
      <c r="H239" s="122" t="str">
        <f t="shared" ref="H239" si="1084">IF(G239&gt;0.8,"VG",IF(G239&gt;0.7,"G",IF(G239&gt;0.45,"S","NS")))</f>
        <v>VG</v>
      </c>
      <c r="I239" s="122"/>
      <c r="J239" s="122"/>
      <c r="K239" s="122"/>
      <c r="L239" s="123">
        <v>9.9000000000000005E-2</v>
      </c>
      <c r="M239" s="123" t="str">
        <f t="shared" ref="M239" si="1085">IF(ABS(L239)&lt;5%,"VG",IF(ABS(L239)&lt;10%,"G",IF(ABS(L239)&lt;15%,"S","NS")))</f>
        <v>G</v>
      </c>
      <c r="N239" s="122"/>
      <c r="O239" s="122"/>
      <c r="P239" s="122"/>
      <c r="Q239" s="122">
        <v>0.35</v>
      </c>
      <c r="R239" s="122" t="str">
        <f t="shared" ref="R239" si="1086">IF(Q239&lt;=0.5,"VG",IF(Q239&lt;=0.6,"G",IF(Q239&lt;=0.7,"S","NS")))</f>
        <v>VG</v>
      </c>
      <c r="S239" s="122"/>
      <c r="T239" s="122"/>
      <c r="U239" s="122"/>
      <c r="V239" s="122">
        <v>0.95</v>
      </c>
      <c r="W239" s="122" t="str">
        <f t="shared" ref="W239" si="1087">IF(V239&gt;0.85,"VG",IF(V239&gt;0.75,"G",IF(V239&gt;0.6,"S","NS")))</f>
        <v>VG</v>
      </c>
      <c r="X239" s="122"/>
      <c r="Y239" s="122"/>
      <c r="Z239" s="122"/>
      <c r="AA239" s="122"/>
      <c r="AB239" s="123"/>
      <c r="AC239" s="122"/>
      <c r="AD239" s="122"/>
      <c r="AE239" s="122"/>
      <c r="AF239" s="123"/>
      <c r="AG239" s="122"/>
      <c r="AH239" s="122"/>
      <c r="AI239" s="122"/>
      <c r="AJ239" s="123"/>
      <c r="AK239" s="122"/>
      <c r="AL239" s="122"/>
    </row>
    <row r="240" spans="1:38" s="120" customFormat="1" x14ac:dyDescent="0.3">
      <c r="A240" s="120">
        <v>14162500</v>
      </c>
      <c r="B240" s="120">
        <v>23772909</v>
      </c>
      <c r="C240" s="120" t="s">
        <v>11</v>
      </c>
      <c r="D240" s="120" t="s">
        <v>251</v>
      </c>
      <c r="E240" s="120" t="s">
        <v>249</v>
      </c>
      <c r="F240" s="121">
        <v>0.6</v>
      </c>
      <c r="G240" s="122">
        <v>0.93</v>
      </c>
      <c r="H240" s="122" t="str">
        <f t="shared" ref="H240" si="1088">IF(G240&gt;0.8,"VG",IF(G240&gt;0.7,"G",IF(G240&gt;0.45,"S","NS")))</f>
        <v>VG</v>
      </c>
      <c r="I240" s="122"/>
      <c r="J240" s="122"/>
      <c r="K240" s="122"/>
      <c r="L240" s="123">
        <v>4.2000000000000003E-2</v>
      </c>
      <c r="M240" s="123" t="str">
        <f t="shared" ref="M240" si="1089">IF(ABS(L240)&lt;5%,"VG",IF(ABS(L240)&lt;10%,"G",IF(ABS(L240)&lt;15%,"S","NS")))</f>
        <v>VG</v>
      </c>
      <c r="N240" s="122"/>
      <c r="O240" s="122"/>
      <c r="P240" s="122"/>
      <c r="Q240" s="122">
        <v>0.26</v>
      </c>
      <c r="R240" s="122" t="str">
        <f t="shared" ref="R240" si="1090">IF(Q240&lt;=0.5,"VG",IF(Q240&lt;=0.6,"G",IF(Q240&lt;=0.7,"S","NS")))</f>
        <v>VG</v>
      </c>
      <c r="S240" s="122"/>
      <c r="T240" s="122"/>
      <c r="U240" s="122"/>
      <c r="V240" s="122">
        <v>0.95</v>
      </c>
      <c r="W240" s="122" t="str">
        <f t="shared" ref="W240" si="1091">IF(V240&gt;0.85,"VG",IF(V240&gt;0.75,"G",IF(V240&gt;0.6,"S","NS")))</f>
        <v>VG</v>
      </c>
      <c r="X240" s="122"/>
      <c r="Y240" s="122"/>
      <c r="Z240" s="122"/>
      <c r="AA240" s="122"/>
      <c r="AB240" s="123"/>
      <c r="AC240" s="122"/>
      <c r="AD240" s="122"/>
      <c r="AE240" s="122"/>
      <c r="AF240" s="123"/>
      <c r="AG240" s="122"/>
      <c r="AH240" s="122"/>
      <c r="AI240" s="122"/>
      <c r="AJ240" s="123"/>
      <c r="AK240" s="122"/>
      <c r="AL240" s="122"/>
    </row>
    <row r="241" spans="1:38" s="120" customFormat="1" x14ac:dyDescent="0.3">
      <c r="A241" s="120">
        <v>14162500</v>
      </c>
      <c r="B241" s="120">
        <v>23772909</v>
      </c>
      <c r="C241" s="120" t="s">
        <v>11</v>
      </c>
      <c r="D241" s="120" t="s">
        <v>254</v>
      </c>
      <c r="E241" s="120" t="s">
        <v>255</v>
      </c>
      <c r="F241" s="121">
        <v>0.5</v>
      </c>
      <c r="G241" s="122">
        <v>0.94</v>
      </c>
      <c r="H241" s="122" t="str">
        <f t="shared" ref="H241" si="1092">IF(G241&gt;0.8,"VG",IF(G241&gt;0.7,"G",IF(G241&gt;0.45,"S","NS")))</f>
        <v>VG</v>
      </c>
      <c r="I241" s="122"/>
      <c r="J241" s="122"/>
      <c r="K241" s="122"/>
      <c r="L241" s="123">
        <v>-6.0000000000000001E-3</v>
      </c>
      <c r="M241" s="123" t="str">
        <f t="shared" ref="M241" si="1093">IF(ABS(L241)&lt;5%,"VG",IF(ABS(L241)&lt;10%,"G",IF(ABS(L241)&lt;15%,"S","NS")))</f>
        <v>VG</v>
      </c>
      <c r="N241" s="122"/>
      <c r="O241" s="122"/>
      <c r="P241" s="122"/>
      <c r="Q241" s="122">
        <v>0.24</v>
      </c>
      <c r="R241" s="122" t="str">
        <f t="shared" ref="R241" si="1094">IF(Q241&lt;=0.5,"VG",IF(Q241&lt;=0.6,"G",IF(Q241&lt;=0.7,"S","NS")))</f>
        <v>VG</v>
      </c>
      <c r="S241" s="122"/>
      <c r="T241" s="122"/>
      <c r="U241" s="122"/>
      <c r="V241" s="122">
        <v>0.94</v>
      </c>
      <c r="W241" s="122" t="str">
        <f t="shared" ref="W241" si="1095">IF(V241&gt;0.85,"VG",IF(V241&gt;0.75,"G",IF(V241&gt;0.6,"S","NS")))</f>
        <v>VG</v>
      </c>
      <c r="X241" s="122"/>
      <c r="Y241" s="122"/>
      <c r="Z241" s="122"/>
      <c r="AA241" s="122"/>
      <c r="AB241" s="123"/>
      <c r="AC241" s="122"/>
      <c r="AD241" s="122"/>
      <c r="AE241" s="122"/>
      <c r="AF241" s="123"/>
      <c r="AG241" s="122"/>
      <c r="AH241" s="122"/>
      <c r="AI241" s="122"/>
      <c r="AJ241" s="123"/>
      <c r="AK241" s="122"/>
      <c r="AL241" s="122"/>
    </row>
    <row r="242" spans="1:38" s="136" customFormat="1" x14ac:dyDescent="0.3">
      <c r="F242" s="137"/>
      <c r="G242" s="138"/>
      <c r="H242" s="138"/>
      <c r="I242" s="138"/>
      <c r="J242" s="138"/>
      <c r="K242" s="138"/>
      <c r="L242" s="139"/>
      <c r="M242" s="139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9"/>
      <c r="AC242" s="138"/>
      <c r="AD242" s="138"/>
      <c r="AE242" s="138"/>
      <c r="AF242" s="139"/>
      <c r="AG242" s="138"/>
      <c r="AH242" s="138"/>
      <c r="AI242" s="138"/>
      <c r="AJ242" s="139"/>
      <c r="AK242" s="138"/>
      <c r="AL242" s="138"/>
    </row>
    <row r="243" spans="1:38" s="69" customFormat="1" x14ac:dyDescent="0.3">
      <c r="A243" s="69">
        <v>14164900</v>
      </c>
      <c r="B243" s="69">
        <v>23772751</v>
      </c>
      <c r="C243" s="69" t="s">
        <v>60</v>
      </c>
      <c r="D243" s="69" t="s">
        <v>55</v>
      </c>
      <c r="F243" s="80"/>
      <c r="G243" s="70">
        <v>0.88600000000000001</v>
      </c>
      <c r="H243" s="70" t="str">
        <f t="shared" ref="H243:H262" si="1096">IF(G243&gt;0.8,"VG",IF(G243&gt;0.7,"G",IF(G243&gt;0.45,"S","NS")))</f>
        <v>VG</v>
      </c>
      <c r="I243" s="70"/>
      <c r="J243" s="70"/>
      <c r="K243" s="70"/>
      <c r="L243" s="71">
        <v>5.7000000000000002E-2</v>
      </c>
      <c r="M243" s="71" t="str">
        <f t="shared" ref="M243:M262" si="1097">IF(ABS(L243)&lt;5%,"VG",IF(ABS(L243)&lt;10%,"G",IF(ABS(L243)&lt;15%,"S","NS")))</f>
        <v>G</v>
      </c>
      <c r="N243" s="70"/>
      <c r="O243" s="70"/>
      <c r="P243" s="70"/>
      <c r="Q243" s="70">
        <v>0.33300000000000002</v>
      </c>
      <c r="R243" s="70" t="str">
        <f t="shared" ref="R243:R262" si="1098">IF(Q243&lt;=0.5,"VG",IF(Q243&lt;=0.6,"G",IF(Q243&lt;=0.7,"S","NS")))</f>
        <v>VG</v>
      </c>
      <c r="S243" s="70"/>
      <c r="T243" s="70"/>
      <c r="U243" s="70"/>
      <c r="V243" s="70">
        <v>0.93</v>
      </c>
      <c r="W243" s="70" t="str">
        <f t="shared" ref="W243:W262" si="1099">IF(V243&gt;0.85,"VG",IF(V243&gt;0.75,"G",IF(V243&gt;0.6,"S","NS")))</f>
        <v>VG</v>
      </c>
      <c r="X243" s="70"/>
      <c r="Y243" s="70"/>
      <c r="Z243" s="70"/>
      <c r="AA243" s="70"/>
      <c r="AB243" s="71"/>
      <c r="AC243" s="70"/>
      <c r="AD243" s="70"/>
      <c r="AE243" s="70"/>
      <c r="AF243" s="71"/>
      <c r="AG243" s="70"/>
      <c r="AH243" s="70"/>
      <c r="AI243" s="70"/>
      <c r="AJ243" s="71"/>
      <c r="AK243" s="70"/>
      <c r="AL243" s="70"/>
    </row>
    <row r="244" spans="1:38" s="69" customFormat="1" x14ac:dyDescent="0.3">
      <c r="A244" s="69">
        <v>14164900</v>
      </c>
      <c r="B244" s="69">
        <v>23772751</v>
      </c>
      <c r="C244" s="69" t="s">
        <v>60</v>
      </c>
      <c r="D244" s="69" t="s">
        <v>93</v>
      </c>
      <c r="F244" s="80"/>
      <c r="G244" s="70">
        <v>0.91300000000000003</v>
      </c>
      <c r="H244" s="70" t="str">
        <f t="shared" si="1096"/>
        <v>VG</v>
      </c>
      <c r="I244" s="70"/>
      <c r="J244" s="70"/>
      <c r="K244" s="70"/>
      <c r="L244" s="71">
        <v>3.2000000000000001E-2</v>
      </c>
      <c r="M244" s="71" t="str">
        <f t="shared" si="1097"/>
        <v>VG</v>
      </c>
      <c r="N244" s="70"/>
      <c r="O244" s="70"/>
      <c r="P244" s="70"/>
      <c r="Q244" s="70">
        <v>0.29199999999999998</v>
      </c>
      <c r="R244" s="70" t="str">
        <f t="shared" si="1098"/>
        <v>VG</v>
      </c>
      <c r="S244" s="70"/>
      <c r="T244" s="70"/>
      <c r="U244" s="70"/>
      <c r="V244" s="70">
        <v>0.93799999999999994</v>
      </c>
      <c r="W244" s="70" t="str">
        <f t="shared" si="1099"/>
        <v>VG</v>
      </c>
      <c r="X244" s="70"/>
      <c r="Y244" s="70"/>
      <c r="Z244" s="70"/>
      <c r="AA244" s="70"/>
      <c r="AB244" s="71"/>
      <c r="AC244" s="70"/>
      <c r="AD244" s="70"/>
      <c r="AE244" s="70"/>
      <c r="AF244" s="71"/>
      <c r="AG244" s="70"/>
      <c r="AH244" s="70"/>
      <c r="AI244" s="70"/>
      <c r="AJ244" s="71"/>
      <c r="AK244" s="70"/>
      <c r="AL244" s="70"/>
    </row>
    <row r="245" spans="1:38" s="69" customFormat="1" x14ac:dyDescent="0.3">
      <c r="A245" s="69">
        <v>14164900</v>
      </c>
      <c r="B245" s="69">
        <v>23772751</v>
      </c>
      <c r="C245" s="69" t="s">
        <v>60</v>
      </c>
      <c r="D245" s="69" t="s">
        <v>159</v>
      </c>
      <c r="F245" s="80"/>
      <c r="G245" s="70">
        <v>0.876</v>
      </c>
      <c r="H245" s="70" t="str">
        <f t="shared" si="1096"/>
        <v>VG</v>
      </c>
      <c r="I245" s="70"/>
      <c r="J245" s="70"/>
      <c r="K245" s="70"/>
      <c r="L245" s="71">
        <v>0.08</v>
      </c>
      <c r="M245" s="71" t="str">
        <f t="shared" si="1097"/>
        <v>G</v>
      </c>
      <c r="N245" s="70"/>
      <c r="O245" s="70"/>
      <c r="P245" s="70"/>
      <c r="Q245" s="70">
        <v>0.34300000000000003</v>
      </c>
      <c r="R245" s="70" t="str">
        <f t="shared" si="1098"/>
        <v>VG</v>
      </c>
      <c r="S245" s="70"/>
      <c r="T245" s="70"/>
      <c r="U245" s="70"/>
      <c r="V245" s="70">
        <v>0.92900000000000005</v>
      </c>
      <c r="W245" s="70" t="str">
        <f t="shared" si="1099"/>
        <v>VG</v>
      </c>
      <c r="X245" s="70"/>
      <c r="Y245" s="70"/>
      <c r="Z245" s="70"/>
      <c r="AA245" s="70"/>
      <c r="AB245" s="71"/>
      <c r="AC245" s="70"/>
      <c r="AD245" s="70"/>
      <c r="AE245" s="70"/>
      <c r="AF245" s="71"/>
      <c r="AG245" s="70"/>
      <c r="AH245" s="70"/>
      <c r="AI245" s="70"/>
      <c r="AJ245" s="71"/>
      <c r="AK245" s="70"/>
      <c r="AL245" s="70"/>
    </row>
    <row r="246" spans="1:38" s="69" customFormat="1" x14ac:dyDescent="0.3">
      <c r="A246" s="69">
        <v>14164900</v>
      </c>
      <c r="B246" s="69">
        <v>23772751</v>
      </c>
      <c r="C246" s="69" t="s">
        <v>60</v>
      </c>
      <c r="D246" s="69" t="s">
        <v>161</v>
      </c>
      <c r="F246" s="80"/>
      <c r="G246" s="70">
        <v>0.84099999999999997</v>
      </c>
      <c r="H246" s="70" t="str">
        <f t="shared" si="1096"/>
        <v>VG</v>
      </c>
      <c r="I246" s="70"/>
      <c r="J246" s="70"/>
      <c r="K246" s="70"/>
      <c r="L246" s="71">
        <v>0.123</v>
      </c>
      <c r="M246" s="71" t="str">
        <f t="shared" si="1097"/>
        <v>S</v>
      </c>
      <c r="N246" s="70"/>
      <c r="O246" s="70"/>
      <c r="P246" s="70"/>
      <c r="Q246" s="70">
        <v>0.38100000000000001</v>
      </c>
      <c r="R246" s="70" t="str">
        <f t="shared" si="1098"/>
        <v>VG</v>
      </c>
      <c r="S246" s="70"/>
      <c r="T246" s="70"/>
      <c r="U246" s="70"/>
      <c r="V246" s="70">
        <v>0.93500000000000005</v>
      </c>
      <c r="W246" s="70" t="str">
        <f t="shared" si="1099"/>
        <v>VG</v>
      </c>
      <c r="X246" s="70"/>
      <c r="Y246" s="70"/>
      <c r="Z246" s="70"/>
      <c r="AA246" s="70"/>
      <c r="AB246" s="71"/>
      <c r="AC246" s="70"/>
      <c r="AD246" s="70"/>
      <c r="AE246" s="70"/>
      <c r="AF246" s="71"/>
      <c r="AG246" s="70"/>
      <c r="AH246" s="70"/>
      <c r="AI246" s="70"/>
      <c r="AJ246" s="71"/>
      <c r="AK246" s="70"/>
      <c r="AL246" s="70"/>
    </row>
    <row r="247" spans="1:38" s="69" customFormat="1" x14ac:dyDescent="0.3">
      <c r="A247" s="69">
        <v>14164900</v>
      </c>
      <c r="B247" s="69">
        <v>23772751</v>
      </c>
      <c r="C247" s="69" t="s">
        <v>60</v>
      </c>
      <c r="D247" s="69" t="s">
        <v>162</v>
      </c>
      <c r="F247" s="80"/>
      <c r="G247" s="70">
        <v>0.66</v>
      </c>
      <c r="H247" s="70" t="str">
        <f t="shared" si="1096"/>
        <v>S</v>
      </c>
      <c r="I247" s="70"/>
      <c r="J247" s="70"/>
      <c r="K247" s="70"/>
      <c r="L247" s="71">
        <v>-8.1000000000000003E-2</v>
      </c>
      <c r="M247" s="71" t="str">
        <f t="shared" si="1097"/>
        <v>G</v>
      </c>
      <c r="N247" s="70"/>
      <c r="O247" s="70"/>
      <c r="P247" s="70"/>
      <c r="Q247" s="70">
        <v>0.56599999999999995</v>
      </c>
      <c r="R247" s="70" t="str">
        <f t="shared" si="1098"/>
        <v>G</v>
      </c>
      <c r="S247" s="70"/>
      <c r="T247" s="70"/>
      <c r="U247" s="70"/>
      <c r="V247" s="70">
        <v>0.85499999999999998</v>
      </c>
      <c r="W247" s="70" t="str">
        <f t="shared" si="1099"/>
        <v>VG</v>
      </c>
      <c r="X247" s="70"/>
      <c r="Y247" s="70"/>
      <c r="Z247" s="70"/>
      <c r="AA247" s="70"/>
      <c r="AB247" s="71"/>
      <c r="AC247" s="70"/>
      <c r="AD247" s="70"/>
      <c r="AE247" s="70"/>
      <c r="AF247" s="71"/>
      <c r="AG247" s="70"/>
      <c r="AH247" s="70"/>
      <c r="AI247" s="70"/>
      <c r="AJ247" s="71"/>
      <c r="AK247" s="70"/>
      <c r="AL247" s="70"/>
    </row>
    <row r="248" spans="1:38" s="69" customFormat="1" x14ac:dyDescent="0.3">
      <c r="A248" s="69">
        <v>14164900</v>
      </c>
      <c r="B248" s="69">
        <v>23772751</v>
      </c>
      <c r="C248" s="69" t="s">
        <v>60</v>
      </c>
      <c r="D248" s="69" t="s">
        <v>163</v>
      </c>
      <c r="F248" s="80"/>
      <c r="G248" s="70">
        <v>0.92500000000000004</v>
      </c>
      <c r="H248" s="70" t="str">
        <f t="shared" si="1096"/>
        <v>VG</v>
      </c>
      <c r="I248" s="70"/>
      <c r="J248" s="70"/>
      <c r="K248" s="70"/>
      <c r="L248" s="71">
        <v>2.3E-2</v>
      </c>
      <c r="M248" s="71" t="str">
        <f t="shared" si="1097"/>
        <v>VG</v>
      </c>
      <c r="N248" s="70"/>
      <c r="O248" s="70"/>
      <c r="P248" s="70"/>
      <c r="Q248" s="70">
        <v>0.27100000000000002</v>
      </c>
      <c r="R248" s="70" t="str">
        <f t="shared" si="1098"/>
        <v>VG</v>
      </c>
      <c r="S248" s="70"/>
      <c r="T248" s="70"/>
      <c r="U248" s="70"/>
      <c r="V248" s="70">
        <v>0.94199999999999995</v>
      </c>
      <c r="W248" s="70" t="str">
        <f t="shared" si="1099"/>
        <v>VG</v>
      </c>
      <c r="X248" s="70"/>
      <c r="Y248" s="70"/>
      <c r="Z248" s="70"/>
      <c r="AA248" s="70"/>
      <c r="AB248" s="71"/>
      <c r="AC248" s="70"/>
      <c r="AD248" s="70"/>
      <c r="AE248" s="70"/>
      <c r="AF248" s="71"/>
      <c r="AG248" s="70"/>
      <c r="AH248" s="70"/>
      <c r="AI248" s="70"/>
      <c r="AJ248" s="71"/>
      <c r="AK248" s="70"/>
      <c r="AL248" s="70"/>
    </row>
    <row r="249" spans="1:38" s="69" customFormat="1" x14ac:dyDescent="0.3">
      <c r="A249" s="69">
        <v>14164900</v>
      </c>
      <c r="B249" s="69">
        <v>23772751</v>
      </c>
      <c r="C249" s="69" t="s">
        <v>60</v>
      </c>
      <c r="D249" s="69" t="s">
        <v>165</v>
      </c>
      <c r="F249" s="80"/>
      <c r="G249" s="70">
        <v>0.90300000000000002</v>
      </c>
      <c r="H249" s="70" t="str">
        <f t="shared" si="1096"/>
        <v>VG</v>
      </c>
      <c r="I249" s="70"/>
      <c r="J249" s="70"/>
      <c r="K249" s="70"/>
      <c r="L249" s="71">
        <v>-7.0000000000000001E-3</v>
      </c>
      <c r="M249" s="71" t="str">
        <f t="shared" si="1097"/>
        <v>VG</v>
      </c>
      <c r="N249" s="70"/>
      <c r="O249" s="70"/>
      <c r="P249" s="70"/>
      <c r="Q249" s="70">
        <v>0.31</v>
      </c>
      <c r="R249" s="70" t="str">
        <f t="shared" si="1098"/>
        <v>VG</v>
      </c>
      <c r="S249" s="70"/>
      <c r="T249" s="70"/>
      <c r="U249" s="70"/>
      <c r="V249" s="70">
        <v>0.93100000000000005</v>
      </c>
      <c r="W249" s="70" t="str">
        <f t="shared" si="1099"/>
        <v>VG</v>
      </c>
      <c r="X249" s="70"/>
      <c r="Y249" s="70"/>
      <c r="Z249" s="70"/>
      <c r="AA249" s="70"/>
      <c r="AB249" s="71"/>
      <c r="AC249" s="70"/>
      <c r="AD249" s="70"/>
      <c r="AE249" s="70"/>
      <c r="AF249" s="71"/>
      <c r="AG249" s="70"/>
      <c r="AH249" s="70"/>
      <c r="AI249" s="70"/>
      <c r="AJ249" s="71"/>
      <c r="AK249" s="70"/>
      <c r="AL249" s="70"/>
    </row>
    <row r="250" spans="1:38" s="69" customFormat="1" x14ac:dyDescent="0.3">
      <c r="A250" s="69">
        <v>14164900</v>
      </c>
      <c r="B250" s="69">
        <v>23772751</v>
      </c>
      <c r="C250" s="69" t="s">
        <v>60</v>
      </c>
      <c r="D250" s="69" t="s">
        <v>168</v>
      </c>
      <c r="F250" s="80"/>
      <c r="G250" s="70">
        <v>0.93100000000000005</v>
      </c>
      <c r="H250" s="70" t="str">
        <f t="shared" si="1096"/>
        <v>VG</v>
      </c>
      <c r="I250" s="70"/>
      <c r="J250" s="70"/>
      <c r="K250" s="70"/>
      <c r="L250" s="71">
        <v>3.4000000000000002E-2</v>
      </c>
      <c r="M250" s="71" t="str">
        <f t="shared" si="1097"/>
        <v>VG</v>
      </c>
      <c r="N250" s="70"/>
      <c r="O250" s="70"/>
      <c r="P250" s="70"/>
      <c r="Q250" s="70">
        <v>0.26100000000000001</v>
      </c>
      <c r="R250" s="70" t="str">
        <f t="shared" si="1098"/>
        <v>VG</v>
      </c>
      <c r="S250" s="70"/>
      <c r="T250" s="70"/>
      <c r="U250" s="70"/>
      <c r="V250" s="70">
        <v>0.94799999999999995</v>
      </c>
      <c r="W250" s="70" t="str">
        <f t="shared" si="1099"/>
        <v>VG</v>
      </c>
      <c r="X250" s="70"/>
      <c r="Y250" s="70"/>
      <c r="Z250" s="70"/>
      <c r="AA250" s="70"/>
      <c r="AB250" s="71"/>
      <c r="AC250" s="70"/>
      <c r="AD250" s="70"/>
      <c r="AE250" s="70"/>
      <c r="AF250" s="71"/>
      <c r="AG250" s="70"/>
      <c r="AH250" s="70"/>
      <c r="AI250" s="70"/>
      <c r="AJ250" s="71"/>
      <c r="AK250" s="70"/>
      <c r="AL250" s="70"/>
    </row>
    <row r="251" spans="1:38" s="63" customFormat="1" x14ac:dyDescent="0.3">
      <c r="A251" s="63">
        <v>14164900</v>
      </c>
      <c r="B251" s="63">
        <v>23772751</v>
      </c>
      <c r="C251" s="63" t="s">
        <v>60</v>
      </c>
      <c r="D251" s="63" t="s">
        <v>169</v>
      </c>
      <c r="F251" s="79"/>
      <c r="G251" s="64">
        <v>0.92600000000000005</v>
      </c>
      <c r="H251" s="64" t="str">
        <f t="shared" si="1096"/>
        <v>VG</v>
      </c>
      <c r="I251" s="64"/>
      <c r="J251" s="64"/>
      <c r="K251" s="64"/>
      <c r="L251" s="65">
        <v>1.4E-2</v>
      </c>
      <c r="M251" s="65" t="str">
        <f t="shared" si="1097"/>
        <v>VG</v>
      </c>
      <c r="N251" s="64"/>
      <c r="O251" s="64"/>
      <c r="P251" s="64"/>
      <c r="Q251" s="64">
        <v>0.27</v>
      </c>
      <c r="R251" s="64" t="str">
        <f t="shared" si="1098"/>
        <v>VG</v>
      </c>
      <c r="S251" s="64"/>
      <c r="T251" s="64"/>
      <c r="U251" s="64"/>
      <c r="V251" s="64">
        <v>0.95299999999999996</v>
      </c>
      <c r="W251" s="64" t="str">
        <f t="shared" si="1099"/>
        <v>VG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63" customFormat="1" x14ac:dyDescent="0.3">
      <c r="A252" s="63">
        <v>14164900</v>
      </c>
      <c r="B252" s="63">
        <v>23772751</v>
      </c>
      <c r="C252" s="63" t="s">
        <v>60</v>
      </c>
      <c r="D252" s="63" t="s">
        <v>171</v>
      </c>
      <c r="F252" s="79"/>
      <c r="G252" s="64">
        <v>0.73699999999999999</v>
      </c>
      <c r="H252" s="64" t="str">
        <f t="shared" si="1096"/>
        <v>G</v>
      </c>
      <c r="I252" s="64"/>
      <c r="J252" s="64"/>
      <c r="K252" s="64"/>
      <c r="L252" s="65">
        <v>-7.3999999999999996E-2</v>
      </c>
      <c r="M252" s="65" t="str">
        <f t="shared" si="1097"/>
        <v>G</v>
      </c>
      <c r="N252" s="64"/>
      <c r="O252" s="64"/>
      <c r="P252" s="64"/>
      <c r="Q252" s="64">
        <v>0.5</v>
      </c>
      <c r="R252" s="64" t="str">
        <f t="shared" si="1098"/>
        <v>VG</v>
      </c>
      <c r="S252" s="64"/>
      <c r="T252" s="64"/>
      <c r="U252" s="64"/>
      <c r="V252" s="64">
        <v>0.96099999999999997</v>
      </c>
      <c r="W252" s="64" t="str">
        <f t="shared" si="1099"/>
        <v>VG</v>
      </c>
      <c r="X252" s="64"/>
      <c r="Y252" s="64"/>
      <c r="Z252" s="64"/>
      <c r="AA252" s="64"/>
      <c r="AB252" s="65"/>
      <c r="AC252" s="64"/>
      <c r="AD252" s="64"/>
      <c r="AE252" s="64"/>
      <c r="AF252" s="65"/>
      <c r="AG252" s="64"/>
      <c r="AH252" s="64"/>
      <c r="AI252" s="64"/>
      <c r="AJ252" s="65"/>
      <c r="AK252" s="64"/>
      <c r="AL252" s="64"/>
    </row>
    <row r="253" spans="1:38" s="63" customFormat="1" x14ac:dyDescent="0.3">
      <c r="A253" s="63">
        <v>14164900</v>
      </c>
      <c r="B253" s="63">
        <v>23772751</v>
      </c>
      <c r="C253" s="63" t="s">
        <v>60</v>
      </c>
      <c r="D253" s="63" t="s">
        <v>172</v>
      </c>
      <c r="F253" s="79">
        <v>1.7</v>
      </c>
      <c r="G253" s="64">
        <v>0.7</v>
      </c>
      <c r="H253" s="64" t="str">
        <f t="shared" si="1096"/>
        <v>S</v>
      </c>
      <c r="I253" s="64"/>
      <c r="J253" s="64"/>
      <c r="K253" s="64"/>
      <c r="L253" s="65">
        <v>-8.5999999999999993E-2</v>
      </c>
      <c r="M253" s="65" t="str">
        <f t="shared" si="1097"/>
        <v>G</v>
      </c>
      <c r="N253" s="64"/>
      <c r="O253" s="64"/>
      <c r="P253" s="64"/>
      <c r="Q253" s="64">
        <v>0.53</v>
      </c>
      <c r="R253" s="64" t="str">
        <f t="shared" si="1098"/>
        <v>G</v>
      </c>
      <c r="S253" s="64"/>
      <c r="T253" s="64"/>
      <c r="U253" s="64"/>
      <c r="V253" s="64">
        <v>0.96</v>
      </c>
      <c r="W253" s="64" t="str">
        <f t="shared" si="1099"/>
        <v>VG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63" customFormat="1" x14ac:dyDescent="0.3">
      <c r="A254" s="63">
        <v>14164900</v>
      </c>
      <c r="B254" s="63">
        <v>23772751</v>
      </c>
      <c r="C254" s="63" t="s">
        <v>60</v>
      </c>
      <c r="D254" s="63" t="s">
        <v>174</v>
      </c>
      <c r="F254" s="79">
        <v>1.7</v>
      </c>
      <c r="G254" s="64">
        <v>0.7</v>
      </c>
      <c r="H254" s="64" t="str">
        <f t="shared" si="1096"/>
        <v>S</v>
      </c>
      <c r="I254" s="64"/>
      <c r="J254" s="64"/>
      <c r="K254" s="64"/>
      <c r="L254" s="65">
        <v>-8.5000000000000006E-2</v>
      </c>
      <c r="M254" s="65" t="str">
        <f t="shared" si="1097"/>
        <v>G</v>
      </c>
      <c r="N254" s="64"/>
      <c r="O254" s="64"/>
      <c r="P254" s="64"/>
      <c r="Q254" s="64">
        <v>0.53</v>
      </c>
      <c r="R254" s="64" t="str">
        <f t="shared" si="1098"/>
        <v>G</v>
      </c>
      <c r="S254" s="64"/>
      <c r="T254" s="64"/>
      <c r="U254" s="64"/>
      <c r="V254" s="64">
        <v>0.96</v>
      </c>
      <c r="W254" s="64" t="str">
        <f t="shared" si="1099"/>
        <v>VG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63" customFormat="1" ht="28.8" x14ac:dyDescent="0.3">
      <c r="A255" s="63">
        <v>14164900</v>
      </c>
      <c r="B255" s="63">
        <v>23772751</v>
      </c>
      <c r="C255" s="63" t="s">
        <v>60</v>
      </c>
      <c r="D255" s="82" t="s">
        <v>175</v>
      </c>
      <c r="E255" s="82"/>
      <c r="F255" s="79">
        <v>1.5</v>
      </c>
      <c r="G255" s="64">
        <v>0.75</v>
      </c>
      <c r="H255" s="64" t="str">
        <f t="shared" si="1096"/>
        <v>G</v>
      </c>
      <c r="I255" s="64"/>
      <c r="J255" s="64"/>
      <c r="K255" s="64"/>
      <c r="L255" s="65">
        <v>-6.2E-2</v>
      </c>
      <c r="M255" s="65" t="str">
        <f t="shared" si="1097"/>
        <v>G</v>
      </c>
      <c r="N255" s="64"/>
      <c r="O255" s="64"/>
      <c r="P255" s="64"/>
      <c r="Q255" s="64">
        <v>0.5</v>
      </c>
      <c r="R255" s="64" t="str">
        <f t="shared" si="1098"/>
        <v>VG</v>
      </c>
      <c r="S255" s="64"/>
      <c r="T255" s="64"/>
      <c r="U255" s="64"/>
      <c r="V255" s="64">
        <v>0.97</v>
      </c>
      <c r="W255" s="64" t="str">
        <f t="shared" si="1099"/>
        <v>VG</v>
      </c>
      <c r="X255" s="64"/>
      <c r="Y255" s="64"/>
      <c r="Z255" s="64"/>
      <c r="AA255" s="64"/>
      <c r="AB255" s="65"/>
      <c r="AC255" s="64"/>
      <c r="AD255" s="64"/>
      <c r="AE255" s="64"/>
      <c r="AF255" s="65"/>
      <c r="AG255" s="64"/>
      <c r="AH255" s="64"/>
      <c r="AI255" s="64"/>
      <c r="AJ255" s="65"/>
      <c r="AK255" s="64"/>
      <c r="AL255" s="64"/>
    </row>
    <row r="256" spans="1:38" s="63" customFormat="1" ht="28.8" x14ac:dyDescent="0.3">
      <c r="A256" s="63">
        <v>14164900</v>
      </c>
      <c r="B256" s="63">
        <v>23772751</v>
      </c>
      <c r="C256" s="63" t="s">
        <v>60</v>
      </c>
      <c r="D256" s="82" t="s">
        <v>176</v>
      </c>
      <c r="E256" s="82"/>
      <c r="F256" s="79">
        <v>1.4</v>
      </c>
      <c r="G256" s="64">
        <v>0.77</v>
      </c>
      <c r="H256" s="64" t="str">
        <f t="shared" si="1096"/>
        <v>G</v>
      </c>
      <c r="I256" s="64"/>
      <c r="J256" s="64"/>
      <c r="K256" s="64"/>
      <c r="L256" s="65">
        <v>-0.04</v>
      </c>
      <c r="M256" s="65" t="str">
        <f t="shared" si="1097"/>
        <v>VG</v>
      </c>
      <c r="N256" s="64"/>
      <c r="O256" s="64"/>
      <c r="P256" s="64"/>
      <c r="Q256" s="64">
        <v>0.48</v>
      </c>
      <c r="R256" s="64" t="str">
        <f t="shared" si="1098"/>
        <v>VG</v>
      </c>
      <c r="S256" s="64"/>
      <c r="T256" s="64"/>
      <c r="U256" s="64"/>
      <c r="V256" s="64">
        <v>0.97</v>
      </c>
      <c r="W256" s="64" t="str">
        <f t="shared" si="1099"/>
        <v>VG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x14ac:dyDescent="0.3">
      <c r="A257" s="63">
        <v>14164900</v>
      </c>
      <c r="B257" s="63">
        <v>23772751</v>
      </c>
      <c r="C257" s="63" t="s">
        <v>60</v>
      </c>
      <c r="D257" s="82" t="s">
        <v>177</v>
      </c>
      <c r="E257" s="82"/>
      <c r="F257" s="79">
        <v>1.5</v>
      </c>
      <c r="G257" s="64">
        <v>0.79</v>
      </c>
      <c r="H257" s="64" t="str">
        <f t="shared" si="1096"/>
        <v>G</v>
      </c>
      <c r="I257" s="64"/>
      <c r="J257" s="64"/>
      <c r="K257" s="64"/>
      <c r="L257" s="65">
        <v>0.17299999999999999</v>
      </c>
      <c r="M257" s="65" t="str">
        <f t="shared" si="1097"/>
        <v>NS</v>
      </c>
      <c r="N257" s="64"/>
      <c r="O257" s="64"/>
      <c r="P257" s="64"/>
      <c r="Q257" s="64">
        <v>0.43</v>
      </c>
      <c r="R257" s="64" t="str">
        <f t="shared" si="1098"/>
        <v>VG</v>
      </c>
      <c r="S257" s="64"/>
      <c r="T257" s="64"/>
      <c r="U257" s="64"/>
      <c r="V257" s="64">
        <v>0.96</v>
      </c>
      <c r="W257" s="64" t="str">
        <f t="shared" si="1099"/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47" customFormat="1" x14ac:dyDescent="0.3">
      <c r="A258" s="47">
        <v>14164900</v>
      </c>
      <c r="B258" s="47">
        <v>23772751</v>
      </c>
      <c r="C258" s="47" t="s">
        <v>60</v>
      </c>
      <c r="D258" s="99" t="s">
        <v>178</v>
      </c>
      <c r="E258" s="99"/>
      <c r="F258" s="100">
        <v>1.6</v>
      </c>
      <c r="G258" s="49">
        <v>0.77</v>
      </c>
      <c r="H258" s="49" t="str">
        <f t="shared" si="1096"/>
        <v>G</v>
      </c>
      <c r="I258" s="49"/>
      <c r="J258" s="49"/>
      <c r="K258" s="49"/>
      <c r="L258" s="50">
        <v>0.189</v>
      </c>
      <c r="M258" s="50" t="str">
        <f t="shared" si="1097"/>
        <v>NS</v>
      </c>
      <c r="N258" s="49"/>
      <c r="O258" s="49"/>
      <c r="P258" s="49"/>
      <c r="Q258" s="49">
        <v>0.44</v>
      </c>
      <c r="R258" s="49" t="str">
        <f t="shared" si="1098"/>
        <v>VG</v>
      </c>
      <c r="S258" s="49"/>
      <c r="T258" s="49"/>
      <c r="U258" s="49"/>
      <c r="V258" s="49">
        <v>0.97</v>
      </c>
      <c r="W258" s="49" t="str">
        <f t="shared" si="1099"/>
        <v>VG</v>
      </c>
      <c r="X258" s="49"/>
      <c r="Y258" s="49"/>
      <c r="Z258" s="49"/>
      <c r="AA258" s="49"/>
      <c r="AB258" s="50"/>
      <c r="AC258" s="49"/>
      <c r="AD258" s="49"/>
      <c r="AE258" s="49"/>
      <c r="AF258" s="50"/>
      <c r="AG258" s="49"/>
      <c r="AH258" s="49"/>
      <c r="AI258" s="49"/>
      <c r="AJ258" s="50"/>
      <c r="AK258" s="49"/>
      <c r="AL258" s="49"/>
    </row>
    <row r="259" spans="1:38" s="47" customFormat="1" x14ac:dyDescent="0.3">
      <c r="A259" s="47">
        <v>14164900</v>
      </c>
      <c r="B259" s="47">
        <v>23772751</v>
      </c>
      <c r="C259" s="47" t="s">
        <v>60</v>
      </c>
      <c r="D259" s="99" t="s">
        <v>186</v>
      </c>
      <c r="E259" s="99"/>
      <c r="F259" s="100">
        <v>1.6</v>
      </c>
      <c r="G259" s="49">
        <v>0.78</v>
      </c>
      <c r="H259" s="49" t="str">
        <f t="shared" si="1096"/>
        <v>G</v>
      </c>
      <c r="I259" s="49"/>
      <c r="J259" s="49"/>
      <c r="K259" s="49"/>
      <c r="L259" s="50">
        <v>0.187</v>
      </c>
      <c r="M259" s="50" t="str">
        <f t="shared" si="1097"/>
        <v>NS</v>
      </c>
      <c r="N259" s="49"/>
      <c r="O259" s="49"/>
      <c r="P259" s="49"/>
      <c r="Q259" s="49">
        <v>0.43</v>
      </c>
      <c r="R259" s="49" t="str">
        <f t="shared" si="1098"/>
        <v>VG</v>
      </c>
      <c r="S259" s="49"/>
      <c r="T259" s="49"/>
      <c r="U259" s="49"/>
      <c r="V259" s="49">
        <v>0.97</v>
      </c>
      <c r="W259" s="49" t="str">
        <f t="shared" si="1099"/>
        <v>VG</v>
      </c>
      <c r="X259" s="49"/>
      <c r="Y259" s="49"/>
      <c r="Z259" s="49"/>
      <c r="AA259" s="49"/>
      <c r="AB259" s="50"/>
      <c r="AC259" s="49"/>
      <c r="AD259" s="49"/>
      <c r="AE259" s="49"/>
      <c r="AF259" s="50"/>
      <c r="AG259" s="49"/>
      <c r="AH259" s="49"/>
      <c r="AI259" s="49"/>
      <c r="AJ259" s="50"/>
      <c r="AK259" s="49"/>
      <c r="AL259" s="49"/>
    </row>
    <row r="260" spans="1:38" s="47" customFormat="1" x14ac:dyDescent="0.3">
      <c r="A260" s="47">
        <v>14164900</v>
      </c>
      <c r="B260" s="47">
        <v>23772751</v>
      </c>
      <c r="C260" s="47" t="s">
        <v>60</v>
      </c>
      <c r="D260" s="99" t="s">
        <v>188</v>
      </c>
      <c r="E260" s="99"/>
      <c r="F260" s="100">
        <v>1.6</v>
      </c>
      <c r="G260" s="49">
        <v>0.78</v>
      </c>
      <c r="H260" s="49" t="str">
        <f t="shared" si="1096"/>
        <v>G</v>
      </c>
      <c r="I260" s="49"/>
      <c r="J260" s="49"/>
      <c r="K260" s="49"/>
      <c r="L260" s="50">
        <v>0.186</v>
      </c>
      <c r="M260" s="50" t="str">
        <f t="shared" si="1097"/>
        <v>NS</v>
      </c>
      <c r="N260" s="49"/>
      <c r="O260" s="49"/>
      <c r="P260" s="49"/>
      <c r="Q260" s="49">
        <v>0.43</v>
      </c>
      <c r="R260" s="49" t="str">
        <f t="shared" si="1098"/>
        <v>VG</v>
      </c>
      <c r="S260" s="49"/>
      <c r="T260" s="49"/>
      <c r="U260" s="49"/>
      <c r="V260" s="49">
        <v>0.97</v>
      </c>
      <c r="W260" s="49" t="str">
        <f t="shared" si="1099"/>
        <v>VG</v>
      </c>
      <c r="X260" s="49"/>
      <c r="Y260" s="49"/>
      <c r="Z260" s="49"/>
      <c r="AA260" s="49"/>
      <c r="AB260" s="50"/>
      <c r="AC260" s="49"/>
      <c r="AD260" s="49"/>
      <c r="AE260" s="49"/>
      <c r="AF260" s="50"/>
      <c r="AG260" s="49"/>
      <c r="AH260" s="49"/>
      <c r="AI260" s="49"/>
      <c r="AJ260" s="50"/>
      <c r="AK260" s="49"/>
      <c r="AL260" s="49"/>
    </row>
    <row r="261" spans="1:38" s="63" customFormat="1" x14ac:dyDescent="0.3">
      <c r="A261" s="63">
        <v>14164900</v>
      </c>
      <c r="B261" s="63">
        <v>23772751</v>
      </c>
      <c r="C261" s="63" t="s">
        <v>60</v>
      </c>
      <c r="D261" s="98" t="s">
        <v>189</v>
      </c>
      <c r="E261" s="98"/>
      <c r="F261" s="79">
        <v>0.9</v>
      </c>
      <c r="G261" s="64">
        <v>0.92</v>
      </c>
      <c r="H261" s="64" t="str">
        <f t="shared" si="1096"/>
        <v>VG</v>
      </c>
      <c r="I261" s="64"/>
      <c r="J261" s="64"/>
      <c r="K261" s="64"/>
      <c r="L261" s="65">
        <v>8.8999999999999996E-2</v>
      </c>
      <c r="M261" s="65" t="str">
        <f t="shared" si="1097"/>
        <v>G</v>
      </c>
      <c r="N261" s="64"/>
      <c r="O261" s="64"/>
      <c r="P261" s="64"/>
      <c r="Q261" s="64">
        <v>0.28000000000000003</v>
      </c>
      <c r="R261" s="64" t="str">
        <f t="shared" si="1098"/>
        <v>VG</v>
      </c>
      <c r="S261" s="64"/>
      <c r="T261" s="64"/>
      <c r="U261" s="64"/>
      <c r="V261" s="64">
        <v>0.97</v>
      </c>
      <c r="W261" s="64" t="str">
        <f t="shared" si="1099"/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63" customFormat="1" x14ac:dyDescent="0.3">
      <c r="A262" s="63">
        <v>14164900</v>
      </c>
      <c r="B262" s="63">
        <v>23772751</v>
      </c>
      <c r="C262" s="63" t="s">
        <v>60</v>
      </c>
      <c r="D262" s="98" t="s">
        <v>192</v>
      </c>
      <c r="E262" s="98" t="s">
        <v>194</v>
      </c>
      <c r="F262" s="79">
        <v>0.9</v>
      </c>
      <c r="G262" s="64">
        <v>0.92</v>
      </c>
      <c r="H262" s="64" t="str">
        <f t="shared" si="1096"/>
        <v>VG</v>
      </c>
      <c r="I262" s="64"/>
      <c r="J262" s="64"/>
      <c r="K262" s="64"/>
      <c r="L262" s="65">
        <v>8.1000000000000003E-2</v>
      </c>
      <c r="M262" s="65" t="str">
        <f t="shared" si="1097"/>
        <v>G</v>
      </c>
      <c r="N262" s="64"/>
      <c r="O262" s="64"/>
      <c r="P262" s="64"/>
      <c r="Q262" s="64">
        <v>0.27</v>
      </c>
      <c r="R262" s="64" t="str">
        <f t="shared" si="1098"/>
        <v>VG</v>
      </c>
      <c r="S262" s="64"/>
      <c r="T262" s="64"/>
      <c r="U262" s="64"/>
      <c r="V262" s="64">
        <v>0.97</v>
      </c>
      <c r="W262" s="64" t="str">
        <f t="shared" si="1099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63" customFormat="1" x14ac:dyDescent="0.3">
      <c r="A263" s="63">
        <v>14164900</v>
      </c>
      <c r="B263" s="63">
        <v>23772751</v>
      </c>
      <c r="C263" s="63" t="s">
        <v>60</v>
      </c>
      <c r="D263" s="98" t="s">
        <v>197</v>
      </c>
      <c r="E263" s="98" t="s">
        <v>194</v>
      </c>
      <c r="F263" s="79">
        <v>0.9</v>
      </c>
      <c r="G263" s="64">
        <v>0.92</v>
      </c>
      <c r="H263" s="64" t="str">
        <f t="shared" ref="H263" si="1100">IF(G263&gt;0.8,"VG",IF(G263&gt;0.7,"G",IF(G263&gt;0.45,"S","NS")))</f>
        <v>VG</v>
      </c>
      <c r="I263" s="64"/>
      <c r="J263" s="64"/>
      <c r="K263" s="64"/>
      <c r="L263" s="65">
        <v>8.1000000000000003E-2</v>
      </c>
      <c r="M263" s="65" t="str">
        <f t="shared" ref="M263" si="1101">IF(ABS(L263)&lt;5%,"VG",IF(ABS(L263)&lt;10%,"G",IF(ABS(L263)&lt;15%,"S","NS")))</f>
        <v>G</v>
      </c>
      <c r="N263" s="64"/>
      <c r="O263" s="64"/>
      <c r="P263" s="64"/>
      <c r="Q263" s="64">
        <v>0.27</v>
      </c>
      <c r="R263" s="64" t="str">
        <f t="shared" ref="R263" si="1102">IF(Q263&lt;=0.5,"VG",IF(Q263&lt;=0.6,"G",IF(Q263&lt;=0.7,"S","NS")))</f>
        <v>VG</v>
      </c>
      <c r="S263" s="64"/>
      <c r="T263" s="64"/>
      <c r="U263" s="64"/>
      <c r="V263" s="64">
        <v>0.97</v>
      </c>
      <c r="W263" s="64" t="str">
        <f t="shared" ref="W263" si="1103">IF(V263&gt;0.85,"VG",IF(V263&gt;0.75,"G",IF(V263&gt;0.6,"S","NS")))</f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x14ac:dyDescent="0.3">
      <c r="A264" s="63">
        <v>14164900</v>
      </c>
      <c r="B264" s="63">
        <v>23772751</v>
      </c>
      <c r="C264" s="63" t="s">
        <v>60</v>
      </c>
      <c r="D264" s="98" t="s">
        <v>204</v>
      </c>
      <c r="E264" s="98" t="s">
        <v>198</v>
      </c>
      <c r="F264" s="79">
        <v>0.9</v>
      </c>
      <c r="G264" s="64">
        <v>0.93</v>
      </c>
      <c r="H264" s="64" t="str">
        <f t="shared" ref="H264" si="1104">IF(G264&gt;0.8,"VG",IF(G264&gt;0.7,"G",IF(G264&gt;0.45,"S","NS")))</f>
        <v>VG</v>
      </c>
      <c r="I264" s="64"/>
      <c r="J264" s="64"/>
      <c r="K264" s="64"/>
      <c r="L264" s="65">
        <v>0.06</v>
      </c>
      <c r="M264" s="65" t="str">
        <f t="shared" ref="M264" si="1105">IF(ABS(L264)&lt;5%,"VG",IF(ABS(L264)&lt;10%,"G",IF(ABS(L264)&lt;15%,"S","NS")))</f>
        <v>G</v>
      </c>
      <c r="N264" s="64"/>
      <c r="O264" s="64"/>
      <c r="P264" s="64"/>
      <c r="Q264" s="64">
        <v>0.27</v>
      </c>
      <c r="R264" s="64" t="str">
        <f t="shared" ref="R264" si="1106">IF(Q264&lt;=0.5,"VG",IF(Q264&lt;=0.6,"G",IF(Q264&lt;=0.7,"S","NS")))</f>
        <v>VG</v>
      </c>
      <c r="S264" s="64"/>
      <c r="T264" s="64"/>
      <c r="U264" s="64"/>
      <c r="V264" s="64">
        <v>0.97</v>
      </c>
      <c r="W264" s="64" t="str">
        <f t="shared" ref="W264" si="1107">IF(V264&gt;0.85,"VG",IF(V264&gt;0.75,"G",IF(V264&gt;0.6,"S","NS")))</f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14164900</v>
      </c>
      <c r="B265" s="63">
        <v>23772751</v>
      </c>
      <c r="C265" s="63" t="s">
        <v>60</v>
      </c>
      <c r="D265" s="98" t="s">
        <v>212</v>
      </c>
      <c r="E265" s="98" t="s">
        <v>213</v>
      </c>
      <c r="F265" s="79">
        <v>0.9</v>
      </c>
      <c r="G265" s="64">
        <v>0.92</v>
      </c>
      <c r="H265" s="64" t="str">
        <f t="shared" ref="H265" si="1108">IF(G265&gt;0.8,"VG",IF(G265&gt;0.7,"G",IF(G265&gt;0.45,"S","NS")))</f>
        <v>VG</v>
      </c>
      <c r="I265" s="64"/>
      <c r="J265" s="64"/>
      <c r="K265" s="64"/>
      <c r="L265" s="65">
        <v>6.6000000000000003E-2</v>
      </c>
      <c r="M265" s="65" t="str">
        <f t="shared" ref="M265" si="1109">IF(ABS(L265)&lt;5%,"VG",IF(ABS(L265)&lt;10%,"G",IF(ABS(L265)&lt;15%,"S","NS")))</f>
        <v>G</v>
      </c>
      <c r="N265" s="64"/>
      <c r="O265" s="64"/>
      <c r="P265" s="64"/>
      <c r="Q265" s="64">
        <v>0.27</v>
      </c>
      <c r="R265" s="64" t="str">
        <f t="shared" ref="R265" si="1110">IF(Q265&lt;=0.5,"VG",IF(Q265&lt;=0.6,"G",IF(Q265&lt;=0.7,"S","NS")))</f>
        <v>VG</v>
      </c>
      <c r="S265" s="64"/>
      <c r="T265" s="64"/>
      <c r="U265" s="64"/>
      <c r="V265" s="64">
        <v>0.97</v>
      </c>
      <c r="W265" s="64" t="str">
        <f t="shared" ref="W265" si="1111">IF(V265&gt;0.85,"VG",IF(V265&gt;0.75,"G",IF(V265&gt;0.6,"S","NS")))</f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30" customFormat="1" x14ac:dyDescent="0.3">
      <c r="A266" s="30">
        <v>14164900</v>
      </c>
      <c r="B266" s="30">
        <v>23772751</v>
      </c>
      <c r="C266" s="30" t="s">
        <v>60</v>
      </c>
      <c r="D266" s="130" t="s">
        <v>228</v>
      </c>
      <c r="E266" s="130" t="s">
        <v>227</v>
      </c>
      <c r="F266" s="116">
        <v>2.4</v>
      </c>
      <c r="G266" s="24">
        <v>0.46</v>
      </c>
      <c r="H266" s="24" t="str">
        <f t="shared" ref="H266" si="1112">IF(G266&gt;0.8,"VG",IF(G266&gt;0.7,"G",IF(G266&gt;0.45,"S","NS")))</f>
        <v>S</v>
      </c>
      <c r="I266" s="24"/>
      <c r="J266" s="24"/>
      <c r="K266" s="24"/>
      <c r="L266" s="25">
        <v>0.309</v>
      </c>
      <c r="M266" s="25" t="str">
        <f t="shared" ref="M266" si="1113">IF(ABS(L266)&lt;5%,"VG",IF(ABS(L266)&lt;10%,"G",IF(ABS(L266)&lt;15%,"S","NS")))</f>
        <v>NS</v>
      </c>
      <c r="N266" s="24"/>
      <c r="O266" s="24"/>
      <c r="P266" s="24"/>
      <c r="Q266" s="24">
        <v>0.62</v>
      </c>
      <c r="R266" s="24" t="str">
        <f t="shared" ref="R266" si="1114">IF(Q266&lt;=0.5,"VG",IF(Q266&lt;=0.6,"G",IF(Q266&lt;=0.7,"S","NS")))</f>
        <v>S</v>
      </c>
      <c r="S266" s="24"/>
      <c r="T266" s="24"/>
      <c r="U266" s="24"/>
      <c r="V266" s="24">
        <v>0.96</v>
      </c>
      <c r="W266" s="24" t="str">
        <f t="shared" ref="W266" si="1115">IF(V266&gt;0.85,"VG",IF(V266&gt;0.75,"G",IF(V266&gt;0.6,"S","NS")))</f>
        <v>VG</v>
      </c>
      <c r="X266" s="24"/>
      <c r="Y266" s="24"/>
      <c r="Z266" s="24"/>
      <c r="AA266" s="24"/>
      <c r="AB266" s="25"/>
      <c r="AC266" s="24"/>
      <c r="AD266" s="24"/>
      <c r="AE266" s="24"/>
      <c r="AF266" s="25"/>
      <c r="AG266" s="24"/>
      <c r="AH266" s="24"/>
      <c r="AI266" s="24"/>
      <c r="AJ266" s="25"/>
      <c r="AK266" s="24"/>
      <c r="AL266" s="24"/>
    </row>
    <row r="267" spans="1:38" s="30" customFormat="1" x14ac:dyDescent="0.3">
      <c r="A267" s="30">
        <v>14164900</v>
      </c>
      <c r="B267" s="30">
        <v>23772751</v>
      </c>
      <c r="C267" s="30" t="s">
        <v>60</v>
      </c>
      <c r="D267" s="130" t="s">
        <v>240</v>
      </c>
      <c r="E267" s="130" t="s">
        <v>227</v>
      </c>
      <c r="F267" s="116">
        <v>2.4</v>
      </c>
      <c r="G267" s="24">
        <v>0.45</v>
      </c>
      <c r="H267" s="24" t="str">
        <f t="shared" ref="H267" si="1116">IF(G267&gt;0.8,"VG",IF(G267&gt;0.7,"G",IF(G267&gt;0.45,"S","NS")))</f>
        <v>NS</v>
      </c>
      <c r="I267" s="24"/>
      <c r="J267" s="24"/>
      <c r="K267" s="24"/>
      <c r="L267" s="25">
        <v>0.31</v>
      </c>
      <c r="M267" s="25" t="str">
        <f t="shared" ref="M267" si="1117">IF(ABS(L267)&lt;5%,"VG",IF(ABS(L267)&lt;10%,"G",IF(ABS(L267)&lt;15%,"S","NS")))</f>
        <v>NS</v>
      </c>
      <c r="N267" s="24"/>
      <c r="O267" s="24"/>
      <c r="P267" s="24"/>
      <c r="Q267" s="24">
        <v>0.62</v>
      </c>
      <c r="R267" s="24" t="str">
        <f t="shared" ref="R267" si="1118">IF(Q267&lt;=0.5,"VG",IF(Q267&lt;=0.6,"G",IF(Q267&lt;=0.7,"S","NS")))</f>
        <v>S</v>
      </c>
      <c r="S267" s="24"/>
      <c r="T267" s="24"/>
      <c r="U267" s="24"/>
      <c r="V267" s="24">
        <v>0.96</v>
      </c>
      <c r="W267" s="24" t="str">
        <f t="shared" ref="W267" si="1119">IF(V267&gt;0.85,"VG",IF(V267&gt;0.75,"G",IF(V267&gt;0.6,"S","NS")))</f>
        <v>VG</v>
      </c>
      <c r="X267" s="24"/>
      <c r="Y267" s="24"/>
      <c r="Z267" s="24"/>
      <c r="AA267" s="24"/>
      <c r="AB267" s="25"/>
      <c r="AC267" s="24"/>
      <c r="AD267" s="24"/>
      <c r="AE267" s="24"/>
      <c r="AF267" s="25"/>
      <c r="AG267" s="24"/>
      <c r="AH267" s="24"/>
      <c r="AI267" s="24"/>
      <c r="AJ267" s="25"/>
      <c r="AK267" s="24"/>
      <c r="AL267" s="24"/>
    </row>
    <row r="268" spans="1:38" s="47" customFormat="1" x14ac:dyDescent="0.3">
      <c r="A268" s="47">
        <v>14164900</v>
      </c>
      <c r="B268" s="47">
        <v>23772751</v>
      </c>
      <c r="C268" s="47" t="s">
        <v>60</v>
      </c>
      <c r="D268" s="99" t="s">
        <v>245</v>
      </c>
      <c r="E268" s="99" t="s">
        <v>247</v>
      </c>
      <c r="F268" s="100">
        <v>2.1</v>
      </c>
      <c r="G268" s="49">
        <v>0.59</v>
      </c>
      <c r="H268" s="49" t="str">
        <f t="shared" ref="H268" si="1120">IF(G268&gt;0.8,"VG",IF(G268&gt;0.7,"G",IF(G268&gt;0.45,"S","NS")))</f>
        <v>S</v>
      </c>
      <c r="I268" s="49"/>
      <c r="J268" s="49"/>
      <c r="K268" s="49"/>
      <c r="L268" s="50">
        <v>0.254</v>
      </c>
      <c r="M268" s="50" t="str">
        <f t="shared" ref="M268" si="1121">IF(ABS(L268)&lt;5%,"VG",IF(ABS(L268)&lt;10%,"G",IF(ABS(L268)&lt;15%,"S","NS")))</f>
        <v>NS</v>
      </c>
      <c r="N268" s="49"/>
      <c r="O268" s="49"/>
      <c r="P268" s="49"/>
      <c r="Q268" s="49">
        <v>0.56000000000000005</v>
      </c>
      <c r="R268" s="49" t="str">
        <f t="shared" ref="R268" si="1122">IF(Q268&lt;=0.5,"VG",IF(Q268&lt;=0.6,"G",IF(Q268&lt;=0.7,"S","NS")))</f>
        <v>G</v>
      </c>
      <c r="S268" s="49"/>
      <c r="T268" s="49"/>
      <c r="U268" s="49"/>
      <c r="V268" s="49">
        <v>0.96</v>
      </c>
      <c r="W268" s="49" t="str">
        <f t="shared" ref="W268" si="1123">IF(V268&gt;0.85,"VG",IF(V268&gt;0.75,"G",IF(V268&gt;0.6,"S","NS")))</f>
        <v>VG</v>
      </c>
      <c r="X268" s="49"/>
      <c r="Y268" s="49"/>
      <c r="Z268" s="49"/>
      <c r="AA268" s="49"/>
      <c r="AB268" s="50"/>
      <c r="AC268" s="49"/>
      <c r="AD268" s="49"/>
      <c r="AE268" s="49"/>
      <c r="AF268" s="50"/>
      <c r="AG268" s="49"/>
      <c r="AH268" s="49"/>
      <c r="AI268" s="49"/>
      <c r="AJ268" s="50"/>
      <c r="AK268" s="49"/>
      <c r="AL268" s="49"/>
    </row>
    <row r="269" spans="1:38" s="47" customFormat="1" x14ac:dyDescent="0.3">
      <c r="A269" s="47">
        <v>14164900</v>
      </c>
      <c r="B269" s="47">
        <v>23772751</v>
      </c>
      <c r="C269" s="47" t="s">
        <v>60</v>
      </c>
      <c r="D269" s="99" t="s">
        <v>248</v>
      </c>
      <c r="E269" s="99" t="s">
        <v>250</v>
      </c>
      <c r="F269" s="100">
        <v>1.7</v>
      </c>
      <c r="G269" s="49">
        <v>0.71</v>
      </c>
      <c r="H269" s="49" t="str">
        <f t="shared" ref="H269" si="1124">IF(G269&gt;0.8,"VG",IF(G269&gt;0.7,"G",IF(G269&gt;0.45,"S","NS")))</f>
        <v>G</v>
      </c>
      <c r="I269" s="49"/>
      <c r="J269" s="49"/>
      <c r="K269" s="49"/>
      <c r="L269" s="50">
        <v>0.189</v>
      </c>
      <c r="M269" s="50" t="str">
        <f t="shared" ref="M269" si="1125">IF(ABS(L269)&lt;5%,"VG",IF(ABS(L269)&lt;10%,"G",IF(ABS(L269)&lt;15%,"S","NS")))</f>
        <v>NS</v>
      </c>
      <c r="N269" s="49"/>
      <c r="O269" s="49"/>
      <c r="P269" s="49"/>
      <c r="Q269" s="49">
        <v>0.49</v>
      </c>
      <c r="R269" s="49" t="str">
        <f t="shared" ref="R269" si="1126">IF(Q269&lt;=0.5,"VG",IF(Q269&lt;=0.6,"G",IF(Q269&lt;=0.7,"S","NS")))</f>
        <v>VG</v>
      </c>
      <c r="S269" s="49"/>
      <c r="T269" s="49"/>
      <c r="U269" s="49"/>
      <c r="V269" s="49">
        <v>0.96</v>
      </c>
      <c r="W269" s="49" t="str">
        <f t="shared" ref="W269" si="1127">IF(V269&gt;0.85,"VG",IF(V269&gt;0.75,"G",IF(V269&gt;0.6,"S","NS")))</f>
        <v>VG</v>
      </c>
      <c r="X269" s="49"/>
      <c r="Y269" s="49"/>
      <c r="Z269" s="49"/>
      <c r="AA269" s="49"/>
      <c r="AB269" s="50"/>
      <c r="AC269" s="49"/>
      <c r="AD269" s="49"/>
      <c r="AE269" s="49"/>
      <c r="AF269" s="50"/>
      <c r="AG269" s="49"/>
      <c r="AH269" s="49"/>
      <c r="AI269" s="49"/>
      <c r="AJ269" s="50"/>
      <c r="AK269" s="49"/>
      <c r="AL269" s="49"/>
    </row>
    <row r="270" spans="1:38" s="47" customFormat="1" x14ac:dyDescent="0.3">
      <c r="A270" s="47">
        <v>14164900</v>
      </c>
      <c r="B270" s="47">
        <v>23772751</v>
      </c>
      <c r="C270" s="47" t="s">
        <v>60</v>
      </c>
      <c r="D270" s="99" t="s">
        <v>251</v>
      </c>
      <c r="E270" s="99" t="s">
        <v>250</v>
      </c>
      <c r="F270" s="100">
        <v>1.6</v>
      </c>
      <c r="G270" s="49">
        <v>0.72</v>
      </c>
      <c r="H270" s="49" t="str">
        <f t="shared" ref="H270" si="1128">IF(G270&gt;0.8,"VG",IF(G270&gt;0.7,"G",IF(G270&gt;0.45,"S","NS")))</f>
        <v>G</v>
      </c>
      <c r="I270" s="49"/>
      <c r="J270" s="49"/>
      <c r="K270" s="49"/>
      <c r="L270" s="50">
        <v>0.183</v>
      </c>
      <c r="M270" s="50" t="str">
        <f t="shared" ref="M270" si="1129">IF(ABS(L270)&lt;5%,"VG",IF(ABS(L270)&lt;10%,"G",IF(ABS(L270)&lt;15%,"S","NS")))</f>
        <v>NS</v>
      </c>
      <c r="N270" s="49"/>
      <c r="O270" s="49"/>
      <c r="P270" s="49"/>
      <c r="Q270" s="49">
        <v>0.48</v>
      </c>
      <c r="R270" s="49" t="str">
        <f t="shared" ref="R270" si="1130">IF(Q270&lt;=0.5,"VG",IF(Q270&lt;=0.6,"G",IF(Q270&lt;=0.7,"S","NS")))</f>
        <v>VG</v>
      </c>
      <c r="S270" s="49"/>
      <c r="T270" s="49"/>
      <c r="U270" s="49"/>
      <c r="V270" s="49">
        <v>0.96</v>
      </c>
      <c r="W270" s="49" t="str">
        <f t="shared" ref="W270" si="1131">IF(V270&gt;0.85,"VG",IF(V270&gt;0.75,"G",IF(V270&gt;0.6,"S","NS")))</f>
        <v>VG</v>
      </c>
      <c r="X270" s="49"/>
      <c r="Y270" s="49"/>
      <c r="Z270" s="49"/>
      <c r="AA270" s="49"/>
      <c r="AB270" s="50"/>
      <c r="AC270" s="49"/>
      <c r="AD270" s="49"/>
      <c r="AE270" s="49"/>
      <c r="AF270" s="50"/>
      <c r="AG270" s="49"/>
      <c r="AH270" s="49"/>
      <c r="AI270" s="49"/>
      <c r="AJ270" s="50"/>
      <c r="AK270" s="49"/>
      <c r="AL270" s="49"/>
    </row>
    <row r="271" spans="1:38" s="47" customFormat="1" x14ac:dyDescent="0.3">
      <c r="A271" s="47">
        <v>14164900</v>
      </c>
      <c r="B271" s="47">
        <v>23772751</v>
      </c>
      <c r="C271" s="47" t="s">
        <v>60</v>
      </c>
      <c r="D271" s="99" t="s">
        <v>254</v>
      </c>
      <c r="E271" s="99" t="s">
        <v>229</v>
      </c>
      <c r="F271" s="100">
        <v>1.3</v>
      </c>
      <c r="G271" s="49">
        <v>0.79</v>
      </c>
      <c r="H271" s="49" t="str">
        <f t="shared" ref="H271" si="1132">IF(G271&gt;0.8,"VG",IF(G271&gt;0.7,"G",IF(G271&gt;0.45,"S","NS")))</f>
        <v>G</v>
      </c>
      <c r="I271" s="49"/>
      <c r="J271" s="49"/>
      <c r="K271" s="49"/>
      <c r="L271" s="50">
        <v>0.13800000000000001</v>
      </c>
      <c r="M271" s="50" t="str">
        <f t="shared" ref="M271" si="1133">IF(ABS(L271)&lt;5%,"VG",IF(ABS(L271)&lt;10%,"G",IF(ABS(L271)&lt;15%,"S","NS")))</f>
        <v>S</v>
      </c>
      <c r="N271" s="49"/>
      <c r="O271" s="49"/>
      <c r="P271" s="49"/>
      <c r="Q271" s="49">
        <v>0.43</v>
      </c>
      <c r="R271" s="49" t="str">
        <f t="shared" ref="R271" si="1134">IF(Q271&lt;=0.5,"VG",IF(Q271&lt;=0.6,"G",IF(Q271&lt;=0.7,"S","NS")))</f>
        <v>VG</v>
      </c>
      <c r="S271" s="49"/>
      <c r="T271" s="49"/>
      <c r="U271" s="49"/>
      <c r="V271" s="49">
        <v>0.95</v>
      </c>
      <c r="W271" s="49" t="str">
        <f t="shared" ref="W271" si="1135">IF(V271&gt;0.85,"VG",IF(V271&gt;0.75,"G",IF(V271&gt;0.6,"S","NS")))</f>
        <v>VG</v>
      </c>
      <c r="X271" s="49"/>
      <c r="Y271" s="49"/>
      <c r="Z271" s="49"/>
      <c r="AA271" s="49"/>
      <c r="AB271" s="50"/>
      <c r="AC271" s="49"/>
      <c r="AD271" s="49"/>
      <c r="AE271" s="49"/>
      <c r="AF271" s="50"/>
      <c r="AG271" s="49"/>
      <c r="AH271" s="49"/>
      <c r="AI271" s="49"/>
      <c r="AJ271" s="50"/>
      <c r="AK271" s="49"/>
      <c r="AL271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2021-01-24T03:59:46Z</dcterms:modified>
</cp:coreProperties>
</file>