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CA31C4C-8C58-4D9F-9C6C-94B67C77BA14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57" i="4" l="1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158" i="4" l="1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44" i="4" l="1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1" i="4" l="1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O6" i="8"/>
  <c r="H7" i="8"/>
  <c r="H6" i="8"/>
  <c r="H5" i="8"/>
  <c r="H4" i="8"/>
  <c r="H3" i="8"/>
  <c r="H2" i="8"/>
  <c r="O7" i="8"/>
  <c r="O5" i="8"/>
  <c r="O4" i="8"/>
  <c r="O3" i="8"/>
  <c r="O2" i="8"/>
  <c r="BI100" i="4" l="1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W178" i="4"/>
  <c r="R178" i="4"/>
  <c r="M178" i="4"/>
  <c r="H178" i="4"/>
  <c r="W196" i="4"/>
  <c r="R196" i="4"/>
  <c r="M196" i="4"/>
  <c r="H196" i="4"/>
  <c r="W209" i="4"/>
  <c r="R209" i="4"/>
  <c r="M209" i="4"/>
  <c r="H209" i="4"/>
  <c r="W226" i="4"/>
  <c r="R226" i="4"/>
  <c r="M226" i="4"/>
  <c r="H226" i="4"/>
  <c r="W247" i="4"/>
  <c r="R247" i="4"/>
  <c r="M247" i="4"/>
  <c r="H247" i="4"/>
  <c r="W277" i="4"/>
  <c r="R277" i="4"/>
  <c r="M277" i="4"/>
  <c r="H277" i="4"/>
  <c r="W225" i="4"/>
  <c r="R225" i="4"/>
  <c r="M225" i="4"/>
  <c r="H225" i="4"/>
  <c r="W195" i="4"/>
  <c r="R195" i="4"/>
  <c r="M195" i="4"/>
  <c r="H195" i="4"/>
  <c r="W276" i="4"/>
  <c r="R276" i="4"/>
  <c r="M276" i="4"/>
  <c r="H276" i="4"/>
  <c r="W275" i="4" l="1"/>
  <c r="R275" i="4"/>
  <c r="M275" i="4"/>
  <c r="H275" i="4"/>
  <c r="W246" i="4"/>
  <c r="R246" i="4"/>
  <c r="M246" i="4"/>
  <c r="H246" i="4"/>
  <c r="W274" i="4" l="1"/>
  <c r="R274" i="4"/>
  <c r="M274" i="4"/>
  <c r="H274" i="4"/>
  <c r="W245" i="4"/>
  <c r="R245" i="4"/>
  <c r="M245" i="4"/>
  <c r="H24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W194" i="4"/>
  <c r="R194" i="4"/>
  <c r="M194" i="4"/>
  <c r="H194" i="4"/>
  <c r="W177" i="4"/>
  <c r="R177" i="4"/>
  <c r="M177" i="4"/>
  <c r="H177" i="4"/>
  <c r="W193" i="4"/>
  <c r="R193" i="4"/>
  <c r="M193" i="4"/>
  <c r="H193" i="4"/>
  <c r="W208" i="4"/>
  <c r="R208" i="4"/>
  <c r="M208" i="4"/>
  <c r="H208" i="4"/>
  <c r="W224" i="4"/>
  <c r="R224" i="4"/>
  <c r="M224" i="4"/>
  <c r="H224" i="4"/>
  <c r="W244" i="4"/>
  <c r="R244" i="4"/>
  <c r="M244" i="4"/>
  <c r="H244" i="4"/>
  <c r="W273" i="4"/>
  <c r="R273" i="4"/>
  <c r="M273" i="4"/>
  <c r="H273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W176" i="4"/>
  <c r="R176" i="4"/>
  <c r="M176" i="4"/>
  <c r="H176" i="4"/>
  <c r="W192" i="4"/>
  <c r="R192" i="4"/>
  <c r="M192" i="4"/>
  <c r="H192" i="4"/>
  <c r="W207" i="4"/>
  <c r="R207" i="4"/>
  <c r="M207" i="4"/>
  <c r="H207" i="4"/>
  <c r="W223" i="4"/>
  <c r="R223" i="4"/>
  <c r="M223" i="4"/>
  <c r="H223" i="4"/>
  <c r="W243" i="4"/>
  <c r="R243" i="4"/>
  <c r="M243" i="4"/>
  <c r="H243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W272" i="4"/>
  <c r="R272" i="4"/>
  <c r="M272" i="4"/>
  <c r="H272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75" i="4"/>
  <c r="R175" i="4"/>
  <c r="M175" i="4"/>
  <c r="H175" i="4"/>
  <c r="W191" i="4"/>
  <c r="R191" i="4"/>
  <c r="M191" i="4"/>
  <c r="H191" i="4"/>
  <c r="W206" i="4"/>
  <c r="R206" i="4"/>
  <c r="M206" i="4"/>
  <c r="H206" i="4"/>
  <c r="W222" i="4"/>
  <c r="R222" i="4"/>
  <c r="M222" i="4"/>
  <c r="H222" i="4"/>
  <c r="W242" i="4"/>
  <c r="R242" i="4"/>
  <c r="M242" i="4"/>
  <c r="H242" i="4"/>
  <c r="W271" i="4"/>
  <c r="R271" i="4"/>
  <c r="M271" i="4"/>
  <c r="H271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52" i="4" l="1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74" i="4"/>
  <c r="R174" i="4"/>
  <c r="M174" i="4"/>
  <c r="H174" i="4"/>
  <c r="W190" i="4"/>
  <c r="R190" i="4"/>
  <c r="M190" i="4"/>
  <c r="H190" i="4"/>
  <c r="W205" i="4"/>
  <c r="R205" i="4"/>
  <c r="M205" i="4"/>
  <c r="H205" i="4"/>
  <c r="W221" i="4"/>
  <c r="R221" i="4"/>
  <c r="M221" i="4"/>
  <c r="H221" i="4"/>
  <c r="W241" i="4"/>
  <c r="R241" i="4"/>
  <c r="M241" i="4"/>
  <c r="H241" i="4"/>
  <c r="W270" i="4"/>
  <c r="R270" i="4"/>
  <c r="M270" i="4"/>
  <c r="H270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269" i="4" l="1"/>
  <c r="R269" i="4"/>
  <c r="M269" i="4"/>
  <c r="H269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68" i="4"/>
  <c r="R268" i="4"/>
  <c r="M268" i="4"/>
  <c r="H268" i="4"/>
  <c r="W240" i="4"/>
  <c r="R240" i="4"/>
  <c r="M240" i="4"/>
  <c r="H240" i="4"/>
  <c r="W189" i="4"/>
  <c r="R189" i="4"/>
  <c r="M189" i="4"/>
  <c r="H189" i="4"/>
  <c r="W188" i="4"/>
  <c r="R188" i="4"/>
  <c r="M188" i="4"/>
  <c r="H188" i="4"/>
  <c r="W267" i="4"/>
  <c r="R267" i="4"/>
  <c r="M267" i="4"/>
  <c r="H267" i="4"/>
  <c r="W239" i="4"/>
  <c r="R239" i="4"/>
  <c r="M239" i="4"/>
  <c r="H239" i="4"/>
  <c r="W266" i="4"/>
  <c r="R266" i="4"/>
  <c r="M266" i="4"/>
  <c r="H266" i="4"/>
  <c r="W187" i="4"/>
  <c r="R187" i="4"/>
  <c r="M187" i="4"/>
  <c r="H187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W265" i="4" l="1"/>
  <c r="R265" i="4"/>
  <c r="M265" i="4"/>
  <c r="H265" i="4"/>
  <c r="W220" i="4"/>
  <c r="R220" i="4"/>
  <c r="M220" i="4"/>
  <c r="H220" i="4"/>
  <c r="W186" i="4"/>
  <c r="R186" i="4"/>
  <c r="M186" i="4"/>
  <c r="H186" i="4"/>
  <c r="W173" i="4"/>
  <c r="R173" i="4"/>
  <c r="M173" i="4"/>
  <c r="H17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72" i="4" l="1"/>
  <c r="R172" i="4"/>
  <c r="M172" i="4"/>
  <c r="H172" i="4"/>
  <c r="W185" i="4"/>
  <c r="R185" i="4"/>
  <c r="M185" i="4"/>
  <c r="H185" i="4"/>
  <c r="W219" i="4"/>
  <c r="R219" i="4"/>
  <c r="M219" i="4"/>
  <c r="H219" i="4"/>
  <c r="W238" i="4"/>
  <c r="R238" i="4"/>
  <c r="M238" i="4"/>
  <c r="H238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W204" i="4" l="1"/>
  <c r="R204" i="4"/>
  <c r="M204" i="4"/>
  <c r="H204" i="4"/>
  <c r="W264" i="4"/>
  <c r="R264" i="4"/>
  <c r="M264" i="4"/>
  <c r="H264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W237" i="4" l="1"/>
  <c r="R237" i="4"/>
  <c r="M237" i="4"/>
  <c r="H237" i="4"/>
  <c r="W218" i="4"/>
  <c r="R218" i="4"/>
  <c r="M218" i="4"/>
  <c r="H218" i="4"/>
  <c r="W203" i="4"/>
  <c r="R203" i="4"/>
  <c r="M203" i="4"/>
  <c r="H203" i="4"/>
  <c r="W184" i="4"/>
  <c r="R184" i="4"/>
  <c r="M184" i="4"/>
  <c r="H184" i="4"/>
  <c r="W171" i="4"/>
  <c r="R171" i="4"/>
  <c r="M171" i="4"/>
  <c r="H171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W263" i="4"/>
  <c r="R263" i="4"/>
  <c r="M263" i="4"/>
  <c r="H263" i="4"/>
  <c r="W262" i="4" l="1"/>
  <c r="R262" i="4"/>
  <c r="M262" i="4"/>
  <c r="H262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W170" i="4"/>
  <c r="R170" i="4"/>
  <c r="M170" i="4"/>
  <c r="H170" i="4"/>
  <c r="W183" i="4"/>
  <c r="R183" i="4"/>
  <c r="M183" i="4"/>
  <c r="H183" i="4"/>
  <c r="W202" i="4"/>
  <c r="R202" i="4"/>
  <c r="M202" i="4"/>
  <c r="H202" i="4"/>
  <c r="W217" i="4"/>
  <c r="R217" i="4"/>
  <c r="M217" i="4"/>
  <c r="H217" i="4"/>
  <c r="W236" i="4"/>
  <c r="R236" i="4"/>
  <c r="M236" i="4"/>
  <c r="H236" i="4"/>
  <c r="W261" i="4"/>
  <c r="R261" i="4"/>
  <c r="M261" i="4"/>
  <c r="H261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W182" i="4" l="1"/>
  <c r="R182" i="4"/>
  <c r="M182" i="4"/>
  <c r="H182" i="4"/>
  <c r="W235" i="4"/>
  <c r="R235" i="4"/>
  <c r="M235" i="4"/>
  <c r="H235" i="4"/>
  <c r="W260" i="4"/>
  <c r="R260" i="4"/>
  <c r="M260" i="4"/>
  <c r="H260" i="4"/>
  <c r="W259" i="4" l="1"/>
  <c r="R259" i="4"/>
  <c r="M259" i="4"/>
  <c r="H259" i="4"/>
  <c r="W181" i="4"/>
  <c r="R181" i="4"/>
  <c r="M181" i="4"/>
  <c r="H181" i="4"/>
  <c r="W258" i="4" l="1"/>
  <c r="R258" i="4"/>
  <c r="M258" i="4"/>
  <c r="H258" i="4"/>
  <c r="W234" i="4"/>
  <c r="R234" i="4"/>
  <c r="M234" i="4"/>
  <c r="H234" i="4"/>
  <c r="W233" i="4"/>
  <c r="R233" i="4"/>
  <c r="M233" i="4"/>
  <c r="H233" i="4"/>
  <c r="W257" i="4"/>
  <c r="R257" i="4"/>
  <c r="M257" i="4"/>
  <c r="H257" i="4"/>
  <c r="W232" i="4"/>
  <c r="R232" i="4"/>
  <c r="M232" i="4"/>
  <c r="H232" i="4"/>
  <c r="W180" i="4"/>
  <c r="R180" i="4"/>
  <c r="M180" i="4"/>
  <c r="H180" i="4"/>
  <c r="W216" i="4"/>
  <c r="R216" i="4"/>
  <c r="M216" i="4"/>
  <c r="H216" i="4"/>
  <c r="W230" i="4"/>
  <c r="R230" i="4"/>
  <c r="M230" i="4"/>
  <c r="H230" i="4"/>
  <c r="W256" i="4"/>
  <c r="R256" i="4"/>
  <c r="M256" i="4"/>
  <c r="H256" i="4"/>
  <c r="W215" i="4"/>
  <c r="R215" i="4"/>
  <c r="M215" i="4"/>
  <c r="H215" i="4"/>
  <c r="W169" i="4"/>
  <c r="R169" i="4"/>
  <c r="M169" i="4"/>
  <c r="H169" i="4"/>
  <c r="W201" i="4"/>
  <c r="R201" i="4"/>
  <c r="M201" i="4"/>
  <c r="H201" i="4"/>
  <c r="W168" i="4" l="1"/>
  <c r="R168" i="4"/>
  <c r="M168" i="4"/>
  <c r="H168" i="4"/>
  <c r="W214" i="4"/>
  <c r="R214" i="4"/>
  <c r="M214" i="4"/>
  <c r="H214" i="4"/>
  <c r="W255" i="4"/>
  <c r="R255" i="4"/>
  <c r="M255" i="4"/>
  <c r="H255" i="4"/>
  <c r="W231" i="4"/>
  <c r="R231" i="4"/>
  <c r="M231" i="4"/>
  <c r="H231" i="4"/>
  <c r="W167" i="4"/>
  <c r="R167" i="4"/>
  <c r="M167" i="4"/>
  <c r="H167" i="4"/>
  <c r="W200" i="4"/>
  <c r="R200" i="4"/>
  <c r="M200" i="4"/>
  <c r="H200" i="4"/>
  <c r="W254" i="4" l="1"/>
  <c r="R254" i="4"/>
  <c r="M254" i="4"/>
  <c r="H254" i="4"/>
  <c r="W213" i="4"/>
  <c r="R213" i="4"/>
  <c r="M213" i="4"/>
  <c r="H213" i="4"/>
  <c r="W212" i="4"/>
  <c r="R212" i="4"/>
  <c r="M212" i="4"/>
  <c r="H212" i="4"/>
  <c r="W253" i="4" l="1"/>
  <c r="R253" i="4"/>
  <c r="M253" i="4"/>
  <c r="H253" i="4"/>
  <c r="W252" i="4"/>
  <c r="R252" i="4"/>
  <c r="M252" i="4"/>
  <c r="H252" i="4"/>
  <c r="H249" i="4" l="1"/>
  <c r="M249" i="4"/>
  <c r="R249" i="4"/>
  <c r="W249" i="4"/>
  <c r="H250" i="4"/>
  <c r="M250" i="4"/>
  <c r="R250" i="4"/>
  <c r="W250" i="4"/>
  <c r="W251" i="4"/>
  <c r="R251" i="4"/>
  <c r="M251" i="4"/>
  <c r="H251" i="4"/>
  <c r="W166" i="4" l="1"/>
  <c r="R166" i="4"/>
  <c r="M166" i="4"/>
  <c r="H166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65" i="4" l="1"/>
  <c r="R165" i="4"/>
  <c r="M165" i="4"/>
  <c r="H16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29" i="4" l="1"/>
  <c r="R229" i="4"/>
  <c r="M229" i="4"/>
  <c r="H229" i="4"/>
  <c r="A1" i="5"/>
  <c r="W199" i="4" l="1"/>
  <c r="R199" i="4"/>
  <c r="M199" i="4"/>
  <c r="H199" i="4"/>
  <c r="W164" i="4"/>
  <c r="R164" i="4"/>
  <c r="M164" i="4"/>
  <c r="H16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28" i="4"/>
  <c r="R228" i="4"/>
  <c r="M228" i="4"/>
  <c r="H228" i="4"/>
  <c r="W211" i="4"/>
  <c r="R211" i="4"/>
  <c r="M211" i="4"/>
  <c r="H211" i="4"/>
  <c r="W198" i="4"/>
  <c r="R198" i="4"/>
  <c r="M198" i="4"/>
  <c r="H198" i="4"/>
  <c r="W163" i="4"/>
  <c r="R163" i="4"/>
  <c r="M163" i="4"/>
  <c r="H16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<sst xmlns="http://schemas.openxmlformats.org/spreadsheetml/2006/main" count="26543" uniqueCount="327">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</sst>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77"/>
  <sheetViews>
    <sheetView tabSelected="1" workbookViewId="0">
      <pane ySplit="3" topLeftCell="A40" activePane="bottomLeft" state="frozen"/>
      <selection pane="bottomLeft" activeCell="G60" sqref="G60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MIN(BI6:BI300)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3" customFormat="1" x14ac:dyDescent="0.3">
      <c r="A57" s="62">
        <v>14159200</v>
      </c>
      <c r="B57" s="63">
        <v>23773037</v>
      </c>
      <c r="C57" s="63" t="s">
        <v>5</v>
      </c>
      <c r="D57" s="83" t="s">
        <v>321</v>
      </c>
      <c r="E57" s="83" t="s">
        <v>324</v>
      </c>
      <c r="F57" s="79"/>
      <c r="G57" s="64">
        <v>0.66</v>
      </c>
      <c r="H57" s="64" t="str">
        <f t="shared" ref="H57" si="334">IF(G57&gt;0.8,"VG",IF(G57&gt;0.7,"G",IF(G57&gt;0.45,"S","NS")))</f>
        <v>S</v>
      </c>
      <c r="I57" s="64" t="str">
        <f t="shared" ref="I57" si="335">AJ57</f>
        <v>G</v>
      </c>
      <c r="J57" s="64" t="str">
        <f t="shared" ref="J57" si="336">BB57</f>
        <v>G</v>
      </c>
      <c r="K57" s="64" t="str">
        <f t="shared" ref="K57" si="337">BT57</f>
        <v>G</v>
      </c>
      <c r="L57" s="65">
        <v>-0.1192</v>
      </c>
      <c r="M57" s="64" t="str">
        <f t="shared" ref="M57" si="338">IF(ABS(L57)&lt;5%,"VG",IF(ABS(L57)&lt;10%,"G",IF(ABS(L57)&lt;15%,"S","NS")))</f>
        <v>S</v>
      </c>
      <c r="N57" s="64" t="str">
        <f t="shared" ref="N57" si="339">AO57</f>
        <v>VG</v>
      </c>
      <c r="O57" s="64" t="str">
        <f t="shared" ref="O57" si="340">BD57</f>
        <v>S</v>
      </c>
      <c r="P57" s="64" t="str">
        <f t="shared" ref="P57" si="341">BY57</f>
        <v>VG</v>
      </c>
      <c r="Q57" s="64">
        <v>0.56999999999999995</v>
      </c>
      <c r="R57" s="64" t="str">
        <f t="shared" ref="R57" si="342">IF(Q57&lt;=0.5,"VG",IF(Q57&lt;=0.6,"G",IF(Q57&lt;=0.7,"S","NS")))</f>
        <v>G</v>
      </c>
      <c r="S57" s="64" t="str">
        <f t="shared" ref="S57" si="343">AN57</f>
        <v>VG</v>
      </c>
      <c r="T57" s="64" t="str">
        <f t="shared" ref="T57" si="344">BF57</f>
        <v>VG</v>
      </c>
      <c r="U57" s="64" t="str">
        <f t="shared" ref="U57" si="345">BX57</f>
        <v>VG</v>
      </c>
      <c r="V57" s="64">
        <v>0.78500000000000003</v>
      </c>
      <c r="W57" s="64" t="str">
        <f t="shared" ref="W57" si="346">IF(V57&gt;0.85,"VG",IF(V57&gt;0.75,"G",IF(V57&gt;0.6,"S","NS")))</f>
        <v>G</v>
      </c>
      <c r="X57" s="64" t="str">
        <f t="shared" ref="X57" si="347">AP57</f>
        <v>G</v>
      </c>
      <c r="Y57" s="64" t="str">
        <f t="shared" ref="Y57" si="348">BH57</f>
        <v>G</v>
      </c>
      <c r="Z57" s="64" t="str">
        <f t="shared" ref="Z57" si="349">BZ57</f>
        <v>VG</v>
      </c>
      <c r="AA57" s="66">
        <v>0.75970108906368805</v>
      </c>
      <c r="AB57" s="66">
        <v>0.75063879960706603</v>
      </c>
      <c r="AC57" s="66">
        <v>18.415634885623501</v>
      </c>
      <c r="AD57" s="66">
        <v>15.2545356125226</v>
      </c>
      <c r="AE57" s="66">
        <v>0.49020292832286499</v>
      </c>
      <c r="AF57" s="66">
        <v>0.49936079180581799</v>
      </c>
      <c r="AG57" s="66">
        <v>0.86660761316030299</v>
      </c>
      <c r="AH57" s="66">
        <v>0.81789718318883897</v>
      </c>
      <c r="AI57" s="67" t="s">
        <v>75</v>
      </c>
      <c r="AJ57" s="67" t="s">
        <v>75</v>
      </c>
      <c r="AK57" s="67" t="s">
        <v>73</v>
      </c>
      <c r="AL57" s="67" t="s">
        <v>73</v>
      </c>
      <c r="AM57" s="67" t="s">
        <v>77</v>
      </c>
      <c r="AN57" s="67" t="s">
        <v>77</v>
      </c>
      <c r="AO57" s="67" t="s">
        <v>77</v>
      </c>
      <c r="AP57" s="67" t="s">
        <v>75</v>
      </c>
      <c r="AR57" s="68" t="s">
        <v>80</v>
      </c>
      <c r="AS57" s="66">
        <v>0.764077031229909</v>
      </c>
      <c r="AT57" s="66">
        <v>0.78185212897951994</v>
      </c>
      <c r="AU57" s="66">
        <v>11.7523691987757</v>
      </c>
      <c r="AV57" s="66">
        <v>11.2784086121226</v>
      </c>
      <c r="AW57" s="66">
        <v>0.48571902245031601</v>
      </c>
      <c r="AX57" s="66">
        <v>0.46706302681809397</v>
      </c>
      <c r="AY57" s="66">
        <v>0.80328492295590603</v>
      </c>
      <c r="AZ57" s="66">
        <v>0.81869273756447003</v>
      </c>
      <c r="BA57" s="67" t="s">
        <v>75</v>
      </c>
      <c r="BB57" s="67" t="s">
        <v>75</v>
      </c>
      <c r="BC57" s="67" t="s">
        <v>76</v>
      </c>
      <c r="BD57" s="67" t="s">
        <v>76</v>
      </c>
      <c r="BE57" s="67" t="s">
        <v>77</v>
      </c>
      <c r="BF57" s="67" t="s">
        <v>77</v>
      </c>
      <c r="BG57" s="67" t="s">
        <v>75</v>
      </c>
      <c r="BH57" s="67" t="s">
        <v>75</v>
      </c>
      <c r="BI57" s="63">
        <f t="shared" ref="BI57" si="350">IF(BJ57=AR57,1,0)</f>
        <v>1</v>
      </c>
      <c r="BJ57" s="63" t="s">
        <v>80</v>
      </c>
      <c r="BK57" s="66">
        <v>0.77280838950758401</v>
      </c>
      <c r="BL57" s="66">
        <v>0.79008821186110201</v>
      </c>
      <c r="BM57" s="66">
        <v>17.311852514792498</v>
      </c>
      <c r="BN57" s="66">
        <v>15.7081291725773</v>
      </c>
      <c r="BO57" s="66">
        <v>0.476646211033316</v>
      </c>
      <c r="BP57" s="66">
        <v>0.45816131235504698</v>
      </c>
      <c r="BQ57" s="66">
        <v>0.86857741991317705</v>
      </c>
      <c r="BR57" s="66">
        <v>0.86727983833181699</v>
      </c>
      <c r="BS57" s="63" t="s">
        <v>75</v>
      </c>
      <c r="BT57" s="63" t="s">
        <v>75</v>
      </c>
      <c r="BU57" s="63" t="s">
        <v>73</v>
      </c>
      <c r="BV57" s="63" t="s">
        <v>73</v>
      </c>
      <c r="BW57" s="63" t="s">
        <v>77</v>
      </c>
      <c r="BX57" s="63" t="s">
        <v>77</v>
      </c>
      <c r="BY57" s="63" t="s">
        <v>77</v>
      </c>
      <c r="BZ57" s="63" t="s">
        <v>77</v>
      </c>
    </row>
    <row r="58" spans="1:78" s="47" customFormat="1" x14ac:dyDescent="0.3">
      <c r="A58" s="48">
        <v>14159200</v>
      </c>
      <c r="B58" s="47">
        <v>23773037</v>
      </c>
      <c r="C58" s="47" t="s">
        <v>5</v>
      </c>
      <c r="D58" s="93" t="s">
        <v>321</v>
      </c>
      <c r="E58" s="93" t="s">
        <v>323</v>
      </c>
      <c r="F58" s="100"/>
      <c r="G58" s="49">
        <v>0.55000000000000004</v>
      </c>
      <c r="H58" s="49" t="str">
        <f t="shared" ref="H58" si="351">IF(G58&gt;0.8,"VG",IF(G58&gt;0.7,"G",IF(G58&gt;0.45,"S","NS")))</f>
        <v>S</v>
      </c>
      <c r="I58" s="49" t="str">
        <f t="shared" ref="I58" si="352">AJ58</f>
        <v>G</v>
      </c>
      <c r="J58" s="49" t="str">
        <f t="shared" ref="J58" si="353">BB58</f>
        <v>G</v>
      </c>
      <c r="K58" s="49" t="str">
        <f t="shared" ref="K58" si="354">BT58</f>
        <v>G</v>
      </c>
      <c r="L58" s="50">
        <v>-0.245</v>
      </c>
      <c r="M58" s="49" t="str">
        <f t="shared" ref="M58" si="355">IF(ABS(L58)&lt;5%,"VG",IF(ABS(L58)&lt;10%,"G",IF(ABS(L58)&lt;15%,"S","NS")))</f>
        <v>NS</v>
      </c>
      <c r="N58" s="49" t="str">
        <f t="shared" ref="N58" si="356">AO58</f>
        <v>VG</v>
      </c>
      <c r="O58" s="49" t="str">
        <f t="shared" ref="O58" si="357">BD58</f>
        <v>S</v>
      </c>
      <c r="P58" s="49" t="str">
        <f t="shared" ref="P58" si="358">BY58</f>
        <v>VG</v>
      </c>
      <c r="Q58" s="49">
        <v>0.6</v>
      </c>
      <c r="R58" s="49" t="str">
        <f t="shared" ref="R58" si="359">IF(Q58&lt;=0.5,"VG",IF(Q58&lt;=0.6,"G",IF(Q58&lt;=0.7,"S","NS")))</f>
        <v>G</v>
      </c>
      <c r="S58" s="49" t="str">
        <f t="shared" ref="S58" si="360">AN58</f>
        <v>VG</v>
      </c>
      <c r="T58" s="49" t="str">
        <f t="shared" ref="T58" si="361">BF58</f>
        <v>VG</v>
      </c>
      <c r="U58" s="49" t="str">
        <f t="shared" ref="U58" si="362">BX58</f>
        <v>VG</v>
      </c>
      <c r="V58" s="49">
        <v>0.80400000000000005</v>
      </c>
      <c r="W58" s="49" t="str">
        <f t="shared" ref="W58" si="363">IF(V58&gt;0.85,"VG",IF(V58&gt;0.75,"G",IF(V58&gt;0.6,"S","NS")))</f>
        <v>G</v>
      </c>
      <c r="X58" s="49" t="str">
        <f t="shared" ref="X58" si="364">AP58</f>
        <v>G</v>
      </c>
      <c r="Y58" s="49" t="str">
        <f t="shared" ref="Y58" si="365">BH58</f>
        <v>G</v>
      </c>
      <c r="Z58" s="49" t="str">
        <f t="shared" ref="Z58" si="366">BZ58</f>
        <v>VG</v>
      </c>
      <c r="AA58" s="51">
        <v>0.75970108906368805</v>
      </c>
      <c r="AB58" s="51">
        <v>0.75063879960706603</v>
      </c>
      <c r="AC58" s="51">
        <v>18.415634885623501</v>
      </c>
      <c r="AD58" s="51">
        <v>15.2545356125226</v>
      </c>
      <c r="AE58" s="51">
        <v>0.49020292832286499</v>
      </c>
      <c r="AF58" s="51">
        <v>0.49936079180581799</v>
      </c>
      <c r="AG58" s="51">
        <v>0.86660761316030299</v>
      </c>
      <c r="AH58" s="51">
        <v>0.81789718318883897</v>
      </c>
      <c r="AI58" s="52" t="s">
        <v>75</v>
      </c>
      <c r="AJ58" s="52" t="s">
        <v>75</v>
      </c>
      <c r="AK58" s="52" t="s">
        <v>73</v>
      </c>
      <c r="AL58" s="52" t="s">
        <v>73</v>
      </c>
      <c r="AM58" s="52" t="s">
        <v>77</v>
      </c>
      <c r="AN58" s="52" t="s">
        <v>77</v>
      </c>
      <c r="AO58" s="52" t="s">
        <v>77</v>
      </c>
      <c r="AP58" s="52" t="s">
        <v>75</v>
      </c>
      <c r="AR58" s="53" t="s">
        <v>80</v>
      </c>
      <c r="AS58" s="51">
        <v>0.764077031229909</v>
      </c>
      <c r="AT58" s="51">
        <v>0.78185212897951994</v>
      </c>
      <c r="AU58" s="51">
        <v>11.7523691987757</v>
      </c>
      <c r="AV58" s="51">
        <v>11.2784086121226</v>
      </c>
      <c r="AW58" s="51">
        <v>0.48571902245031601</v>
      </c>
      <c r="AX58" s="51">
        <v>0.46706302681809397</v>
      </c>
      <c r="AY58" s="51">
        <v>0.80328492295590603</v>
      </c>
      <c r="AZ58" s="51">
        <v>0.81869273756447003</v>
      </c>
      <c r="BA58" s="52" t="s">
        <v>75</v>
      </c>
      <c r="BB58" s="52" t="s">
        <v>75</v>
      </c>
      <c r="BC58" s="52" t="s">
        <v>76</v>
      </c>
      <c r="BD58" s="52" t="s">
        <v>76</v>
      </c>
      <c r="BE58" s="52" t="s">
        <v>77</v>
      </c>
      <c r="BF58" s="52" t="s">
        <v>77</v>
      </c>
      <c r="BG58" s="52" t="s">
        <v>75</v>
      </c>
      <c r="BH58" s="52" t="s">
        <v>75</v>
      </c>
      <c r="BI58" s="47">
        <f t="shared" ref="BI58" si="367">IF(BJ58=AR58,1,0)</f>
        <v>1</v>
      </c>
      <c r="BJ58" s="47" t="s">
        <v>80</v>
      </c>
      <c r="BK58" s="51">
        <v>0.77280838950758401</v>
      </c>
      <c r="BL58" s="51">
        <v>0.79008821186110201</v>
      </c>
      <c r="BM58" s="51">
        <v>17.311852514792498</v>
      </c>
      <c r="BN58" s="51">
        <v>15.7081291725773</v>
      </c>
      <c r="BO58" s="51">
        <v>0.476646211033316</v>
      </c>
      <c r="BP58" s="51">
        <v>0.45816131235504698</v>
      </c>
      <c r="BQ58" s="51">
        <v>0.86857741991317705</v>
      </c>
      <c r="BR58" s="51">
        <v>0.86727983833181699</v>
      </c>
      <c r="BS58" s="47" t="s">
        <v>75</v>
      </c>
      <c r="BT58" s="47" t="s">
        <v>75</v>
      </c>
      <c r="BU58" s="47" t="s">
        <v>73</v>
      </c>
      <c r="BV58" s="47" t="s">
        <v>73</v>
      </c>
      <c r="BW58" s="47" t="s">
        <v>77</v>
      </c>
      <c r="BX58" s="47" t="s">
        <v>77</v>
      </c>
      <c r="BY58" s="47" t="s">
        <v>77</v>
      </c>
      <c r="BZ58" s="47" t="s">
        <v>77</v>
      </c>
    </row>
    <row r="59" spans="1:78" s="47" customFormat="1" x14ac:dyDescent="0.3">
      <c r="A59" s="48">
        <v>14159200</v>
      </c>
      <c r="B59" s="47">
        <v>23773037</v>
      </c>
      <c r="C59" s="47" t="s">
        <v>5</v>
      </c>
      <c r="D59" s="93" t="s">
        <v>326</v>
      </c>
      <c r="E59" s="93" t="s">
        <v>323</v>
      </c>
      <c r="F59" s="100"/>
      <c r="G59" s="49">
        <v>0.62</v>
      </c>
      <c r="H59" s="49" t="str">
        <f t="shared" ref="H59" si="368">IF(G59&gt;0.8,"VG",IF(G59&gt;0.7,"G",IF(G59&gt;0.45,"S","NS")))</f>
        <v>S</v>
      </c>
      <c r="I59" s="49" t="str">
        <f t="shared" ref="I59" si="369">AJ59</f>
        <v>G</v>
      </c>
      <c r="J59" s="49" t="str">
        <f t="shared" ref="J59" si="370">BB59</f>
        <v>G</v>
      </c>
      <c r="K59" s="49" t="str">
        <f t="shared" ref="K59" si="371">BT59</f>
        <v>G</v>
      </c>
      <c r="L59" s="50">
        <v>-0.18029999999999999</v>
      </c>
      <c r="M59" s="49" t="str">
        <f t="shared" ref="M59" si="372">IF(ABS(L59)&lt;5%,"VG",IF(ABS(L59)&lt;10%,"G",IF(ABS(L59)&lt;15%,"S","NS")))</f>
        <v>NS</v>
      </c>
      <c r="N59" s="49" t="str">
        <f t="shared" ref="N59" si="373">AO59</f>
        <v>VG</v>
      </c>
      <c r="O59" s="49" t="str">
        <f t="shared" ref="O59" si="374">BD59</f>
        <v>S</v>
      </c>
      <c r="P59" s="49" t="str">
        <f t="shared" ref="P59" si="375">BY59</f>
        <v>VG</v>
      </c>
      <c r="Q59" s="49">
        <v>0.57999999999999996</v>
      </c>
      <c r="R59" s="49" t="str">
        <f t="shared" ref="R59" si="376">IF(Q59&lt;=0.5,"VG",IF(Q59&lt;=0.6,"G",IF(Q59&lt;=0.7,"S","NS")))</f>
        <v>G</v>
      </c>
      <c r="S59" s="49" t="str">
        <f t="shared" ref="S59" si="377">AN59</f>
        <v>VG</v>
      </c>
      <c r="T59" s="49" t="str">
        <f t="shared" ref="T59" si="378">BF59</f>
        <v>VG</v>
      </c>
      <c r="U59" s="49" t="str">
        <f t="shared" ref="U59" si="379">BX59</f>
        <v>VG</v>
      </c>
      <c r="V59" s="49">
        <v>0.82</v>
      </c>
      <c r="W59" s="49" t="str">
        <f t="shared" ref="W59" si="380">IF(V59&gt;0.85,"VG",IF(V59&gt;0.75,"G",IF(V59&gt;0.6,"S","NS")))</f>
        <v>G</v>
      </c>
      <c r="X59" s="49" t="str">
        <f t="shared" ref="X59" si="381">AP59</f>
        <v>G</v>
      </c>
      <c r="Y59" s="49" t="str">
        <f t="shared" ref="Y59" si="382">BH59</f>
        <v>G</v>
      </c>
      <c r="Z59" s="49" t="str">
        <f t="shared" ref="Z59" si="383">BZ59</f>
        <v>VG</v>
      </c>
      <c r="AA59" s="51">
        <v>0.75970108906368805</v>
      </c>
      <c r="AB59" s="51">
        <v>0.75063879960706603</v>
      </c>
      <c r="AC59" s="51">
        <v>18.415634885623501</v>
      </c>
      <c r="AD59" s="51">
        <v>15.2545356125226</v>
      </c>
      <c r="AE59" s="51">
        <v>0.49020292832286499</v>
      </c>
      <c r="AF59" s="51">
        <v>0.49936079180581799</v>
      </c>
      <c r="AG59" s="51">
        <v>0.86660761316030299</v>
      </c>
      <c r="AH59" s="51">
        <v>0.81789718318883897</v>
      </c>
      <c r="AI59" s="52" t="s">
        <v>75</v>
      </c>
      <c r="AJ59" s="52" t="s">
        <v>75</v>
      </c>
      <c r="AK59" s="52" t="s">
        <v>73</v>
      </c>
      <c r="AL59" s="52" t="s">
        <v>73</v>
      </c>
      <c r="AM59" s="52" t="s">
        <v>77</v>
      </c>
      <c r="AN59" s="52" t="s">
        <v>77</v>
      </c>
      <c r="AO59" s="52" t="s">
        <v>77</v>
      </c>
      <c r="AP59" s="52" t="s">
        <v>75</v>
      </c>
      <c r="AR59" s="53" t="s">
        <v>80</v>
      </c>
      <c r="AS59" s="51">
        <v>0.764077031229909</v>
      </c>
      <c r="AT59" s="51">
        <v>0.78185212897951994</v>
      </c>
      <c r="AU59" s="51">
        <v>11.7523691987757</v>
      </c>
      <c r="AV59" s="51">
        <v>11.2784086121226</v>
      </c>
      <c r="AW59" s="51">
        <v>0.48571902245031601</v>
      </c>
      <c r="AX59" s="51">
        <v>0.46706302681809397</v>
      </c>
      <c r="AY59" s="51">
        <v>0.80328492295590603</v>
      </c>
      <c r="AZ59" s="51">
        <v>0.81869273756447003</v>
      </c>
      <c r="BA59" s="52" t="s">
        <v>75</v>
      </c>
      <c r="BB59" s="52" t="s">
        <v>75</v>
      </c>
      <c r="BC59" s="52" t="s">
        <v>76</v>
      </c>
      <c r="BD59" s="52" t="s">
        <v>76</v>
      </c>
      <c r="BE59" s="52" t="s">
        <v>77</v>
      </c>
      <c r="BF59" s="52" t="s">
        <v>77</v>
      </c>
      <c r="BG59" s="52" t="s">
        <v>75</v>
      </c>
      <c r="BH59" s="52" t="s">
        <v>75</v>
      </c>
      <c r="BI59" s="47">
        <f t="shared" ref="BI59" si="384">IF(BJ59=AR59,1,0)</f>
        <v>1</v>
      </c>
      <c r="BJ59" s="47" t="s">
        <v>80</v>
      </c>
      <c r="BK59" s="51">
        <v>0.77280838950758401</v>
      </c>
      <c r="BL59" s="51">
        <v>0.79008821186110201</v>
      </c>
      <c r="BM59" s="51">
        <v>17.311852514792498</v>
      </c>
      <c r="BN59" s="51">
        <v>15.7081291725773</v>
      </c>
      <c r="BO59" s="51">
        <v>0.476646211033316</v>
      </c>
      <c r="BP59" s="51">
        <v>0.45816131235504698</v>
      </c>
      <c r="BQ59" s="51">
        <v>0.86857741991317705</v>
      </c>
      <c r="BR59" s="51">
        <v>0.86727983833181699</v>
      </c>
      <c r="BS59" s="47" t="s">
        <v>75</v>
      </c>
      <c r="BT59" s="47" t="s">
        <v>75</v>
      </c>
      <c r="BU59" s="47" t="s">
        <v>73</v>
      </c>
      <c r="BV59" s="47" t="s">
        <v>73</v>
      </c>
      <c r="BW59" s="47" t="s">
        <v>77</v>
      </c>
      <c r="BX59" s="47" t="s">
        <v>77</v>
      </c>
      <c r="BY59" s="47" t="s">
        <v>77</v>
      </c>
      <c r="BZ59" s="47" t="s">
        <v>77</v>
      </c>
    </row>
    <row r="60" spans="1:78" s="69" customFormat="1" x14ac:dyDescent="0.3">
      <c r="A60" s="72"/>
      <c r="D60" s="113" t="s">
        <v>259</v>
      </c>
      <c r="F60" s="80"/>
      <c r="G60" s="70"/>
      <c r="H60" s="70"/>
      <c r="I60" s="70"/>
      <c r="J60" s="70"/>
      <c r="K60" s="70"/>
      <c r="L60" s="71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3"/>
      <c r="AB60" s="73"/>
      <c r="AC60" s="73"/>
      <c r="AD60" s="73"/>
      <c r="AE60" s="73"/>
      <c r="AF60" s="73"/>
      <c r="AG60" s="73"/>
      <c r="AH60" s="73"/>
      <c r="AI60" s="74"/>
      <c r="AJ60" s="74"/>
      <c r="AK60" s="74"/>
      <c r="AL60" s="74"/>
      <c r="AM60" s="74"/>
      <c r="AN60" s="74"/>
      <c r="AO60" s="74"/>
      <c r="AP60" s="74"/>
      <c r="AR60" s="75"/>
      <c r="AS60" s="73"/>
      <c r="AT60" s="73"/>
      <c r="AU60" s="73"/>
      <c r="AV60" s="73"/>
      <c r="AW60" s="73"/>
      <c r="AX60" s="73"/>
      <c r="AY60" s="73"/>
      <c r="AZ60" s="73"/>
      <c r="BA60" s="74"/>
      <c r="BB60" s="74"/>
      <c r="BC60" s="74"/>
      <c r="BD60" s="74"/>
      <c r="BE60" s="74"/>
      <c r="BF60" s="74"/>
      <c r="BG60" s="74"/>
      <c r="BH60" s="74"/>
      <c r="BK60" s="73"/>
      <c r="BL60" s="73"/>
      <c r="BM60" s="73"/>
      <c r="BN60" s="73"/>
      <c r="BO60" s="73"/>
      <c r="BP60" s="73"/>
      <c r="BQ60" s="73"/>
      <c r="BR60" s="73"/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47" t="s">
        <v>172</v>
      </c>
      <c r="F61" s="77"/>
      <c r="G61" s="49">
        <v>0.38400000000000001</v>
      </c>
      <c r="H61" s="49" t="str">
        <f t="shared" ref="H61:H71" si="385">IF(G61&gt;0.8,"VG",IF(G61&gt;0.7,"G",IF(G61&gt;0.45,"S","NS")))</f>
        <v>NS</v>
      </c>
      <c r="I61" s="49" t="str">
        <f t="shared" ref="I61:I68" si="386">AJ61</f>
        <v>NS</v>
      </c>
      <c r="J61" s="49" t="str">
        <f t="shared" ref="J61:J68" si="387">BB61</f>
        <v>NS</v>
      </c>
      <c r="K61" s="49" t="str">
        <f t="shared" ref="K61:K68" si="388">BT61</f>
        <v>S</v>
      </c>
      <c r="L61" s="50">
        <v>-9.7000000000000003E-2</v>
      </c>
      <c r="M61" s="49" t="str">
        <f t="shared" ref="M61:M71" si="389">IF(ABS(L61)&lt;5%,"VG",IF(ABS(L61)&lt;10%,"G",IF(ABS(L61)&lt;15%,"S","NS")))</f>
        <v>G</v>
      </c>
      <c r="N61" s="49" t="str">
        <f t="shared" ref="N61:N68" si="390">AO61</f>
        <v>NS</v>
      </c>
      <c r="O61" s="49" t="str">
        <f t="shared" ref="O61:O68" si="391">BD61</f>
        <v>G</v>
      </c>
      <c r="P61" s="49" t="str">
        <f t="shared" ref="P61:P68" si="392">BY61</f>
        <v>NS</v>
      </c>
      <c r="Q61" s="49">
        <v>0.77200000000000002</v>
      </c>
      <c r="R61" s="49" t="str">
        <f t="shared" ref="R61:R71" si="393">IF(Q61&lt;=0.5,"VG",IF(Q61&lt;=0.6,"G",IF(Q61&lt;=0.7,"S","NS")))</f>
        <v>NS</v>
      </c>
      <c r="S61" s="49" t="str">
        <f t="shared" ref="S61:S68" si="394">AN61</f>
        <v>NS</v>
      </c>
      <c r="T61" s="49" t="str">
        <f t="shared" ref="T61:T68" si="395">BF61</f>
        <v>NS</v>
      </c>
      <c r="U61" s="49" t="str">
        <f t="shared" ref="U61:U68" si="396">BX61</f>
        <v>NS</v>
      </c>
      <c r="V61" s="49">
        <v>0.502</v>
      </c>
      <c r="W61" s="49" t="str">
        <f t="shared" ref="W61:W71" si="397">IF(V61&gt;0.85,"VG",IF(V61&gt;0.75,"G",IF(V61&gt;0.6,"S","NS")))</f>
        <v>NS</v>
      </c>
      <c r="X61" s="49" t="str">
        <f t="shared" ref="X61:X68" si="398">AP61</f>
        <v>NS</v>
      </c>
      <c r="Y61" s="49" t="str">
        <f t="shared" ref="Y61:Y68" si="399">BH61</f>
        <v>NS</v>
      </c>
      <c r="Z61" s="49" t="str">
        <f t="shared" ref="Z61:Z68" si="40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:BI68" si="40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76" t="s">
        <v>178</v>
      </c>
      <c r="F62" s="77"/>
      <c r="G62" s="16">
        <v>-0.42</v>
      </c>
      <c r="H62" s="16" t="str">
        <f t="shared" si="385"/>
        <v>NS</v>
      </c>
      <c r="I62" s="16" t="str">
        <f t="shared" si="386"/>
        <v>NS</v>
      </c>
      <c r="J62" s="16" t="str">
        <f t="shared" si="387"/>
        <v>NS</v>
      </c>
      <c r="K62" s="16" t="str">
        <f t="shared" si="388"/>
        <v>S</v>
      </c>
      <c r="L62" s="28">
        <v>-0.29899999999999999</v>
      </c>
      <c r="M62" s="16" t="str">
        <f t="shared" si="389"/>
        <v>NS</v>
      </c>
      <c r="N62" s="16" t="str">
        <f t="shared" si="390"/>
        <v>NS</v>
      </c>
      <c r="O62" s="16" t="str">
        <f t="shared" si="391"/>
        <v>G</v>
      </c>
      <c r="P62" s="16" t="str">
        <f t="shared" si="392"/>
        <v>NS</v>
      </c>
      <c r="Q62" s="16">
        <v>0.97</v>
      </c>
      <c r="R62" s="16" t="str">
        <f t="shared" si="393"/>
        <v>NS</v>
      </c>
      <c r="S62" s="16" t="str">
        <f t="shared" si="394"/>
        <v>NS</v>
      </c>
      <c r="T62" s="16" t="str">
        <f t="shared" si="395"/>
        <v>NS</v>
      </c>
      <c r="U62" s="16" t="str">
        <f t="shared" si="396"/>
        <v>NS</v>
      </c>
      <c r="V62" s="16">
        <v>0.46</v>
      </c>
      <c r="W62" s="16" t="str">
        <f t="shared" si="397"/>
        <v>NS</v>
      </c>
      <c r="X62" s="16" t="str">
        <f t="shared" si="398"/>
        <v>NS</v>
      </c>
      <c r="Y62" s="16" t="str">
        <f t="shared" si="399"/>
        <v>NS</v>
      </c>
      <c r="Z62" s="16" t="str">
        <f t="shared" si="400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401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>
        <v>44183</v>
      </c>
      <c r="E63" s="95"/>
      <c r="F63" s="77"/>
      <c r="G63" s="16">
        <v>0.25</v>
      </c>
      <c r="H63" s="16" t="str">
        <f t="shared" si="385"/>
        <v>NS</v>
      </c>
      <c r="I63" s="16" t="str">
        <f t="shared" si="386"/>
        <v>NS</v>
      </c>
      <c r="J63" s="16" t="str">
        <f t="shared" si="387"/>
        <v>NS</v>
      </c>
      <c r="K63" s="16" t="str">
        <f t="shared" si="388"/>
        <v>S</v>
      </c>
      <c r="L63" s="28">
        <v>2.5999999999999999E-2</v>
      </c>
      <c r="M63" s="16" t="str">
        <f t="shared" si="389"/>
        <v>VG</v>
      </c>
      <c r="N63" s="16" t="str">
        <f t="shared" si="390"/>
        <v>NS</v>
      </c>
      <c r="O63" s="16" t="str">
        <f t="shared" si="391"/>
        <v>G</v>
      </c>
      <c r="P63" s="16" t="str">
        <f t="shared" si="392"/>
        <v>NS</v>
      </c>
      <c r="Q63" s="16">
        <v>0.86</v>
      </c>
      <c r="R63" s="16" t="str">
        <f t="shared" si="393"/>
        <v>NS</v>
      </c>
      <c r="S63" s="16" t="str">
        <f t="shared" si="394"/>
        <v>NS</v>
      </c>
      <c r="T63" s="16" t="str">
        <f t="shared" si="395"/>
        <v>NS</v>
      </c>
      <c r="U63" s="16" t="str">
        <f t="shared" si="396"/>
        <v>NS</v>
      </c>
      <c r="V63" s="16">
        <v>0.4</v>
      </c>
      <c r="W63" s="16" t="str">
        <f t="shared" si="397"/>
        <v>NS</v>
      </c>
      <c r="X63" s="16" t="str">
        <f t="shared" si="398"/>
        <v>NS</v>
      </c>
      <c r="Y63" s="16" t="str">
        <f t="shared" si="399"/>
        <v>NS</v>
      </c>
      <c r="Z63" s="16" t="str">
        <f t="shared" si="400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401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185</v>
      </c>
      <c r="E64" s="95"/>
      <c r="F64" s="77"/>
      <c r="G64" s="16">
        <v>0.24</v>
      </c>
      <c r="H64" s="16" t="str">
        <f t="shared" si="385"/>
        <v>NS</v>
      </c>
      <c r="I64" s="16" t="str">
        <f t="shared" si="386"/>
        <v>NS</v>
      </c>
      <c r="J64" s="16" t="str">
        <f t="shared" si="387"/>
        <v>NS</v>
      </c>
      <c r="K64" s="16" t="str">
        <f t="shared" si="388"/>
        <v>S</v>
      </c>
      <c r="L64" s="28">
        <v>5.3999999999999999E-2</v>
      </c>
      <c r="M64" s="16" t="str">
        <f t="shared" si="389"/>
        <v>G</v>
      </c>
      <c r="N64" s="16" t="str">
        <f t="shared" si="390"/>
        <v>NS</v>
      </c>
      <c r="O64" s="16" t="str">
        <f t="shared" si="391"/>
        <v>G</v>
      </c>
      <c r="P64" s="16" t="str">
        <f t="shared" si="392"/>
        <v>NS</v>
      </c>
      <c r="Q64" s="16">
        <v>0.87</v>
      </c>
      <c r="R64" s="16" t="str">
        <f t="shared" si="393"/>
        <v>NS</v>
      </c>
      <c r="S64" s="16" t="str">
        <f t="shared" si="394"/>
        <v>NS</v>
      </c>
      <c r="T64" s="16" t="str">
        <f t="shared" si="395"/>
        <v>NS</v>
      </c>
      <c r="U64" s="16" t="str">
        <f t="shared" si="396"/>
        <v>NS</v>
      </c>
      <c r="V64" s="16">
        <v>0.38</v>
      </c>
      <c r="W64" s="16" t="str">
        <f t="shared" si="397"/>
        <v>NS</v>
      </c>
      <c r="X64" s="16" t="str">
        <f t="shared" si="398"/>
        <v>NS</v>
      </c>
      <c r="Y64" s="16" t="str">
        <f t="shared" si="399"/>
        <v>NS</v>
      </c>
      <c r="Z64" s="16" t="str">
        <f t="shared" si="400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401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76" customFormat="1" x14ac:dyDescent="0.3">
      <c r="A65" s="94">
        <v>14159500</v>
      </c>
      <c r="B65" s="76">
        <v>23773009</v>
      </c>
      <c r="C65" s="76" t="s">
        <v>7</v>
      </c>
      <c r="D65" s="95" t="s">
        <v>204</v>
      </c>
      <c r="E65" s="95"/>
      <c r="F65" s="77"/>
      <c r="G65" s="16">
        <v>0.2</v>
      </c>
      <c r="H65" s="16" t="str">
        <f t="shared" si="385"/>
        <v>NS</v>
      </c>
      <c r="I65" s="16" t="str">
        <f t="shared" si="386"/>
        <v>NS</v>
      </c>
      <c r="J65" s="16" t="str">
        <f t="shared" si="387"/>
        <v>NS</v>
      </c>
      <c r="K65" s="16" t="str">
        <f t="shared" si="388"/>
        <v>S</v>
      </c>
      <c r="L65" s="28">
        <v>0.33800000000000002</v>
      </c>
      <c r="M65" s="16" t="str">
        <f t="shared" si="389"/>
        <v>NS</v>
      </c>
      <c r="N65" s="16" t="str">
        <f t="shared" si="390"/>
        <v>NS</v>
      </c>
      <c r="O65" s="16" t="str">
        <f t="shared" si="391"/>
        <v>G</v>
      </c>
      <c r="P65" s="16" t="str">
        <f t="shared" si="392"/>
        <v>NS</v>
      </c>
      <c r="Q65" s="16">
        <v>0.83</v>
      </c>
      <c r="R65" s="16" t="str">
        <f t="shared" si="393"/>
        <v>NS</v>
      </c>
      <c r="S65" s="16" t="str">
        <f t="shared" si="394"/>
        <v>NS</v>
      </c>
      <c r="T65" s="16" t="str">
        <f t="shared" si="395"/>
        <v>NS</v>
      </c>
      <c r="U65" s="16" t="str">
        <f t="shared" si="396"/>
        <v>NS</v>
      </c>
      <c r="V65" s="16">
        <v>0.38</v>
      </c>
      <c r="W65" s="16" t="str">
        <f t="shared" si="397"/>
        <v>NS</v>
      </c>
      <c r="X65" s="16" t="str">
        <f t="shared" si="398"/>
        <v>NS</v>
      </c>
      <c r="Y65" s="16" t="str">
        <f t="shared" si="399"/>
        <v>NS</v>
      </c>
      <c r="Z65" s="16" t="str">
        <f t="shared" si="400"/>
        <v>NS</v>
      </c>
      <c r="AA65" s="96">
        <v>0.484549486618644</v>
      </c>
      <c r="AB65" s="96">
        <v>0.38027639142194303</v>
      </c>
      <c r="AC65" s="96">
        <v>14.799010010840499</v>
      </c>
      <c r="AD65" s="96">
        <v>11.1423348148207</v>
      </c>
      <c r="AE65" s="96">
        <v>0.71794882365065305</v>
      </c>
      <c r="AF65" s="96">
        <v>0.78722525910825403</v>
      </c>
      <c r="AG65" s="96">
        <v>0.54811663774119601</v>
      </c>
      <c r="AH65" s="96">
        <v>0.44309989892837198</v>
      </c>
      <c r="AI65" s="39" t="s">
        <v>76</v>
      </c>
      <c r="AJ65" s="39" t="s">
        <v>73</v>
      </c>
      <c r="AK65" s="39" t="s">
        <v>76</v>
      </c>
      <c r="AL65" s="39" t="s">
        <v>76</v>
      </c>
      <c r="AM65" s="39" t="s">
        <v>73</v>
      </c>
      <c r="AN65" s="39" t="s">
        <v>73</v>
      </c>
      <c r="AO65" s="39" t="s">
        <v>73</v>
      </c>
      <c r="AP65" s="39" t="s">
        <v>73</v>
      </c>
      <c r="AR65" s="97" t="s">
        <v>81</v>
      </c>
      <c r="AS65" s="96">
        <v>0.40612566257357802</v>
      </c>
      <c r="AT65" s="96">
        <v>0.40751170973063899</v>
      </c>
      <c r="AU65" s="96">
        <v>5.8691993738379802</v>
      </c>
      <c r="AV65" s="96">
        <v>5.7095765691048497</v>
      </c>
      <c r="AW65" s="96">
        <v>0.77063242692377099</v>
      </c>
      <c r="AX65" s="96">
        <v>0.76973260959203305</v>
      </c>
      <c r="AY65" s="96">
        <v>0.46674426659517299</v>
      </c>
      <c r="AZ65" s="96">
        <v>0.46657560903393902</v>
      </c>
      <c r="BA65" s="39" t="s">
        <v>73</v>
      </c>
      <c r="BB65" s="39" t="s">
        <v>73</v>
      </c>
      <c r="BC65" s="39" t="s">
        <v>75</v>
      </c>
      <c r="BD65" s="39" t="s">
        <v>75</v>
      </c>
      <c r="BE65" s="39" t="s">
        <v>73</v>
      </c>
      <c r="BF65" s="39" t="s">
        <v>73</v>
      </c>
      <c r="BG65" s="39" t="s">
        <v>73</v>
      </c>
      <c r="BH65" s="39" t="s">
        <v>73</v>
      </c>
      <c r="BI65" s="76">
        <f t="shared" si="401"/>
        <v>1</v>
      </c>
      <c r="BJ65" s="76" t="s">
        <v>81</v>
      </c>
      <c r="BK65" s="96">
        <v>0.46674383178235301</v>
      </c>
      <c r="BL65" s="96">
        <v>0.45150298851383103</v>
      </c>
      <c r="BM65" s="96">
        <v>13.472234338990299</v>
      </c>
      <c r="BN65" s="96">
        <v>11.931418951461501</v>
      </c>
      <c r="BO65" s="96">
        <v>0.730243910085971</v>
      </c>
      <c r="BP65" s="96">
        <v>0.740605840839896</v>
      </c>
      <c r="BQ65" s="96">
        <v>0.52759629043160605</v>
      </c>
      <c r="BR65" s="96">
        <v>0.50919525165995205</v>
      </c>
      <c r="BS65" s="76" t="s">
        <v>76</v>
      </c>
      <c r="BT65" s="76" t="s">
        <v>76</v>
      </c>
      <c r="BU65" s="76" t="s">
        <v>76</v>
      </c>
      <c r="BV65" s="76" t="s">
        <v>76</v>
      </c>
      <c r="BW65" s="76" t="s">
        <v>73</v>
      </c>
      <c r="BX65" s="76" t="s">
        <v>73</v>
      </c>
      <c r="BY65" s="76" t="s">
        <v>73</v>
      </c>
      <c r="BZ65" s="76" t="s">
        <v>73</v>
      </c>
    </row>
    <row r="66" spans="1:78" s="76" customFormat="1" x14ac:dyDescent="0.3">
      <c r="A66" s="94">
        <v>14159500</v>
      </c>
      <c r="B66" s="76">
        <v>23773009</v>
      </c>
      <c r="C66" s="76" t="s">
        <v>7</v>
      </c>
      <c r="D66" s="95" t="s">
        <v>205</v>
      </c>
      <c r="E66" s="95"/>
      <c r="F66" s="77"/>
      <c r="G66" s="16">
        <v>0.34</v>
      </c>
      <c r="H66" s="16" t="str">
        <f t="shared" si="385"/>
        <v>NS</v>
      </c>
      <c r="I66" s="16" t="str">
        <f t="shared" si="386"/>
        <v>NS</v>
      </c>
      <c r="J66" s="16" t="str">
        <f t="shared" si="387"/>
        <v>NS</v>
      </c>
      <c r="K66" s="16" t="str">
        <f t="shared" si="388"/>
        <v>S</v>
      </c>
      <c r="L66" s="28">
        <v>0.221</v>
      </c>
      <c r="M66" s="16" t="str">
        <f t="shared" si="389"/>
        <v>NS</v>
      </c>
      <c r="N66" s="16" t="str">
        <f t="shared" si="390"/>
        <v>NS</v>
      </c>
      <c r="O66" s="16" t="str">
        <f t="shared" si="391"/>
        <v>G</v>
      </c>
      <c r="P66" s="16" t="str">
        <f t="shared" si="392"/>
        <v>NS</v>
      </c>
      <c r="Q66" s="16">
        <v>0.78</v>
      </c>
      <c r="R66" s="16" t="str">
        <f t="shared" si="393"/>
        <v>NS</v>
      </c>
      <c r="S66" s="16" t="str">
        <f t="shared" si="394"/>
        <v>NS</v>
      </c>
      <c r="T66" s="16" t="str">
        <f t="shared" si="395"/>
        <v>NS</v>
      </c>
      <c r="U66" s="16" t="str">
        <f t="shared" si="396"/>
        <v>NS</v>
      </c>
      <c r="V66" s="16">
        <v>0.44</v>
      </c>
      <c r="W66" s="16" t="str">
        <f t="shared" si="397"/>
        <v>NS</v>
      </c>
      <c r="X66" s="16" t="str">
        <f t="shared" si="398"/>
        <v>NS</v>
      </c>
      <c r="Y66" s="16" t="str">
        <f t="shared" si="399"/>
        <v>NS</v>
      </c>
      <c r="Z66" s="16" t="str">
        <f t="shared" si="400"/>
        <v>NS</v>
      </c>
      <c r="AA66" s="96">
        <v>0.484549486618644</v>
      </c>
      <c r="AB66" s="96">
        <v>0.38027639142194303</v>
      </c>
      <c r="AC66" s="96">
        <v>14.799010010840499</v>
      </c>
      <c r="AD66" s="96">
        <v>11.1423348148207</v>
      </c>
      <c r="AE66" s="96">
        <v>0.71794882365065305</v>
      </c>
      <c r="AF66" s="96">
        <v>0.78722525910825403</v>
      </c>
      <c r="AG66" s="96">
        <v>0.54811663774119601</v>
      </c>
      <c r="AH66" s="96">
        <v>0.44309989892837198</v>
      </c>
      <c r="AI66" s="39" t="s">
        <v>76</v>
      </c>
      <c r="AJ66" s="39" t="s">
        <v>73</v>
      </c>
      <c r="AK66" s="39" t="s">
        <v>76</v>
      </c>
      <c r="AL66" s="39" t="s">
        <v>76</v>
      </c>
      <c r="AM66" s="39" t="s">
        <v>73</v>
      </c>
      <c r="AN66" s="39" t="s">
        <v>73</v>
      </c>
      <c r="AO66" s="39" t="s">
        <v>73</v>
      </c>
      <c r="AP66" s="39" t="s">
        <v>73</v>
      </c>
      <c r="AR66" s="97" t="s">
        <v>81</v>
      </c>
      <c r="AS66" s="96">
        <v>0.40612566257357802</v>
      </c>
      <c r="AT66" s="96">
        <v>0.40751170973063899</v>
      </c>
      <c r="AU66" s="96">
        <v>5.8691993738379802</v>
      </c>
      <c r="AV66" s="96">
        <v>5.7095765691048497</v>
      </c>
      <c r="AW66" s="96">
        <v>0.77063242692377099</v>
      </c>
      <c r="AX66" s="96">
        <v>0.76973260959203305</v>
      </c>
      <c r="AY66" s="96">
        <v>0.46674426659517299</v>
      </c>
      <c r="AZ66" s="96">
        <v>0.46657560903393902</v>
      </c>
      <c r="BA66" s="39" t="s">
        <v>73</v>
      </c>
      <c r="BB66" s="39" t="s">
        <v>73</v>
      </c>
      <c r="BC66" s="39" t="s">
        <v>75</v>
      </c>
      <c r="BD66" s="39" t="s">
        <v>75</v>
      </c>
      <c r="BE66" s="39" t="s">
        <v>73</v>
      </c>
      <c r="BF66" s="39" t="s">
        <v>73</v>
      </c>
      <c r="BG66" s="39" t="s">
        <v>73</v>
      </c>
      <c r="BH66" s="39" t="s">
        <v>73</v>
      </c>
      <c r="BI66" s="76">
        <f t="shared" si="401"/>
        <v>1</v>
      </c>
      <c r="BJ66" s="76" t="s">
        <v>81</v>
      </c>
      <c r="BK66" s="96">
        <v>0.46674383178235301</v>
      </c>
      <c r="BL66" s="96">
        <v>0.45150298851383103</v>
      </c>
      <c r="BM66" s="96">
        <v>13.472234338990299</v>
      </c>
      <c r="BN66" s="96">
        <v>11.931418951461501</v>
      </c>
      <c r="BO66" s="96">
        <v>0.730243910085971</v>
      </c>
      <c r="BP66" s="96">
        <v>0.740605840839896</v>
      </c>
      <c r="BQ66" s="96">
        <v>0.52759629043160605</v>
      </c>
      <c r="BR66" s="96">
        <v>0.50919525165995205</v>
      </c>
      <c r="BS66" s="76" t="s">
        <v>76</v>
      </c>
      <c r="BT66" s="76" t="s">
        <v>76</v>
      </c>
      <c r="BU66" s="76" t="s">
        <v>76</v>
      </c>
      <c r="BV66" s="76" t="s">
        <v>76</v>
      </c>
      <c r="BW66" s="76" t="s">
        <v>73</v>
      </c>
      <c r="BX66" s="76" t="s">
        <v>73</v>
      </c>
      <c r="BY66" s="76" t="s">
        <v>73</v>
      </c>
      <c r="BZ66" s="76" t="s">
        <v>73</v>
      </c>
    </row>
    <row r="67" spans="1:78" s="76" customFormat="1" x14ac:dyDescent="0.3">
      <c r="A67" s="94">
        <v>14159500</v>
      </c>
      <c r="B67" s="76">
        <v>23773009</v>
      </c>
      <c r="C67" s="76" t="s">
        <v>7</v>
      </c>
      <c r="D67" s="95" t="s">
        <v>206</v>
      </c>
      <c r="E67" s="95"/>
      <c r="F67" s="77"/>
      <c r="G67" s="16">
        <v>0.42</v>
      </c>
      <c r="H67" s="16" t="str">
        <f t="shared" si="385"/>
        <v>NS</v>
      </c>
      <c r="I67" s="16" t="str">
        <f t="shared" si="386"/>
        <v>NS</v>
      </c>
      <c r="J67" s="16" t="str">
        <f t="shared" si="387"/>
        <v>NS</v>
      </c>
      <c r="K67" s="16" t="str">
        <f t="shared" si="388"/>
        <v>S</v>
      </c>
      <c r="L67" s="28">
        <v>-2.5999999999999999E-2</v>
      </c>
      <c r="M67" s="16" t="str">
        <f t="shared" si="389"/>
        <v>VG</v>
      </c>
      <c r="N67" s="16" t="str">
        <f t="shared" si="390"/>
        <v>NS</v>
      </c>
      <c r="O67" s="16" t="str">
        <f t="shared" si="391"/>
        <v>G</v>
      </c>
      <c r="P67" s="16" t="str">
        <f t="shared" si="392"/>
        <v>NS</v>
      </c>
      <c r="Q67" s="16">
        <v>0.76</v>
      </c>
      <c r="R67" s="16" t="str">
        <f t="shared" si="393"/>
        <v>NS</v>
      </c>
      <c r="S67" s="16" t="str">
        <f t="shared" si="394"/>
        <v>NS</v>
      </c>
      <c r="T67" s="16" t="str">
        <f t="shared" si="395"/>
        <v>NS</v>
      </c>
      <c r="U67" s="16" t="str">
        <f t="shared" si="396"/>
        <v>NS</v>
      </c>
      <c r="V67" s="16">
        <v>0.47699999999999998</v>
      </c>
      <c r="W67" s="16" t="str">
        <f t="shared" si="397"/>
        <v>NS</v>
      </c>
      <c r="X67" s="16" t="str">
        <f t="shared" si="398"/>
        <v>NS</v>
      </c>
      <c r="Y67" s="16" t="str">
        <f t="shared" si="399"/>
        <v>NS</v>
      </c>
      <c r="Z67" s="16" t="str">
        <f t="shared" si="400"/>
        <v>NS</v>
      </c>
      <c r="AA67" s="96">
        <v>0.484549486618644</v>
      </c>
      <c r="AB67" s="96">
        <v>0.38027639142194303</v>
      </c>
      <c r="AC67" s="96">
        <v>14.799010010840499</v>
      </c>
      <c r="AD67" s="96">
        <v>11.1423348148207</v>
      </c>
      <c r="AE67" s="96">
        <v>0.71794882365065305</v>
      </c>
      <c r="AF67" s="96">
        <v>0.78722525910825403</v>
      </c>
      <c r="AG67" s="96">
        <v>0.54811663774119601</v>
      </c>
      <c r="AH67" s="96">
        <v>0.44309989892837198</v>
      </c>
      <c r="AI67" s="39" t="s">
        <v>76</v>
      </c>
      <c r="AJ67" s="39" t="s">
        <v>73</v>
      </c>
      <c r="AK67" s="39" t="s">
        <v>76</v>
      </c>
      <c r="AL67" s="39" t="s">
        <v>76</v>
      </c>
      <c r="AM67" s="39" t="s">
        <v>73</v>
      </c>
      <c r="AN67" s="39" t="s">
        <v>73</v>
      </c>
      <c r="AO67" s="39" t="s">
        <v>73</v>
      </c>
      <c r="AP67" s="39" t="s">
        <v>73</v>
      </c>
      <c r="AR67" s="97" t="s">
        <v>81</v>
      </c>
      <c r="AS67" s="96">
        <v>0.40612566257357802</v>
      </c>
      <c r="AT67" s="96">
        <v>0.40751170973063899</v>
      </c>
      <c r="AU67" s="96">
        <v>5.8691993738379802</v>
      </c>
      <c r="AV67" s="96">
        <v>5.7095765691048497</v>
      </c>
      <c r="AW67" s="96">
        <v>0.77063242692377099</v>
      </c>
      <c r="AX67" s="96">
        <v>0.76973260959203305</v>
      </c>
      <c r="AY67" s="96">
        <v>0.46674426659517299</v>
      </c>
      <c r="AZ67" s="96">
        <v>0.46657560903393902</v>
      </c>
      <c r="BA67" s="39" t="s">
        <v>73</v>
      </c>
      <c r="BB67" s="39" t="s">
        <v>73</v>
      </c>
      <c r="BC67" s="39" t="s">
        <v>75</v>
      </c>
      <c r="BD67" s="39" t="s">
        <v>75</v>
      </c>
      <c r="BE67" s="39" t="s">
        <v>73</v>
      </c>
      <c r="BF67" s="39" t="s">
        <v>73</v>
      </c>
      <c r="BG67" s="39" t="s">
        <v>73</v>
      </c>
      <c r="BH67" s="39" t="s">
        <v>73</v>
      </c>
      <c r="BI67" s="76">
        <f t="shared" si="401"/>
        <v>1</v>
      </c>
      <c r="BJ67" s="76" t="s">
        <v>81</v>
      </c>
      <c r="BK67" s="96">
        <v>0.46674383178235301</v>
      </c>
      <c r="BL67" s="96">
        <v>0.45150298851383103</v>
      </c>
      <c r="BM67" s="96">
        <v>13.472234338990299</v>
      </c>
      <c r="BN67" s="96">
        <v>11.931418951461501</v>
      </c>
      <c r="BO67" s="96">
        <v>0.730243910085971</v>
      </c>
      <c r="BP67" s="96">
        <v>0.740605840839896</v>
      </c>
      <c r="BQ67" s="96">
        <v>0.52759629043160605</v>
      </c>
      <c r="BR67" s="96">
        <v>0.50919525165995205</v>
      </c>
      <c r="BS67" s="76" t="s">
        <v>76</v>
      </c>
      <c r="BT67" s="76" t="s">
        <v>76</v>
      </c>
      <c r="BU67" s="76" t="s">
        <v>76</v>
      </c>
      <c r="BV67" s="76" t="s">
        <v>76</v>
      </c>
      <c r="BW67" s="76" t="s">
        <v>73</v>
      </c>
      <c r="BX67" s="76" t="s">
        <v>73</v>
      </c>
      <c r="BY67" s="76" t="s">
        <v>73</v>
      </c>
      <c r="BZ67" s="76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212</v>
      </c>
      <c r="E68" s="93"/>
      <c r="F68" s="100"/>
      <c r="G68" s="49">
        <v>0.45300000000000001</v>
      </c>
      <c r="H68" s="49" t="str">
        <f t="shared" si="385"/>
        <v>S</v>
      </c>
      <c r="I68" s="49" t="str">
        <f t="shared" si="386"/>
        <v>NS</v>
      </c>
      <c r="J68" s="49" t="str">
        <f t="shared" si="387"/>
        <v>NS</v>
      </c>
      <c r="K68" s="49" t="str">
        <f t="shared" si="388"/>
        <v>S</v>
      </c>
      <c r="L68" s="50">
        <v>6.0000000000000001E-3</v>
      </c>
      <c r="M68" s="49" t="str">
        <f t="shared" si="389"/>
        <v>VG</v>
      </c>
      <c r="N68" s="49" t="str">
        <f t="shared" si="390"/>
        <v>NS</v>
      </c>
      <c r="O68" s="49" t="str">
        <f t="shared" si="391"/>
        <v>G</v>
      </c>
      <c r="P68" s="49" t="str">
        <f t="shared" si="392"/>
        <v>NS</v>
      </c>
      <c r="Q68" s="49">
        <v>0.74</v>
      </c>
      <c r="R68" s="49" t="str">
        <f t="shared" si="393"/>
        <v>NS</v>
      </c>
      <c r="S68" s="49" t="str">
        <f t="shared" si="394"/>
        <v>NS</v>
      </c>
      <c r="T68" s="49" t="str">
        <f t="shared" si="395"/>
        <v>NS</v>
      </c>
      <c r="U68" s="49" t="str">
        <f t="shared" si="396"/>
        <v>NS</v>
      </c>
      <c r="V68" s="49">
        <v>0.49</v>
      </c>
      <c r="W68" s="49" t="str">
        <f t="shared" si="397"/>
        <v>NS</v>
      </c>
      <c r="X68" s="49" t="str">
        <f t="shared" si="398"/>
        <v>NS</v>
      </c>
      <c r="Y68" s="49" t="str">
        <f t="shared" si="399"/>
        <v>NS</v>
      </c>
      <c r="Z68" s="49" t="str">
        <f t="shared" si="400"/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si="401"/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47" customFormat="1" x14ac:dyDescent="0.3">
      <c r="A69" s="48">
        <v>14159500</v>
      </c>
      <c r="B69" s="47">
        <v>23773009</v>
      </c>
      <c r="C69" s="47" t="s">
        <v>7</v>
      </c>
      <c r="D69" s="93" t="s">
        <v>228</v>
      </c>
      <c r="E69" s="93" t="s">
        <v>239</v>
      </c>
      <c r="F69" s="100"/>
      <c r="G69" s="49">
        <v>0.45900000000000002</v>
      </c>
      <c r="H69" s="49" t="str">
        <f t="shared" si="385"/>
        <v>S</v>
      </c>
      <c r="I69" s="49" t="str">
        <f t="shared" ref="I69" si="402">AJ69</f>
        <v>NS</v>
      </c>
      <c r="J69" s="49" t="str">
        <f t="shared" ref="J69" si="403">BB69</f>
        <v>NS</v>
      </c>
      <c r="K69" s="49" t="str">
        <f t="shared" ref="K69" si="404">BT69</f>
        <v>S</v>
      </c>
      <c r="L69" s="50">
        <v>1.12E-2</v>
      </c>
      <c r="M69" s="49" t="str">
        <f t="shared" si="389"/>
        <v>VG</v>
      </c>
      <c r="N69" s="49" t="str">
        <f t="shared" ref="N69" si="405">AO69</f>
        <v>NS</v>
      </c>
      <c r="O69" s="49" t="str">
        <f t="shared" ref="O69" si="406">BD69</f>
        <v>G</v>
      </c>
      <c r="P69" s="49" t="str">
        <f t="shared" ref="P69" si="407">BY69</f>
        <v>NS</v>
      </c>
      <c r="Q69" s="49">
        <v>0.74</v>
      </c>
      <c r="R69" s="49" t="str">
        <f t="shared" si="393"/>
        <v>NS</v>
      </c>
      <c r="S69" s="49" t="str">
        <f t="shared" ref="S69" si="408">AN69</f>
        <v>NS</v>
      </c>
      <c r="T69" s="49" t="str">
        <f t="shared" ref="T69" si="409">BF69</f>
        <v>NS</v>
      </c>
      <c r="U69" s="49" t="str">
        <f t="shared" ref="U69" si="410">BX69</f>
        <v>NS</v>
      </c>
      <c r="V69" s="49">
        <v>0.496</v>
      </c>
      <c r="W69" s="49" t="str">
        <f t="shared" si="397"/>
        <v>NS</v>
      </c>
      <c r="X69" s="49" t="str">
        <f t="shared" ref="X69" si="411">AP69</f>
        <v>NS</v>
      </c>
      <c r="Y69" s="49" t="str">
        <f t="shared" ref="Y69" si="412">BH69</f>
        <v>NS</v>
      </c>
      <c r="Z69" s="49" t="str">
        <f t="shared" ref="Z69" si="413">BZ69</f>
        <v>NS</v>
      </c>
      <c r="AA69" s="51">
        <v>0.484549486618644</v>
      </c>
      <c r="AB69" s="51">
        <v>0.38027639142194303</v>
      </c>
      <c r="AC69" s="51">
        <v>14.799010010840499</v>
      </c>
      <c r="AD69" s="51">
        <v>11.1423348148207</v>
      </c>
      <c r="AE69" s="51">
        <v>0.71794882365065305</v>
      </c>
      <c r="AF69" s="51">
        <v>0.78722525910825403</v>
      </c>
      <c r="AG69" s="51">
        <v>0.54811663774119601</v>
      </c>
      <c r="AH69" s="51">
        <v>0.44309989892837198</v>
      </c>
      <c r="AI69" s="52" t="s">
        <v>76</v>
      </c>
      <c r="AJ69" s="52" t="s">
        <v>73</v>
      </c>
      <c r="AK69" s="52" t="s">
        <v>76</v>
      </c>
      <c r="AL69" s="52" t="s">
        <v>76</v>
      </c>
      <c r="AM69" s="52" t="s">
        <v>73</v>
      </c>
      <c r="AN69" s="52" t="s">
        <v>73</v>
      </c>
      <c r="AO69" s="52" t="s">
        <v>73</v>
      </c>
      <c r="AP69" s="52" t="s">
        <v>73</v>
      </c>
      <c r="AR69" s="53" t="s">
        <v>81</v>
      </c>
      <c r="AS69" s="51">
        <v>0.40612566257357802</v>
      </c>
      <c r="AT69" s="51">
        <v>0.40751170973063899</v>
      </c>
      <c r="AU69" s="51">
        <v>5.8691993738379802</v>
      </c>
      <c r="AV69" s="51">
        <v>5.7095765691048497</v>
      </c>
      <c r="AW69" s="51">
        <v>0.77063242692377099</v>
      </c>
      <c r="AX69" s="51">
        <v>0.76973260959203305</v>
      </c>
      <c r="AY69" s="51">
        <v>0.46674426659517299</v>
      </c>
      <c r="AZ69" s="51">
        <v>0.46657560903393902</v>
      </c>
      <c r="BA69" s="52" t="s">
        <v>73</v>
      </c>
      <c r="BB69" s="52" t="s">
        <v>73</v>
      </c>
      <c r="BC69" s="52" t="s">
        <v>75</v>
      </c>
      <c r="BD69" s="52" t="s">
        <v>75</v>
      </c>
      <c r="BE69" s="52" t="s">
        <v>73</v>
      </c>
      <c r="BF69" s="52" t="s">
        <v>73</v>
      </c>
      <c r="BG69" s="52" t="s">
        <v>73</v>
      </c>
      <c r="BH69" s="52" t="s">
        <v>73</v>
      </c>
      <c r="BI69" s="47">
        <f t="shared" ref="BI69" si="414">IF(BJ69=AR69,1,0)</f>
        <v>1</v>
      </c>
      <c r="BJ69" s="47" t="s">
        <v>81</v>
      </c>
      <c r="BK69" s="51">
        <v>0.46674383178235301</v>
      </c>
      <c r="BL69" s="51">
        <v>0.45150298851383103</v>
      </c>
      <c r="BM69" s="51">
        <v>13.472234338990299</v>
      </c>
      <c r="BN69" s="51">
        <v>11.931418951461501</v>
      </c>
      <c r="BO69" s="51">
        <v>0.730243910085971</v>
      </c>
      <c r="BP69" s="51">
        <v>0.740605840839896</v>
      </c>
      <c r="BQ69" s="51">
        <v>0.52759629043160605</v>
      </c>
      <c r="BR69" s="51">
        <v>0.50919525165995205</v>
      </c>
      <c r="BS69" s="47" t="s">
        <v>76</v>
      </c>
      <c r="BT69" s="47" t="s">
        <v>76</v>
      </c>
      <c r="BU69" s="47" t="s">
        <v>76</v>
      </c>
      <c r="BV69" s="47" t="s">
        <v>76</v>
      </c>
      <c r="BW69" s="47" t="s">
        <v>73</v>
      </c>
      <c r="BX69" s="47" t="s">
        <v>73</v>
      </c>
      <c r="BY69" s="47" t="s">
        <v>73</v>
      </c>
      <c r="BZ69" s="47" t="s">
        <v>73</v>
      </c>
    </row>
    <row r="70" spans="1:78" s="47" customFormat="1" x14ac:dyDescent="0.3">
      <c r="A70" s="48">
        <v>14159500</v>
      </c>
      <c r="B70" s="47">
        <v>23773009</v>
      </c>
      <c r="C70" s="47" t="s">
        <v>7</v>
      </c>
      <c r="D70" s="93" t="s">
        <v>240</v>
      </c>
      <c r="E70" s="93" t="s">
        <v>238</v>
      </c>
      <c r="F70" s="100"/>
      <c r="G70" s="49">
        <v>0.45900000000000002</v>
      </c>
      <c r="H70" s="49" t="str">
        <f t="shared" si="385"/>
        <v>S</v>
      </c>
      <c r="I70" s="49" t="str">
        <f t="shared" ref="I70" si="415">AJ70</f>
        <v>NS</v>
      </c>
      <c r="J70" s="49" t="str">
        <f t="shared" ref="J70" si="416">BB70</f>
        <v>NS</v>
      </c>
      <c r="K70" s="49" t="str">
        <f t="shared" ref="K70" si="417">BT70</f>
        <v>S</v>
      </c>
      <c r="L70" s="50">
        <v>1.03E-2</v>
      </c>
      <c r="M70" s="49" t="str">
        <f t="shared" si="389"/>
        <v>VG</v>
      </c>
      <c r="N70" s="49" t="str">
        <f t="shared" ref="N70" si="418">AO70</f>
        <v>NS</v>
      </c>
      <c r="O70" s="49" t="str">
        <f t="shared" ref="O70" si="419">BD70</f>
        <v>G</v>
      </c>
      <c r="P70" s="49" t="str">
        <f t="shared" ref="P70" si="420">BY70</f>
        <v>NS</v>
      </c>
      <c r="Q70" s="49">
        <v>0.74</v>
      </c>
      <c r="R70" s="49" t="str">
        <f t="shared" si="393"/>
        <v>NS</v>
      </c>
      <c r="S70" s="49" t="str">
        <f t="shared" ref="S70" si="421">AN70</f>
        <v>NS</v>
      </c>
      <c r="T70" s="49" t="str">
        <f t="shared" ref="T70" si="422">BF70</f>
        <v>NS</v>
      </c>
      <c r="U70" s="49" t="str">
        <f t="shared" ref="U70" si="423">BX70</f>
        <v>NS</v>
      </c>
      <c r="V70" s="49">
        <v>0.496</v>
      </c>
      <c r="W70" s="49" t="str">
        <f t="shared" si="397"/>
        <v>NS</v>
      </c>
      <c r="X70" s="49" t="str">
        <f t="shared" ref="X70" si="424">AP70</f>
        <v>NS</v>
      </c>
      <c r="Y70" s="49" t="str">
        <f t="shared" ref="Y70" si="425">BH70</f>
        <v>NS</v>
      </c>
      <c r="Z70" s="49" t="str">
        <f t="shared" ref="Z70" si="426">BZ70</f>
        <v>NS</v>
      </c>
      <c r="AA70" s="51">
        <v>0.484549486618644</v>
      </c>
      <c r="AB70" s="51">
        <v>0.38027639142194303</v>
      </c>
      <c r="AC70" s="51">
        <v>14.799010010840499</v>
      </c>
      <c r="AD70" s="51">
        <v>11.1423348148207</v>
      </c>
      <c r="AE70" s="51">
        <v>0.71794882365065305</v>
      </c>
      <c r="AF70" s="51">
        <v>0.78722525910825403</v>
      </c>
      <c r="AG70" s="51">
        <v>0.54811663774119601</v>
      </c>
      <c r="AH70" s="51">
        <v>0.44309989892837198</v>
      </c>
      <c r="AI70" s="52" t="s">
        <v>76</v>
      </c>
      <c r="AJ70" s="52" t="s">
        <v>73</v>
      </c>
      <c r="AK70" s="52" t="s">
        <v>76</v>
      </c>
      <c r="AL70" s="52" t="s">
        <v>76</v>
      </c>
      <c r="AM70" s="52" t="s">
        <v>73</v>
      </c>
      <c r="AN70" s="52" t="s">
        <v>73</v>
      </c>
      <c r="AO70" s="52" t="s">
        <v>73</v>
      </c>
      <c r="AP70" s="52" t="s">
        <v>73</v>
      </c>
      <c r="AR70" s="53" t="s">
        <v>81</v>
      </c>
      <c r="AS70" s="51">
        <v>0.40612566257357802</v>
      </c>
      <c r="AT70" s="51">
        <v>0.40751170973063899</v>
      </c>
      <c r="AU70" s="51">
        <v>5.8691993738379802</v>
      </c>
      <c r="AV70" s="51">
        <v>5.7095765691048497</v>
      </c>
      <c r="AW70" s="51">
        <v>0.77063242692377099</v>
      </c>
      <c r="AX70" s="51">
        <v>0.76973260959203305</v>
      </c>
      <c r="AY70" s="51">
        <v>0.46674426659517299</v>
      </c>
      <c r="AZ70" s="51">
        <v>0.46657560903393902</v>
      </c>
      <c r="BA70" s="52" t="s">
        <v>73</v>
      </c>
      <c r="BB70" s="52" t="s">
        <v>73</v>
      </c>
      <c r="BC70" s="52" t="s">
        <v>75</v>
      </c>
      <c r="BD70" s="52" t="s">
        <v>75</v>
      </c>
      <c r="BE70" s="52" t="s">
        <v>73</v>
      </c>
      <c r="BF70" s="52" t="s">
        <v>73</v>
      </c>
      <c r="BG70" s="52" t="s">
        <v>73</v>
      </c>
      <c r="BH70" s="52" t="s">
        <v>73</v>
      </c>
      <c r="BI70" s="47">
        <f t="shared" ref="BI70" si="427">IF(BJ70=AR70,1,0)</f>
        <v>1</v>
      </c>
      <c r="BJ70" s="47" t="s">
        <v>81</v>
      </c>
      <c r="BK70" s="51">
        <v>0.46674383178235301</v>
      </c>
      <c r="BL70" s="51">
        <v>0.45150298851383103</v>
      </c>
      <c r="BM70" s="51">
        <v>13.472234338990299</v>
      </c>
      <c r="BN70" s="51">
        <v>11.931418951461501</v>
      </c>
      <c r="BO70" s="51">
        <v>0.730243910085971</v>
      </c>
      <c r="BP70" s="51">
        <v>0.740605840839896</v>
      </c>
      <c r="BQ70" s="51">
        <v>0.52759629043160605</v>
      </c>
      <c r="BR70" s="51">
        <v>0.50919525165995205</v>
      </c>
      <c r="BS70" s="47" t="s">
        <v>76</v>
      </c>
      <c r="BT70" s="47" t="s">
        <v>76</v>
      </c>
      <c r="BU70" s="47" t="s">
        <v>76</v>
      </c>
      <c r="BV70" s="47" t="s">
        <v>76</v>
      </c>
      <c r="BW70" s="47" t="s">
        <v>73</v>
      </c>
      <c r="BX70" s="47" t="s">
        <v>73</v>
      </c>
      <c r="BY70" s="47" t="s">
        <v>73</v>
      </c>
      <c r="BZ70" s="47" t="s">
        <v>73</v>
      </c>
    </row>
    <row r="71" spans="1:78" s="47" customFormat="1" x14ac:dyDescent="0.3">
      <c r="A71" s="48">
        <v>14159500</v>
      </c>
      <c r="B71" s="47">
        <v>23773009</v>
      </c>
      <c r="C71" s="47" t="s">
        <v>7</v>
      </c>
      <c r="D71" s="93" t="s">
        <v>254</v>
      </c>
      <c r="E71" s="93" t="s">
        <v>244</v>
      </c>
      <c r="F71" s="100"/>
      <c r="G71" s="49">
        <v>0.45900000000000002</v>
      </c>
      <c r="H71" s="49" t="str">
        <f t="shared" si="385"/>
        <v>S</v>
      </c>
      <c r="I71" s="49" t="str">
        <f t="shared" ref="I71" si="428">AJ71</f>
        <v>NS</v>
      </c>
      <c r="J71" s="49" t="str">
        <f t="shared" ref="J71" si="429">BB71</f>
        <v>NS</v>
      </c>
      <c r="K71" s="49" t="str">
        <f t="shared" ref="K71" si="430">BT71</f>
        <v>S</v>
      </c>
      <c r="L71" s="50">
        <v>1.4999999999999999E-2</v>
      </c>
      <c r="M71" s="49" t="str">
        <f t="shared" si="389"/>
        <v>VG</v>
      </c>
      <c r="N71" s="49" t="str">
        <f t="shared" ref="N71" si="431">AO71</f>
        <v>NS</v>
      </c>
      <c r="O71" s="49" t="str">
        <f t="shared" ref="O71" si="432">BD71</f>
        <v>G</v>
      </c>
      <c r="P71" s="49" t="str">
        <f t="shared" ref="P71" si="433">BY71</f>
        <v>NS</v>
      </c>
      <c r="Q71" s="49">
        <v>0.73</v>
      </c>
      <c r="R71" s="49" t="str">
        <f t="shared" si="393"/>
        <v>NS</v>
      </c>
      <c r="S71" s="49" t="str">
        <f t="shared" ref="S71" si="434">AN71</f>
        <v>NS</v>
      </c>
      <c r="T71" s="49" t="str">
        <f t="shared" ref="T71" si="435">BF71</f>
        <v>NS</v>
      </c>
      <c r="U71" s="49" t="str">
        <f t="shared" ref="U71" si="436">BX71</f>
        <v>NS</v>
      </c>
      <c r="V71" s="49">
        <v>0.49980000000000002</v>
      </c>
      <c r="W71" s="49" t="str">
        <f t="shared" si="397"/>
        <v>NS</v>
      </c>
      <c r="X71" s="49" t="str">
        <f t="shared" ref="X71" si="437">AP71</f>
        <v>NS</v>
      </c>
      <c r="Y71" s="49" t="str">
        <f t="shared" ref="Y71" si="438">BH71</f>
        <v>NS</v>
      </c>
      <c r="Z71" s="49" t="str">
        <f t="shared" ref="Z71" si="439">BZ71</f>
        <v>NS</v>
      </c>
      <c r="AA71" s="51">
        <v>0.484549486618644</v>
      </c>
      <c r="AB71" s="51">
        <v>0.38027639142194303</v>
      </c>
      <c r="AC71" s="51">
        <v>14.799010010840499</v>
      </c>
      <c r="AD71" s="51">
        <v>11.1423348148207</v>
      </c>
      <c r="AE71" s="51">
        <v>0.71794882365065305</v>
      </c>
      <c r="AF71" s="51">
        <v>0.78722525910825403</v>
      </c>
      <c r="AG71" s="51">
        <v>0.54811663774119601</v>
      </c>
      <c r="AH71" s="51">
        <v>0.44309989892837198</v>
      </c>
      <c r="AI71" s="52" t="s">
        <v>76</v>
      </c>
      <c r="AJ71" s="52" t="s">
        <v>73</v>
      </c>
      <c r="AK71" s="52" t="s">
        <v>76</v>
      </c>
      <c r="AL71" s="52" t="s">
        <v>76</v>
      </c>
      <c r="AM71" s="52" t="s">
        <v>73</v>
      </c>
      <c r="AN71" s="52" t="s">
        <v>73</v>
      </c>
      <c r="AO71" s="52" t="s">
        <v>73</v>
      </c>
      <c r="AP71" s="52" t="s">
        <v>73</v>
      </c>
      <c r="AR71" s="53" t="s">
        <v>81</v>
      </c>
      <c r="AS71" s="51">
        <v>0.40612566257357802</v>
      </c>
      <c r="AT71" s="51">
        <v>0.40751170973063899</v>
      </c>
      <c r="AU71" s="51">
        <v>5.8691993738379802</v>
      </c>
      <c r="AV71" s="51">
        <v>5.7095765691048497</v>
      </c>
      <c r="AW71" s="51">
        <v>0.77063242692377099</v>
      </c>
      <c r="AX71" s="51">
        <v>0.76973260959203305</v>
      </c>
      <c r="AY71" s="51">
        <v>0.46674426659517299</v>
      </c>
      <c r="AZ71" s="51">
        <v>0.46657560903393902</v>
      </c>
      <c r="BA71" s="52" t="s">
        <v>73</v>
      </c>
      <c r="BB71" s="52" t="s">
        <v>73</v>
      </c>
      <c r="BC71" s="52" t="s">
        <v>75</v>
      </c>
      <c r="BD71" s="52" t="s">
        <v>75</v>
      </c>
      <c r="BE71" s="52" t="s">
        <v>73</v>
      </c>
      <c r="BF71" s="52" t="s">
        <v>73</v>
      </c>
      <c r="BG71" s="52" t="s">
        <v>73</v>
      </c>
      <c r="BH71" s="52" t="s">
        <v>73</v>
      </c>
      <c r="BI71" s="47">
        <f t="shared" ref="BI71" si="440">IF(BJ71=AR71,1,0)</f>
        <v>1</v>
      </c>
      <c r="BJ71" s="47" t="s">
        <v>81</v>
      </c>
      <c r="BK71" s="51">
        <v>0.46674383178235301</v>
      </c>
      <c r="BL71" s="51">
        <v>0.45150298851383103</v>
      </c>
      <c r="BM71" s="51">
        <v>13.472234338990299</v>
      </c>
      <c r="BN71" s="51">
        <v>11.931418951461501</v>
      </c>
      <c r="BO71" s="51">
        <v>0.730243910085971</v>
      </c>
      <c r="BP71" s="51">
        <v>0.740605840839896</v>
      </c>
      <c r="BQ71" s="51">
        <v>0.52759629043160605</v>
      </c>
      <c r="BR71" s="51">
        <v>0.50919525165995205</v>
      </c>
      <c r="BS71" s="47" t="s">
        <v>76</v>
      </c>
      <c r="BT71" s="47" t="s">
        <v>76</v>
      </c>
      <c r="BU71" s="47" t="s">
        <v>76</v>
      </c>
      <c r="BV71" s="47" t="s">
        <v>76</v>
      </c>
      <c r="BW71" s="47" t="s">
        <v>73</v>
      </c>
      <c r="BX71" s="47" t="s">
        <v>73</v>
      </c>
      <c r="BY71" s="47" t="s">
        <v>73</v>
      </c>
      <c r="BZ71" s="47" t="s">
        <v>73</v>
      </c>
    </row>
    <row r="72" spans="1:78" s="69" customFormat="1" x14ac:dyDescent="0.3">
      <c r="A72" s="72"/>
      <c r="D72" s="113"/>
      <c r="E72" s="113"/>
      <c r="F72" s="80"/>
      <c r="G72" s="70"/>
      <c r="H72" s="70"/>
      <c r="I72" s="70"/>
      <c r="J72" s="70"/>
      <c r="K72" s="70"/>
      <c r="L72" s="71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3"/>
      <c r="AB72" s="73"/>
      <c r="AC72" s="73"/>
      <c r="AD72" s="73"/>
      <c r="AE72" s="73"/>
      <c r="AF72" s="73"/>
      <c r="AG72" s="73"/>
      <c r="AH72" s="73"/>
      <c r="AI72" s="74"/>
      <c r="AJ72" s="74"/>
      <c r="AK72" s="74"/>
      <c r="AL72" s="74"/>
      <c r="AM72" s="74"/>
      <c r="AN72" s="74"/>
      <c r="AO72" s="74"/>
      <c r="AP72" s="74"/>
      <c r="AR72" s="75"/>
      <c r="AS72" s="73"/>
      <c r="AT72" s="73"/>
      <c r="AU72" s="73"/>
      <c r="AV72" s="73"/>
      <c r="AW72" s="73"/>
      <c r="AX72" s="73"/>
      <c r="AY72" s="73"/>
      <c r="AZ72" s="73"/>
      <c r="BA72" s="74"/>
      <c r="BB72" s="74"/>
      <c r="BC72" s="74"/>
      <c r="BD72" s="74"/>
      <c r="BE72" s="74"/>
      <c r="BF72" s="74"/>
      <c r="BG72" s="74"/>
      <c r="BH72" s="74"/>
      <c r="BK72" s="73"/>
      <c r="BL72" s="73"/>
      <c r="BM72" s="73"/>
      <c r="BN72" s="73"/>
      <c r="BO72" s="73"/>
      <c r="BP72" s="73"/>
      <c r="BQ72" s="73"/>
      <c r="BR72" s="73"/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172</v>
      </c>
      <c r="F73" s="77"/>
      <c r="G73" s="64">
        <v>0.84399999999999997</v>
      </c>
      <c r="H73" s="64" t="str">
        <f t="shared" ref="H73:H83" si="441">IF(G73&gt;0.8,"VG",IF(G73&gt;0.7,"G",IF(G73&gt;0.45,"S","NS")))</f>
        <v>VG</v>
      </c>
      <c r="I73" s="64" t="str">
        <f t="shared" ref="I73:I82" si="442">AJ73</f>
        <v>G</v>
      </c>
      <c r="J73" s="64" t="str">
        <f t="shared" ref="J73:J82" si="443">BB73</f>
        <v>G</v>
      </c>
      <c r="K73" s="64" t="str">
        <f t="shared" ref="K73:K82" si="444">BT73</f>
        <v>G</v>
      </c>
      <c r="L73" s="65">
        <v>-6.0000000000000001E-3</v>
      </c>
      <c r="M73" s="64" t="str">
        <f t="shared" ref="M73:M83" si="445">IF(ABS(L73)&lt;5%,"VG",IF(ABS(L73)&lt;10%,"G",IF(ABS(L73)&lt;15%,"S","NS")))</f>
        <v>VG</v>
      </c>
      <c r="N73" s="64" t="str">
        <f t="shared" ref="N73:N82" si="446">AO73</f>
        <v>VG</v>
      </c>
      <c r="O73" s="64" t="str">
        <f t="shared" ref="O73:O82" si="447">BD73</f>
        <v>NS</v>
      </c>
      <c r="P73" s="64" t="str">
        <f t="shared" ref="P73:P82" si="448">BY73</f>
        <v>VG</v>
      </c>
      <c r="Q73" s="64">
        <v>0.39400000000000002</v>
      </c>
      <c r="R73" s="64" t="str">
        <f t="shared" ref="R73:R83" si="449">IF(Q73&lt;=0.5,"VG",IF(Q73&lt;=0.6,"G",IF(Q73&lt;=0.7,"S","NS")))</f>
        <v>VG</v>
      </c>
      <c r="S73" s="64" t="str">
        <f t="shared" ref="S73:S82" si="450">AN73</f>
        <v>G</v>
      </c>
      <c r="T73" s="64" t="str">
        <f t="shared" ref="T73:T82" si="451">BF73</f>
        <v>G</v>
      </c>
      <c r="U73" s="64" t="str">
        <f t="shared" ref="U73:U82" si="452">BX73</f>
        <v>G</v>
      </c>
      <c r="V73" s="64">
        <v>0.84399999999999997</v>
      </c>
      <c r="W73" s="64" t="str">
        <f t="shared" ref="W73:W83" si="453">IF(V73&gt;0.85,"VG",IF(V73&gt;0.75,"G",IF(V73&gt;0.6,"S","NS")))</f>
        <v>G</v>
      </c>
      <c r="X73" s="64" t="str">
        <f t="shared" ref="X73:X82" si="454">AP73</f>
        <v>G</v>
      </c>
      <c r="Y73" s="64" t="str">
        <f t="shared" ref="Y73:Y82" si="455">BH73</f>
        <v>VG</v>
      </c>
      <c r="Z73" s="64" t="str">
        <f t="shared" ref="Z73:Z82" si="456">BZ73</f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ref="BI73:BI82" si="457">IF(BJ73=AR73,1,0)</f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178</v>
      </c>
      <c r="F74" s="77"/>
      <c r="G74" s="64">
        <v>0.81</v>
      </c>
      <c r="H74" s="64" t="str">
        <f t="shared" si="441"/>
        <v>VG</v>
      </c>
      <c r="I74" s="64" t="str">
        <f t="shared" si="442"/>
        <v>G</v>
      </c>
      <c r="J74" s="64" t="str">
        <f t="shared" si="443"/>
        <v>G</v>
      </c>
      <c r="K74" s="64" t="str">
        <f t="shared" si="444"/>
        <v>G</v>
      </c>
      <c r="L74" s="65">
        <v>-6.2E-2</v>
      </c>
      <c r="M74" s="64" t="str">
        <f t="shared" si="445"/>
        <v>G</v>
      </c>
      <c r="N74" s="64" t="str">
        <f t="shared" si="446"/>
        <v>VG</v>
      </c>
      <c r="O74" s="64" t="str">
        <f t="shared" si="447"/>
        <v>NS</v>
      </c>
      <c r="P74" s="64" t="str">
        <f t="shared" si="448"/>
        <v>VG</v>
      </c>
      <c r="Q74" s="64">
        <v>0.44</v>
      </c>
      <c r="R74" s="64" t="str">
        <f t="shared" si="449"/>
        <v>VG</v>
      </c>
      <c r="S74" s="64" t="str">
        <f t="shared" si="450"/>
        <v>G</v>
      </c>
      <c r="T74" s="64" t="str">
        <f t="shared" si="451"/>
        <v>G</v>
      </c>
      <c r="U74" s="64" t="str">
        <f t="shared" si="452"/>
        <v>G</v>
      </c>
      <c r="V74" s="64">
        <v>0.81</v>
      </c>
      <c r="W74" s="64" t="str">
        <f t="shared" si="453"/>
        <v>G</v>
      </c>
      <c r="X74" s="64" t="str">
        <f t="shared" si="454"/>
        <v>G</v>
      </c>
      <c r="Y74" s="64" t="str">
        <f t="shared" si="455"/>
        <v>VG</v>
      </c>
      <c r="Z74" s="64" t="str">
        <f t="shared" si="456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57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63" customFormat="1" x14ac:dyDescent="0.3">
      <c r="A75" s="62" t="s">
        <v>82</v>
      </c>
      <c r="B75" s="63">
        <v>23773411</v>
      </c>
      <c r="C75" s="63" t="s">
        <v>9</v>
      </c>
      <c r="D75" s="63" t="s">
        <v>184</v>
      </c>
      <c r="F75" s="77"/>
      <c r="G75" s="64">
        <v>0.81</v>
      </c>
      <c r="H75" s="64" t="str">
        <f t="shared" si="441"/>
        <v>VG</v>
      </c>
      <c r="I75" s="64" t="str">
        <f t="shared" si="442"/>
        <v>G</v>
      </c>
      <c r="J75" s="64" t="str">
        <f t="shared" si="443"/>
        <v>G</v>
      </c>
      <c r="K75" s="64" t="str">
        <f t="shared" si="444"/>
        <v>G</v>
      </c>
      <c r="L75" s="65">
        <v>-6.2E-2</v>
      </c>
      <c r="M75" s="64" t="str">
        <f t="shared" si="445"/>
        <v>G</v>
      </c>
      <c r="N75" s="64" t="str">
        <f t="shared" si="446"/>
        <v>VG</v>
      </c>
      <c r="O75" s="64" t="str">
        <f t="shared" si="447"/>
        <v>NS</v>
      </c>
      <c r="P75" s="64" t="str">
        <f t="shared" si="448"/>
        <v>VG</v>
      </c>
      <c r="Q75" s="64">
        <v>0.44</v>
      </c>
      <c r="R75" s="64" t="str">
        <f t="shared" si="449"/>
        <v>VG</v>
      </c>
      <c r="S75" s="64" t="str">
        <f t="shared" si="450"/>
        <v>G</v>
      </c>
      <c r="T75" s="64" t="str">
        <f t="shared" si="451"/>
        <v>G</v>
      </c>
      <c r="U75" s="64" t="str">
        <f t="shared" si="452"/>
        <v>G</v>
      </c>
      <c r="V75" s="64">
        <v>0.81</v>
      </c>
      <c r="W75" s="64" t="str">
        <f t="shared" si="453"/>
        <v>G</v>
      </c>
      <c r="X75" s="64" t="str">
        <f t="shared" si="454"/>
        <v>G</v>
      </c>
      <c r="Y75" s="64" t="str">
        <f t="shared" si="455"/>
        <v>VG</v>
      </c>
      <c r="Z75" s="64" t="str">
        <f t="shared" si="456"/>
        <v>VG</v>
      </c>
      <c r="AA75" s="66">
        <v>0.73647635295409697</v>
      </c>
      <c r="AB75" s="66">
        <v>0.71217887307743999</v>
      </c>
      <c r="AC75" s="66">
        <v>27.2620221999235</v>
      </c>
      <c r="AD75" s="66">
        <v>24.524223809741301</v>
      </c>
      <c r="AE75" s="66">
        <v>0.51334554351421302</v>
      </c>
      <c r="AF75" s="66">
        <v>0.53648963356486201</v>
      </c>
      <c r="AG75" s="66">
        <v>0.86031266235227699</v>
      </c>
      <c r="AH75" s="66">
        <v>0.80604704905596902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75</v>
      </c>
      <c r="AN75" s="67" t="s">
        <v>75</v>
      </c>
      <c r="AO75" s="67" t="s">
        <v>77</v>
      </c>
      <c r="AP75" s="67" t="s">
        <v>75</v>
      </c>
      <c r="AR75" s="68" t="s">
        <v>83</v>
      </c>
      <c r="AS75" s="66">
        <v>0.73846200721585697</v>
      </c>
      <c r="AT75" s="66">
        <v>0.73940362028250395</v>
      </c>
      <c r="AU75" s="66">
        <v>26.413443273521001</v>
      </c>
      <c r="AV75" s="66">
        <v>26.218954908900098</v>
      </c>
      <c r="AW75" s="66">
        <v>0.51140785365903696</v>
      </c>
      <c r="AX75" s="66">
        <v>0.510486414821683</v>
      </c>
      <c r="AY75" s="66">
        <v>0.85207820283356694</v>
      </c>
      <c r="AZ75" s="66">
        <v>0.85461743340531704</v>
      </c>
      <c r="BA75" s="67" t="s">
        <v>75</v>
      </c>
      <c r="BB75" s="67" t="s">
        <v>75</v>
      </c>
      <c r="BC75" s="67" t="s">
        <v>73</v>
      </c>
      <c r="BD75" s="67" t="s">
        <v>73</v>
      </c>
      <c r="BE75" s="67" t="s">
        <v>75</v>
      </c>
      <c r="BF75" s="67" t="s">
        <v>75</v>
      </c>
      <c r="BG75" s="67" t="s">
        <v>77</v>
      </c>
      <c r="BH75" s="67" t="s">
        <v>77</v>
      </c>
      <c r="BI75" s="63">
        <f t="shared" si="457"/>
        <v>1</v>
      </c>
      <c r="BJ75" s="63" t="s">
        <v>83</v>
      </c>
      <c r="BK75" s="66">
        <v>0.739728356583635</v>
      </c>
      <c r="BL75" s="66">
        <v>0.74088756788968202</v>
      </c>
      <c r="BM75" s="66">
        <v>26.943030662540899</v>
      </c>
      <c r="BN75" s="66">
        <v>26.625025595358</v>
      </c>
      <c r="BO75" s="66">
        <v>0.51016825010614397</v>
      </c>
      <c r="BP75" s="66">
        <v>0.50903087539983105</v>
      </c>
      <c r="BQ75" s="66">
        <v>0.85983829217951901</v>
      </c>
      <c r="BR75" s="66">
        <v>0.86117403136036696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75</v>
      </c>
      <c r="BX75" s="63" t="s">
        <v>75</v>
      </c>
      <c r="BY75" s="63" t="s">
        <v>77</v>
      </c>
      <c r="BZ75" s="63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185</v>
      </c>
      <c r="F76" s="77"/>
      <c r="G76" s="64">
        <v>0.81</v>
      </c>
      <c r="H76" s="64" t="str">
        <f t="shared" si="441"/>
        <v>VG</v>
      </c>
      <c r="I76" s="64" t="str">
        <f t="shared" si="442"/>
        <v>G</v>
      </c>
      <c r="J76" s="64" t="str">
        <f t="shared" si="443"/>
        <v>G</v>
      </c>
      <c r="K76" s="64" t="str">
        <f t="shared" si="444"/>
        <v>G</v>
      </c>
      <c r="L76" s="65">
        <v>-1E-3</v>
      </c>
      <c r="M76" s="64" t="str">
        <f t="shared" si="445"/>
        <v>VG</v>
      </c>
      <c r="N76" s="64" t="str">
        <f t="shared" si="446"/>
        <v>VG</v>
      </c>
      <c r="O76" s="64" t="str">
        <f t="shared" si="447"/>
        <v>NS</v>
      </c>
      <c r="P76" s="64" t="str">
        <f t="shared" si="448"/>
        <v>VG</v>
      </c>
      <c r="Q76" s="64">
        <v>0.43</v>
      </c>
      <c r="R76" s="64" t="str">
        <f t="shared" si="449"/>
        <v>VG</v>
      </c>
      <c r="S76" s="64" t="str">
        <f t="shared" si="450"/>
        <v>G</v>
      </c>
      <c r="T76" s="64" t="str">
        <f t="shared" si="451"/>
        <v>G</v>
      </c>
      <c r="U76" s="64" t="str">
        <f t="shared" si="452"/>
        <v>G</v>
      </c>
      <c r="V76" s="111">
        <v>0.81</v>
      </c>
      <c r="W76" s="64" t="str">
        <f t="shared" si="453"/>
        <v>G</v>
      </c>
      <c r="X76" s="64" t="str">
        <f t="shared" si="454"/>
        <v>G</v>
      </c>
      <c r="Y76" s="64" t="str">
        <f t="shared" si="455"/>
        <v>VG</v>
      </c>
      <c r="Z76" s="64" t="str">
        <f t="shared" si="456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57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186</v>
      </c>
      <c r="F77" s="77"/>
      <c r="G77" s="64">
        <v>0.8</v>
      </c>
      <c r="H77" s="64" t="str">
        <f t="shared" si="441"/>
        <v>G</v>
      </c>
      <c r="I77" s="64" t="str">
        <f t="shared" si="442"/>
        <v>G</v>
      </c>
      <c r="J77" s="64" t="str">
        <f t="shared" si="443"/>
        <v>G</v>
      </c>
      <c r="K77" s="64" t="str">
        <f t="shared" si="444"/>
        <v>G</v>
      </c>
      <c r="L77" s="65">
        <v>8.6999999999999994E-2</v>
      </c>
      <c r="M77" s="64" t="str">
        <f t="shared" si="445"/>
        <v>G</v>
      </c>
      <c r="N77" s="64" t="str">
        <f t="shared" si="446"/>
        <v>VG</v>
      </c>
      <c r="O77" s="64" t="str">
        <f t="shared" si="447"/>
        <v>NS</v>
      </c>
      <c r="P77" s="64" t="str">
        <f t="shared" si="448"/>
        <v>VG</v>
      </c>
      <c r="Q77" s="64">
        <v>0.44</v>
      </c>
      <c r="R77" s="64" t="str">
        <f t="shared" si="449"/>
        <v>VG</v>
      </c>
      <c r="S77" s="64" t="str">
        <f t="shared" si="450"/>
        <v>G</v>
      </c>
      <c r="T77" s="64" t="str">
        <f t="shared" si="451"/>
        <v>G</v>
      </c>
      <c r="U77" s="64" t="str">
        <f t="shared" si="452"/>
        <v>G</v>
      </c>
      <c r="V77" s="111">
        <v>0.81</v>
      </c>
      <c r="W77" s="64" t="str">
        <f t="shared" si="453"/>
        <v>G</v>
      </c>
      <c r="X77" s="64" t="str">
        <f t="shared" si="454"/>
        <v>G</v>
      </c>
      <c r="Y77" s="64" t="str">
        <f t="shared" si="455"/>
        <v>VG</v>
      </c>
      <c r="Z77" s="64" t="str">
        <f t="shared" si="456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57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47" customFormat="1" x14ac:dyDescent="0.3">
      <c r="A78" s="48" t="s">
        <v>82</v>
      </c>
      <c r="B78" s="47">
        <v>23773411</v>
      </c>
      <c r="C78" s="47" t="s">
        <v>9</v>
      </c>
      <c r="D78" s="47" t="s">
        <v>204</v>
      </c>
      <c r="F78" s="100"/>
      <c r="G78" s="49">
        <v>0.83</v>
      </c>
      <c r="H78" s="49" t="str">
        <f t="shared" si="441"/>
        <v>VG</v>
      </c>
      <c r="I78" s="49" t="str">
        <f t="shared" si="442"/>
        <v>G</v>
      </c>
      <c r="J78" s="49" t="str">
        <f t="shared" si="443"/>
        <v>G</v>
      </c>
      <c r="K78" s="49" t="str">
        <f t="shared" si="444"/>
        <v>G</v>
      </c>
      <c r="L78" s="50">
        <v>0.151</v>
      </c>
      <c r="M78" s="49" t="str">
        <f t="shared" si="445"/>
        <v>NS</v>
      </c>
      <c r="N78" s="49" t="str">
        <f t="shared" si="446"/>
        <v>VG</v>
      </c>
      <c r="O78" s="49" t="str">
        <f t="shared" si="447"/>
        <v>NS</v>
      </c>
      <c r="P78" s="49" t="str">
        <f t="shared" si="448"/>
        <v>VG</v>
      </c>
      <c r="Q78" s="49">
        <v>0.41</v>
      </c>
      <c r="R78" s="49" t="str">
        <f t="shared" si="449"/>
        <v>VG</v>
      </c>
      <c r="S78" s="49" t="str">
        <f t="shared" si="450"/>
        <v>G</v>
      </c>
      <c r="T78" s="49" t="str">
        <f t="shared" si="451"/>
        <v>G</v>
      </c>
      <c r="U78" s="49" t="str">
        <f t="shared" si="452"/>
        <v>G</v>
      </c>
      <c r="V78" s="119">
        <v>0.85</v>
      </c>
      <c r="W78" s="49" t="str">
        <f t="shared" si="453"/>
        <v>G</v>
      </c>
      <c r="X78" s="49" t="str">
        <f t="shared" si="454"/>
        <v>G</v>
      </c>
      <c r="Y78" s="49" t="str">
        <f t="shared" si="455"/>
        <v>VG</v>
      </c>
      <c r="Z78" s="49" t="str">
        <f t="shared" si="456"/>
        <v>VG</v>
      </c>
      <c r="AA78" s="51">
        <v>0.73647635295409697</v>
      </c>
      <c r="AB78" s="51">
        <v>0.71217887307743999</v>
      </c>
      <c r="AC78" s="51">
        <v>27.2620221999235</v>
      </c>
      <c r="AD78" s="51">
        <v>24.524223809741301</v>
      </c>
      <c r="AE78" s="51">
        <v>0.51334554351421302</v>
      </c>
      <c r="AF78" s="51">
        <v>0.53648963356486201</v>
      </c>
      <c r="AG78" s="51">
        <v>0.86031266235227699</v>
      </c>
      <c r="AH78" s="51">
        <v>0.80604704905596902</v>
      </c>
      <c r="AI78" s="52" t="s">
        <v>75</v>
      </c>
      <c r="AJ78" s="52" t="s">
        <v>75</v>
      </c>
      <c r="AK78" s="52" t="s">
        <v>73</v>
      </c>
      <c r="AL78" s="52" t="s">
        <v>73</v>
      </c>
      <c r="AM78" s="52" t="s">
        <v>75</v>
      </c>
      <c r="AN78" s="52" t="s">
        <v>75</v>
      </c>
      <c r="AO78" s="52" t="s">
        <v>77</v>
      </c>
      <c r="AP78" s="52" t="s">
        <v>75</v>
      </c>
      <c r="AR78" s="53" t="s">
        <v>83</v>
      </c>
      <c r="AS78" s="51">
        <v>0.73846200721585697</v>
      </c>
      <c r="AT78" s="51">
        <v>0.73940362028250395</v>
      </c>
      <c r="AU78" s="51">
        <v>26.413443273521001</v>
      </c>
      <c r="AV78" s="51">
        <v>26.218954908900098</v>
      </c>
      <c r="AW78" s="51">
        <v>0.51140785365903696</v>
      </c>
      <c r="AX78" s="51">
        <v>0.510486414821683</v>
      </c>
      <c r="AY78" s="51">
        <v>0.85207820283356694</v>
      </c>
      <c r="AZ78" s="51">
        <v>0.85461743340531704</v>
      </c>
      <c r="BA78" s="52" t="s">
        <v>75</v>
      </c>
      <c r="BB78" s="52" t="s">
        <v>75</v>
      </c>
      <c r="BC78" s="52" t="s">
        <v>73</v>
      </c>
      <c r="BD78" s="52" t="s">
        <v>73</v>
      </c>
      <c r="BE78" s="52" t="s">
        <v>75</v>
      </c>
      <c r="BF78" s="52" t="s">
        <v>75</v>
      </c>
      <c r="BG78" s="52" t="s">
        <v>77</v>
      </c>
      <c r="BH78" s="52" t="s">
        <v>77</v>
      </c>
      <c r="BI78" s="47">
        <f t="shared" si="457"/>
        <v>1</v>
      </c>
      <c r="BJ78" s="47" t="s">
        <v>83</v>
      </c>
      <c r="BK78" s="51">
        <v>0.739728356583635</v>
      </c>
      <c r="BL78" s="51">
        <v>0.74088756788968202</v>
      </c>
      <c r="BM78" s="51">
        <v>26.943030662540899</v>
      </c>
      <c r="BN78" s="51">
        <v>26.625025595358</v>
      </c>
      <c r="BO78" s="51">
        <v>0.51016825010614397</v>
      </c>
      <c r="BP78" s="51">
        <v>0.50903087539983105</v>
      </c>
      <c r="BQ78" s="51">
        <v>0.85983829217951901</v>
      </c>
      <c r="BR78" s="51">
        <v>0.86117403136036696</v>
      </c>
      <c r="BS78" s="47" t="s">
        <v>75</v>
      </c>
      <c r="BT78" s="47" t="s">
        <v>75</v>
      </c>
      <c r="BU78" s="47" t="s">
        <v>73</v>
      </c>
      <c r="BV78" s="47" t="s">
        <v>73</v>
      </c>
      <c r="BW78" s="47" t="s">
        <v>75</v>
      </c>
      <c r="BX78" s="47" t="s">
        <v>75</v>
      </c>
      <c r="BY78" s="47" t="s">
        <v>77</v>
      </c>
      <c r="BZ78" s="47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205</v>
      </c>
      <c r="F79" s="79"/>
      <c r="G79" s="64">
        <v>0.84</v>
      </c>
      <c r="H79" s="64" t="str">
        <f t="shared" si="441"/>
        <v>VG</v>
      </c>
      <c r="I79" s="64" t="str">
        <f t="shared" si="442"/>
        <v>G</v>
      </c>
      <c r="J79" s="64" t="str">
        <f t="shared" si="443"/>
        <v>G</v>
      </c>
      <c r="K79" s="64" t="str">
        <f t="shared" si="444"/>
        <v>G</v>
      </c>
      <c r="L79" s="65">
        <v>0.124</v>
      </c>
      <c r="M79" s="64" t="str">
        <f t="shared" si="445"/>
        <v>S</v>
      </c>
      <c r="N79" s="64" t="str">
        <f t="shared" si="446"/>
        <v>VG</v>
      </c>
      <c r="O79" s="64" t="str">
        <f t="shared" si="447"/>
        <v>NS</v>
      </c>
      <c r="P79" s="64" t="str">
        <f t="shared" si="448"/>
        <v>VG</v>
      </c>
      <c r="Q79" s="64">
        <v>0.4</v>
      </c>
      <c r="R79" s="64" t="str">
        <f t="shared" si="449"/>
        <v>VG</v>
      </c>
      <c r="S79" s="64" t="str">
        <f t="shared" si="450"/>
        <v>G</v>
      </c>
      <c r="T79" s="64" t="str">
        <f t="shared" si="451"/>
        <v>G</v>
      </c>
      <c r="U79" s="64" t="str">
        <f t="shared" si="452"/>
        <v>G</v>
      </c>
      <c r="V79" s="128">
        <v>0.85399999999999998</v>
      </c>
      <c r="W79" s="64" t="str">
        <f t="shared" si="453"/>
        <v>VG</v>
      </c>
      <c r="X79" s="64" t="str">
        <f t="shared" si="454"/>
        <v>G</v>
      </c>
      <c r="Y79" s="64" t="str">
        <f t="shared" si="455"/>
        <v>VG</v>
      </c>
      <c r="Z79" s="64" t="str">
        <f t="shared" si="456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57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209</v>
      </c>
      <c r="F80" s="79"/>
      <c r="G80" s="64">
        <v>0.85</v>
      </c>
      <c r="H80" s="64" t="str">
        <f t="shared" si="441"/>
        <v>VG</v>
      </c>
      <c r="I80" s="64" t="str">
        <f t="shared" si="442"/>
        <v>G</v>
      </c>
      <c r="J80" s="64" t="str">
        <f t="shared" si="443"/>
        <v>G</v>
      </c>
      <c r="K80" s="64" t="str">
        <f t="shared" si="444"/>
        <v>G</v>
      </c>
      <c r="L80" s="65">
        <v>8.2000000000000003E-2</v>
      </c>
      <c r="M80" s="64" t="str">
        <f t="shared" si="445"/>
        <v>G</v>
      </c>
      <c r="N80" s="64" t="str">
        <f t="shared" si="446"/>
        <v>VG</v>
      </c>
      <c r="O80" s="64" t="str">
        <f t="shared" si="447"/>
        <v>NS</v>
      </c>
      <c r="P80" s="64" t="str">
        <f t="shared" si="448"/>
        <v>VG</v>
      </c>
      <c r="Q80" s="64">
        <v>0.39</v>
      </c>
      <c r="R80" s="64" t="str">
        <f t="shared" si="449"/>
        <v>VG</v>
      </c>
      <c r="S80" s="64" t="str">
        <f t="shared" si="450"/>
        <v>G</v>
      </c>
      <c r="T80" s="64" t="str">
        <f t="shared" si="451"/>
        <v>G</v>
      </c>
      <c r="U80" s="64" t="str">
        <f t="shared" si="452"/>
        <v>G</v>
      </c>
      <c r="V80" s="128">
        <v>0.85799999999999998</v>
      </c>
      <c r="W80" s="64" t="str">
        <f t="shared" si="453"/>
        <v>VG</v>
      </c>
      <c r="X80" s="64" t="str">
        <f t="shared" si="454"/>
        <v>G</v>
      </c>
      <c r="Y80" s="64" t="str">
        <f t="shared" si="455"/>
        <v>VG</v>
      </c>
      <c r="Z80" s="64" t="str">
        <f t="shared" si="456"/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si="457"/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210</v>
      </c>
      <c r="F81" s="79"/>
      <c r="G81" s="64">
        <v>0.86</v>
      </c>
      <c r="H81" s="64" t="str">
        <f t="shared" si="441"/>
        <v>VG</v>
      </c>
      <c r="I81" s="64" t="str">
        <f t="shared" si="442"/>
        <v>G</v>
      </c>
      <c r="J81" s="64" t="str">
        <f t="shared" si="443"/>
        <v>G</v>
      </c>
      <c r="K81" s="64" t="str">
        <f t="shared" si="444"/>
        <v>G</v>
      </c>
      <c r="L81" s="65">
        <v>5.5E-2</v>
      </c>
      <c r="M81" s="64" t="str">
        <f t="shared" si="445"/>
        <v>G</v>
      </c>
      <c r="N81" s="64" t="str">
        <f t="shared" si="446"/>
        <v>VG</v>
      </c>
      <c r="O81" s="64" t="str">
        <f t="shared" si="447"/>
        <v>NS</v>
      </c>
      <c r="P81" s="64" t="str">
        <f t="shared" si="448"/>
        <v>VG</v>
      </c>
      <c r="Q81" s="64">
        <v>0.38</v>
      </c>
      <c r="R81" s="64" t="str">
        <f t="shared" si="449"/>
        <v>VG</v>
      </c>
      <c r="S81" s="64" t="str">
        <f t="shared" si="450"/>
        <v>G</v>
      </c>
      <c r="T81" s="64" t="str">
        <f t="shared" si="451"/>
        <v>G</v>
      </c>
      <c r="U81" s="64" t="str">
        <f t="shared" si="452"/>
        <v>G</v>
      </c>
      <c r="V81" s="128">
        <v>0.86</v>
      </c>
      <c r="W81" s="64" t="str">
        <f t="shared" si="453"/>
        <v>VG</v>
      </c>
      <c r="X81" s="64" t="str">
        <f t="shared" si="454"/>
        <v>G</v>
      </c>
      <c r="Y81" s="64" t="str">
        <f t="shared" si="455"/>
        <v>VG</v>
      </c>
      <c r="Z81" s="64" t="str">
        <f t="shared" si="456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457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228</v>
      </c>
      <c r="E82" s="63" t="s">
        <v>234</v>
      </c>
      <c r="F82" s="79"/>
      <c r="G82" s="64">
        <v>0.86</v>
      </c>
      <c r="H82" s="64" t="str">
        <f t="shared" si="441"/>
        <v>VG</v>
      </c>
      <c r="I82" s="64" t="str">
        <f t="shared" si="442"/>
        <v>G</v>
      </c>
      <c r="J82" s="64" t="str">
        <f t="shared" si="443"/>
        <v>G</v>
      </c>
      <c r="K82" s="64" t="str">
        <f t="shared" si="444"/>
        <v>G</v>
      </c>
      <c r="L82" s="65">
        <v>3.6999999999999998E-2</v>
      </c>
      <c r="M82" s="64" t="str">
        <f t="shared" si="445"/>
        <v>VG</v>
      </c>
      <c r="N82" s="64" t="str">
        <f t="shared" si="446"/>
        <v>VG</v>
      </c>
      <c r="O82" s="64" t="str">
        <f t="shared" si="447"/>
        <v>NS</v>
      </c>
      <c r="P82" s="64" t="str">
        <f t="shared" si="448"/>
        <v>VG</v>
      </c>
      <c r="Q82" s="64">
        <v>0.38</v>
      </c>
      <c r="R82" s="64" t="str">
        <f t="shared" si="449"/>
        <v>VG</v>
      </c>
      <c r="S82" s="64" t="str">
        <f t="shared" si="450"/>
        <v>G</v>
      </c>
      <c r="T82" s="64" t="str">
        <f t="shared" si="451"/>
        <v>G</v>
      </c>
      <c r="U82" s="64" t="str">
        <f t="shared" si="452"/>
        <v>G</v>
      </c>
      <c r="V82" s="128">
        <v>0.86</v>
      </c>
      <c r="W82" s="64" t="str">
        <f t="shared" si="453"/>
        <v>VG</v>
      </c>
      <c r="X82" s="64" t="str">
        <f t="shared" si="454"/>
        <v>G</v>
      </c>
      <c r="Y82" s="64" t="str">
        <f t="shared" si="455"/>
        <v>VG</v>
      </c>
      <c r="Z82" s="64" t="str">
        <f t="shared" si="456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457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254</v>
      </c>
      <c r="E83" s="63" t="s">
        <v>235</v>
      </c>
      <c r="F83" s="79"/>
      <c r="G83" s="64">
        <v>0.86</v>
      </c>
      <c r="H83" s="64" t="str">
        <f t="shared" si="441"/>
        <v>VG</v>
      </c>
      <c r="I83" s="64" t="str">
        <f t="shared" ref="I83" si="458">AJ83</f>
        <v>G</v>
      </c>
      <c r="J83" s="64" t="str">
        <f t="shared" ref="J83" si="459">BB83</f>
        <v>G</v>
      </c>
      <c r="K83" s="64" t="str">
        <f t="shared" ref="K83" si="460">BT83</f>
        <v>G</v>
      </c>
      <c r="L83" s="65">
        <v>-1.1000000000000001E-3</v>
      </c>
      <c r="M83" s="64" t="str">
        <f t="shared" si="445"/>
        <v>VG</v>
      </c>
      <c r="N83" s="64" t="str">
        <f t="shared" ref="N83" si="461">AO83</f>
        <v>VG</v>
      </c>
      <c r="O83" s="64" t="str">
        <f t="shared" ref="O83" si="462">BD83</f>
        <v>NS</v>
      </c>
      <c r="P83" s="64" t="str">
        <f t="shared" ref="P83" si="463">BY83</f>
        <v>VG</v>
      </c>
      <c r="Q83" s="64">
        <v>0.38</v>
      </c>
      <c r="R83" s="64" t="str">
        <f t="shared" si="449"/>
        <v>VG</v>
      </c>
      <c r="S83" s="64" t="str">
        <f t="shared" ref="S83" si="464">AN83</f>
        <v>G</v>
      </c>
      <c r="T83" s="64" t="str">
        <f t="shared" ref="T83" si="465">BF83</f>
        <v>G</v>
      </c>
      <c r="U83" s="64" t="str">
        <f t="shared" ref="U83" si="466">BX83</f>
        <v>G</v>
      </c>
      <c r="V83" s="128">
        <v>0.86</v>
      </c>
      <c r="W83" s="64" t="str">
        <f t="shared" si="453"/>
        <v>VG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303</v>
      </c>
      <c r="E84" s="63" t="s">
        <v>302</v>
      </c>
      <c r="F84" s="79"/>
      <c r="G84" s="64">
        <v>0.75</v>
      </c>
      <c r="H84" s="64" t="str">
        <f t="shared" ref="H84" si="471">IF(G84&gt;0.8,"VG",IF(G84&gt;0.7,"G",IF(G84&gt;0.45,"S","NS")))</f>
        <v>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-0.14299999999999999</v>
      </c>
      <c r="M84" s="64" t="str">
        <f t="shared" ref="M84" si="475">IF(ABS(L84)&lt;5%,"VG",IF(ABS(L84)&lt;10%,"G",IF(ABS(L84)&lt;15%,"S","NS")))</f>
        <v>S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0.49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0.80059999999999998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304</v>
      </c>
      <c r="E85" s="63" t="s">
        <v>305</v>
      </c>
      <c r="F85" s="79"/>
      <c r="G85" s="64">
        <v>0.81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-6.2899999999999998E-2</v>
      </c>
      <c r="M85" s="64" t="str">
        <f t="shared" ref="M85" si="492">IF(ABS(L85)&lt;5%,"VG",IF(ABS(L85)&lt;10%,"G",IF(ABS(L85)&lt;15%,"S","NS")))</f>
        <v>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0.44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0.82299999999999995</v>
      </c>
      <c r="W85" s="64" t="str">
        <f t="shared" ref="W85" si="500">IF(V85&gt;0.85,"VG",IF(V85&gt;0.75,"G",IF(V85&gt;0.6,"S","NS")))</f>
        <v>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304</v>
      </c>
      <c r="E86" s="63" t="s">
        <v>306</v>
      </c>
      <c r="F86" s="79"/>
      <c r="G86" s="64">
        <v>0.81</v>
      </c>
      <c r="H86" s="64" t="str">
        <f t="shared" ref="H86" si="505">IF(G86&gt;0.8,"VG",IF(G86&gt;0.7,"G",IF(G86&gt;0.45,"S","NS")))</f>
        <v>VG</v>
      </c>
      <c r="I86" s="64" t="str">
        <f t="shared" ref="I86" si="506">AJ86</f>
        <v>G</v>
      </c>
      <c r="J86" s="64" t="str">
        <f t="shared" ref="J86" si="507">BB86</f>
        <v>G</v>
      </c>
      <c r="K86" s="64" t="str">
        <f t="shared" ref="K86" si="508">BT86</f>
        <v>G</v>
      </c>
      <c r="L86" s="65">
        <v>-1.5299999999999999E-2</v>
      </c>
      <c r="M86" s="64" t="str">
        <f t="shared" ref="M86" si="509">IF(ABS(L86)&lt;5%,"VG",IF(ABS(L86)&lt;10%,"G",IF(ABS(L86)&lt;15%,"S","NS")))</f>
        <v>VG</v>
      </c>
      <c r="N86" s="64" t="str">
        <f t="shared" ref="N86" si="510">AO86</f>
        <v>VG</v>
      </c>
      <c r="O86" s="64" t="str">
        <f t="shared" ref="O86" si="511">BD86</f>
        <v>NS</v>
      </c>
      <c r="P86" s="64" t="str">
        <f t="shared" ref="P86" si="512">BY86</f>
        <v>VG</v>
      </c>
      <c r="Q86" s="64">
        <v>0.43</v>
      </c>
      <c r="R86" s="64" t="str">
        <f t="shared" ref="R86" si="513">IF(Q86&lt;=0.5,"VG",IF(Q86&lt;=0.6,"G",IF(Q86&lt;=0.7,"S","NS")))</f>
        <v>VG</v>
      </c>
      <c r="S86" s="64" t="str">
        <f t="shared" ref="S86" si="514">AN86</f>
        <v>G</v>
      </c>
      <c r="T86" s="64" t="str">
        <f t="shared" ref="T86" si="515">BF86</f>
        <v>G</v>
      </c>
      <c r="U86" s="64" t="str">
        <f t="shared" ref="U86" si="516">BX86</f>
        <v>G</v>
      </c>
      <c r="V86" s="128">
        <v>0.82199999999999995</v>
      </c>
      <c r="W86" s="64" t="str">
        <f t="shared" ref="W86" si="517">IF(V86&gt;0.85,"VG",IF(V86&gt;0.75,"G",IF(V86&gt;0.6,"S","NS")))</f>
        <v>G</v>
      </c>
      <c r="X86" s="64" t="str">
        <f t="shared" ref="X86" si="518">AP86</f>
        <v>G</v>
      </c>
      <c r="Y86" s="64" t="str">
        <f t="shared" ref="Y86" si="519">BH86</f>
        <v>VG</v>
      </c>
      <c r="Z86" s="64" t="str">
        <f t="shared" ref="Z86" si="520">BZ86</f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ref="BI86" si="521">IF(BJ86=AR86,1,0)</f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313</v>
      </c>
      <c r="E87" s="63" t="s">
        <v>314</v>
      </c>
      <c r="F87" s="79"/>
      <c r="G87" s="64">
        <v>0.81</v>
      </c>
      <c r="H87" s="64" t="str">
        <f t="shared" ref="H87" si="522">IF(G87&gt;0.8,"VG",IF(G87&gt;0.7,"G",IF(G87&gt;0.45,"S","NS")))</f>
        <v>VG</v>
      </c>
      <c r="I87" s="64" t="str">
        <f t="shared" ref="I87" si="523">AJ87</f>
        <v>G</v>
      </c>
      <c r="J87" s="64" t="str">
        <f t="shared" ref="J87" si="524">BB87</f>
        <v>G</v>
      </c>
      <c r="K87" s="64" t="str">
        <f t="shared" ref="K87" si="525">BT87</f>
        <v>G</v>
      </c>
      <c r="L87" s="65">
        <v>-1.5299999999999999E-2</v>
      </c>
      <c r="M87" s="64" t="str">
        <f t="shared" ref="M87" si="526">IF(ABS(L87)&lt;5%,"VG",IF(ABS(L87)&lt;10%,"G",IF(ABS(L87)&lt;15%,"S","NS")))</f>
        <v>VG</v>
      </c>
      <c r="N87" s="64" t="str">
        <f t="shared" ref="N87" si="527">AO87</f>
        <v>VG</v>
      </c>
      <c r="O87" s="64" t="str">
        <f t="shared" ref="O87" si="528">BD87</f>
        <v>NS</v>
      </c>
      <c r="P87" s="64" t="str">
        <f t="shared" ref="P87" si="529">BY87</f>
        <v>VG</v>
      </c>
      <c r="Q87" s="64">
        <v>0.43</v>
      </c>
      <c r="R87" s="64" t="str">
        <f t="shared" ref="R87" si="530">IF(Q87&lt;=0.5,"VG",IF(Q87&lt;=0.6,"G",IF(Q87&lt;=0.7,"S","NS")))</f>
        <v>VG</v>
      </c>
      <c r="S87" s="64" t="str">
        <f t="shared" ref="S87" si="531">AN87</f>
        <v>G</v>
      </c>
      <c r="T87" s="64" t="str">
        <f t="shared" ref="T87" si="532">BF87</f>
        <v>G</v>
      </c>
      <c r="U87" s="64" t="str">
        <f t="shared" ref="U87" si="533">BX87</f>
        <v>G</v>
      </c>
      <c r="V87" s="128">
        <v>0.82199999999999995</v>
      </c>
      <c r="W87" s="64" t="str">
        <f t="shared" ref="W87" si="534">IF(V87&gt;0.85,"VG",IF(V87&gt;0.75,"G",IF(V87&gt;0.6,"S","NS")))</f>
        <v>G</v>
      </c>
      <c r="X87" s="64" t="str">
        <f t="shared" ref="X87" si="535">AP87</f>
        <v>G</v>
      </c>
      <c r="Y87" s="64" t="str">
        <f t="shared" ref="Y87" si="536">BH87</f>
        <v>VG</v>
      </c>
      <c r="Z87" s="64" t="str">
        <f t="shared" ref="Z87" si="537">BZ87</f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ref="BI87" si="538">IF(BJ87=AR87,1,0)</f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321</v>
      </c>
      <c r="E88" s="63" t="s">
        <v>314</v>
      </c>
      <c r="F88" s="79"/>
      <c r="G88" s="64">
        <v>0.86</v>
      </c>
      <c r="H88" s="64" t="str">
        <f t="shared" ref="H88" si="539">IF(G88&gt;0.8,"VG",IF(G88&gt;0.7,"G",IF(G88&gt;0.45,"S","NS")))</f>
        <v>VG</v>
      </c>
      <c r="I88" s="64" t="str">
        <f t="shared" ref="I88" si="540">AJ88</f>
        <v>G</v>
      </c>
      <c r="J88" s="64" t="str">
        <f t="shared" ref="J88" si="541">BB88</f>
        <v>G</v>
      </c>
      <c r="K88" s="64" t="str">
        <f t="shared" ref="K88" si="542">BT88</f>
        <v>G</v>
      </c>
      <c r="L88" s="65">
        <v>-4.5900000000000003E-2</v>
      </c>
      <c r="M88" s="64" t="str">
        <f t="shared" ref="M88" si="543">IF(ABS(L88)&lt;5%,"VG",IF(ABS(L88)&lt;10%,"G",IF(ABS(L88)&lt;15%,"S","NS")))</f>
        <v>VG</v>
      </c>
      <c r="N88" s="64" t="str">
        <f t="shared" ref="N88" si="544">AO88</f>
        <v>VG</v>
      </c>
      <c r="O88" s="64" t="str">
        <f t="shared" ref="O88" si="545">BD88</f>
        <v>NS</v>
      </c>
      <c r="P88" s="64" t="str">
        <f t="shared" ref="P88" si="546">BY88</f>
        <v>VG</v>
      </c>
      <c r="Q88" s="64">
        <v>0.37</v>
      </c>
      <c r="R88" s="64" t="str">
        <f t="shared" ref="R88" si="547">IF(Q88&lt;=0.5,"VG",IF(Q88&lt;=0.6,"G",IF(Q88&lt;=0.7,"S","NS")))</f>
        <v>VG</v>
      </c>
      <c r="S88" s="64" t="str">
        <f t="shared" ref="S88" si="548">AN88</f>
        <v>G</v>
      </c>
      <c r="T88" s="64" t="str">
        <f t="shared" ref="T88" si="549">BF88</f>
        <v>G</v>
      </c>
      <c r="U88" s="64" t="str">
        <f t="shared" ref="U88" si="550">BX88</f>
        <v>G</v>
      </c>
      <c r="V88" s="128">
        <v>0.86519999999999997</v>
      </c>
      <c r="W88" s="64" t="str">
        <f t="shared" ref="W88" si="551">IF(V88&gt;0.85,"VG",IF(V88&gt;0.75,"G",IF(V88&gt;0.6,"S","NS")))</f>
        <v>VG</v>
      </c>
      <c r="X88" s="64" t="str">
        <f t="shared" ref="X88" si="552">AP88</f>
        <v>G</v>
      </c>
      <c r="Y88" s="64" t="str">
        <f t="shared" ref="Y88" si="553">BH88</f>
        <v>VG</v>
      </c>
      <c r="Z88" s="64" t="str">
        <f t="shared" ref="Z88" si="554">BZ88</f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ref="BI88" si="555">IF(BJ88=AR88,1,0)</f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9" customFormat="1" x14ac:dyDescent="0.3">
      <c r="A89" s="72"/>
      <c r="F89" s="80"/>
      <c r="G89" s="70"/>
      <c r="H89" s="70"/>
      <c r="I89" s="70"/>
      <c r="J89" s="70"/>
      <c r="K89" s="70"/>
      <c r="L89" s="71"/>
      <c r="M89" s="70"/>
      <c r="N89" s="70"/>
      <c r="O89" s="70"/>
      <c r="P89" s="70"/>
      <c r="Q89" s="70"/>
      <c r="R89" s="70"/>
      <c r="S89" s="70"/>
      <c r="T89" s="70"/>
      <c r="U89" s="70"/>
      <c r="V89" s="129"/>
      <c r="W89" s="70"/>
      <c r="X89" s="70"/>
      <c r="Y89" s="70"/>
      <c r="Z89" s="70"/>
      <c r="AA89" s="73"/>
      <c r="AB89" s="73"/>
      <c r="AC89" s="73"/>
      <c r="AD89" s="73"/>
      <c r="AE89" s="73"/>
      <c r="AF89" s="73"/>
      <c r="AG89" s="73"/>
      <c r="AH89" s="73"/>
      <c r="AI89" s="74"/>
      <c r="AJ89" s="74"/>
      <c r="AK89" s="74"/>
      <c r="AL89" s="74"/>
      <c r="AM89" s="74"/>
      <c r="AN89" s="74"/>
      <c r="AO89" s="74"/>
      <c r="AP89" s="74"/>
      <c r="AR89" s="75"/>
      <c r="AS89" s="73"/>
      <c r="AT89" s="73"/>
      <c r="AU89" s="73"/>
      <c r="AV89" s="73"/>
      <c r="AW89" s="73"/>
      <c r="AX89" s="73"/>
      <c r="AY89" s="73"/>
      <c r="AZ89" s="73"/>
      <c r="BA89" s="74"/>
      <c r="BB89" s="74"/>
      <c r="BC89" s="74"/>
      <c r="BD89" s="74"/>
      <c r="BE89" s="74"/>
      <c r="BF89" s="74"/>
      <c r="BG89" s="74"/>
      <c r="BH89" s="74"/>
      <c r="BK89" s="73"/>
      <c r="BL89" s="73"/>
      <c r="BM89" s="73"/>
      <c r="BN89" s="73"/>
      <c r="BO89" s="73"/>
      <c r="BP89" s="73"/>
      <c r="BQ89" s="73"/>
      <c r="BR89" s="73"/>
    </row>
    <row r="90" spans="1:78" s="63" customFormat="1" x14ac:dyDescent="0.3">
      <c r="A90" s="62">
        <v>14162200</v>
      </c>
      <c r="B90" s="63">
        <v>23773405</v>
      </c>
      <c r="C90" s="63" t="s">
        <v>10</v>
      </c>
      <c r="D90" s="63" t="s">
        <v>172</v>
      </c>
      <c r="F90" s="77"/>
      <c r="G90" s="64">
        <v>0.52400000000000002</v>
      </c>
      <c r="H90" s="64" t="str">
        <f t="shared" ref="H90:H99" si="556">IF(G90&gt;0.8,"VG",IF(G90&gt;0.7,"G",IF(G90&gt;0.45,"S","NS")))</f>
        <v>S</v>
      </c>
      <c r="I90" s="64" t="str">
        <f t="shared" ref="I90:I97" si="557">AJ90</f>
        <v>S</v>
      </c>
      <c r="J90" s="64" t="str">
        <f t="shared" ref="J90:J97" si="558">BB90</f>
        <v>S</v>
      </c>
      <c r="K90" s="64" t="str">
        <f t="shared" ref="K90:K97" si="559">BT90</f>
        <v>S</v>
      </c>
      <c r="L90" s="65">
        <v>-4.2999999999999997E-2</v>
      </c>
      <c r="M90" s="64" t="str">
        <f t="shared" ref="M90:M99" si="560">IF(ABS(L90)&lt;5%,"VG",IF(ABS(L90)&lt;10%,"G",IF(ABS(L90)&lt;15%,"S","NS")))</f>
        <v>VG</v>
      </c>
      <c r="N90" s="64" t="str">
        <f t="shared" ref="N90:N97" si="561">AO90</f>
        <v>S</v>
      </c>
      <c r="O90" s="64" t="str">
        <f t="shared" ref="O90:O97" si="562">BD90</f>
        <v>NS</v>
      </c>
      <c r="P90" s="64" t="str">
        <f t="shared" ref="P90:P97" si="563">BY90</f>
        <v>S</v>
      </c>
      <c r="Q90" s="64">
        <v>0.68799999999999994</v>
      </c>
      <c r="R90" s="64" t="str">
        <f t="shared" ref="R90:R99" si="564">IF(Q90&lt;=0.5,"VG",IF(Q90&lt;=0.6,"G",IF(Q90&lt;=0.7,"S","NS")))</f>
        <v>S</v>
      </c>
      <c r="S90" s="64" t="str">
        <f t="shared" ref="S90:S97" si="565">AN90</f>
        <v>NS</v>
      </c>
      <c r="T90" s="64" t="str">
        <f t="shared" ref="T90:T97" si="566">BF90</f>
        <v>S</v>
      </c>
      <c r="U90" s="64" t="str">
        <f t="shared" ref="U90:U97" si="567">BX90</f>
        <v>S</v>
      </c>
      <c r="V90" s="64">
        <v>0.59899999999999998</v>
      </c>
      <c r="W90" s="64" t="str">
        <f t="shared" ref="W90:W99" si="568">IF(V90&gt;0.85,"VG",IF(V90&gt;0.75,"G",IF(V90&gt;0.6,"S","NS")))</f>
        <v>NS</v>
      </c>
      <c r="X90" s="64" t="str">
        <f t="shared" ref="X90:X97" si="569">AP90</f>
        <v>NS</v>
      </c>
      <c r="Y90" s="64" t="str">
        <f t="shared" ref="Y90:Y97" si="570">BH90</f>
        <v>S</v>
      </c>
      <c r="Z90" s="64" t="str">
        <f t="shared" ref="Z90:Z97" si="571">BZ90</f>
        <v>S</v>
      </c>
      <c r="AA90" s="66">
        <v>0.61474935919165996</v>
      </c>
      <c r="AB90" s="66">
        <v>0.50541865349041004</v>
      </c>
      <c r="AC90" s="66">
        <v>23.505529061268899</v>
      </c>
      <c r="AD90" s="66">
        <v>20.7573483741354</v>
      </c>
      <c r="AE90" s="66">
        <v>0.62068562155759599</v>
      </c>
      <c r="AF90" s="66">
        <v>0.70326477695786105</v>
      </c>
      <c r="AG90" s="66">
        <v>0.70620903477716401</v>
      </c>
      <c r="AH90" s="66">
        <v>0.59088709824975805</v>
      </c>
      <c r="AI90" s="67" t="s">
        <v>76</v>
      </c>
      <c r="AJ90" s="67" t="s">
        <v>76</v>
      </c>
      <c r="AK90" s="67" t="s">
        <v>73</v>
      </c>
      <c r="AL90" s="67" t="s">
        <v>73</v>
      </c>
      <c r="AM90" s="67" t="s">
        <v>76</v>
      </c>
      <c r="AN90" s="67" t="s">
        <v>73</v>
      </c>
      <c r="AO90" s="67" t="s">
        <v>76</v>
      </c>
      <c r="AP90" s="67" t="s">
        <v>73</v>
      </c>
      <c r="AR90" s="68" t="s">
        <v>84</v>
      </c>
      <c r="AS90" s="66">
        <v>0.65361168481487997</v>
      </c>
      <c r="AT90" s="66">
        <v>0.62891701080685203</v>
      </c>
      <c r="AU90" s="66">
        <v>19.157711222465299</v>
      </c>
      <c r="AV90" s="66">
        <v>19.6352986175783</v>
      </c>
      <c r="AW90" s="66">
        <v>0.58854763204444205</v>
      </c>
      <c r="AX90" s="66">
        <v>0.60916581420262605</v>
      </c>
      <c r="AY90" s="66">
        <v>0.71557078302967803</v>
      </c>
      <c r="AZ90" s="66">
        <v>0.69834539597761702</v>
      </c>
      <c r="BA90" s="67" t="s">
        <v>76</v>
      </c>
      <c r="BB90" s="67" t="s">
        <v>76</v>
      </c>
      <c r="BC90" s="67" t="s">
        <v>73</v>
      </c>
      <c r="BD90" s="67" t="s">
        <v>73</v>
      </c>
      <c r="BE90" s="67" t="s">
        <v>75</v>
      </c>
      <c r="BF90" s="67" t="s">
        <v>76</v>
      </c>
      <c r="BG90" s="67" t="s">
        <v>76</v>
      </c>
      <c r="BH90" s="67" t="s">
        <v>76</v>
      </c>
      <c r="BI90" s="63">
        <f t="shared" ref="BI90:BI97" si="572">IF(BJ90=AR90,1,0)</f>
        <v>1</v>
      </c>
      <c r="BJ90" s="63" t="s">
        <v>84</v>
      </c>
      <c r="BK90" s="66">
        <v>0.61216899059697905</v>
      </c>
      <c r="BL90" s="66">
        <v>0.58873650283311596</v>
      </c>
      <c r="BM90" s="66">
        <v>23.1104136912037</v>
      </c>
      <c r="BN90" s="66">
        <v>22.9050585976862</v>
      </c>
      <c r="BO90" s="66">
        <v>0.62276079629583403</v>
      </c>
      <c r="BP90" s="66">
        <v>0.64129829031963304</v>
      </c>
      <c r="BQ90" s="66">
        <v>0.702161749198008</v>
      </c>
      <c r="BR90" s="66">
        <v>0.683585110815213</v>
      </c>
      <c r="BS90" s="63" t="s">
        <v>76</v>
      </c>
      <c r="BT90" s="63" t="s">
        <v>76</v>
      </c>
      <c r="BU90" s="63" t="s">
        <v>73</v>
      </c>
      <c r="BV90" s="63" t="s">
        <v>73</v>
      </c>
      <c r="BW90" s="63" t="s">
        <v>76</v>
      </c>
      <c r="BX90" s="63" t="s">
        <v>76</v>
      </c>
      <c r="BY90" s="63" t="s">
        <v>76</v>
      </c>
      <c r="BZ90" s="63" t="s">
        <v>76</v>
      </c>
    </row>
    <row r="91" spans="1:78" s="47" customFormat="1" x14ac:dyDescent="0.3">
      <c r="A91" s="48">
        <v>14162200</v>
      </c>
      <c r="B91" s="47">
        <v>23773405</v>
      </c>
      <c r="C91" s="47" t="s">
        <v>10</v>
      </c>
      <c r="D91" s="47" t="s">
        <v>178</v>
      </c>
      <c r="F91" s="100"/>
      <c r="G91" s="49">
        <v>0.43</v>
      </c>
      <c r="H91" s="49" t="str">
        <f t="shared" si="556"/>
        <v>NS</v>
      </c>
      <c r="I91" s="49" t="str">
        <f t="shared" si="557"/>
        <v>S</v>
      </c>
      <c r="J91" s="49" t="str">
        <f t="shared" si="558"/>
        <v>S</v>
      </c>
      <c r="K91" s="49" t="str">
        <f t="shared" si="559"/>
        <v>S</v>
      </c>
      <c r="L91" s="50">
        <v>-0.13400000000000001</v>
      </c>
      <c r="M91" s="49" t="str">
        <f t="shared" si="560"/>
        <v>S</v>
      </c>
      <c r="N91" s="49" t="str">
        <f t="shared" si="561"/>
        <v>S</v>
      </c>
      <c r="O91" s="49" t="str">
        <f t="shared" si="562"/>
        <v>NS</v>
      </c>
      <c r="P91" s="49" t="str">
        <f t="shared" si="563"/>
        <v>S</v>
      </c>
      <c r="Q91" s="49">
        <v>0.74</v>
      </c>
      <c r="R91" s="49" t="str">
        <f t="shared" si="564"/>
        <v>NS</v>
      </c>
      <c r="S91" s="49" t="str">
        <f t="shared" si="565"/>
        <v>NS</v>
      </c>
      <c r="T91" s="49" t="str">
        <f t="shared" si="566"/>
        <v>S</v>
      </c>
      <c r="U91" s="49" t="str">
        <f t="shared" si="567"/>
        <v>S</v>
      </c>
      <c r="V91" s="49">
        <v>0.56000000000000005</v>
      </c>
      <c r="W91" s="49" t="str">
        <f t="shared" si="568"/>
        <v>NS</v>
      </c>
      <c r="X91" s="49" t="str">
        <f t="shared" si="569"/>
        <v>NS</v>
      </c>
      <c r="Y91" s="49" t="str">
        <f t="shared" si="570"/>
        <v>S</v>
      </c>
      <c r="Z91" s="49" t="str">
        <f t="shared" si="571"/>
        <v>S</v>
      </c>
      <c r="AA91" s="51">
        <v>0.61474935919165996</v>
      </c>
      <c r="AB91" s="51">
        <v>0.50541865349041004</v>
      </c>
      <c r="AC91" s="51">
        <v>23.505529061268899</v>
      </c>
      <c r="AD91" s="51">
        <v>20.7573483741354</v>
      </c>
      <c r="AE91" s="51">
        <v>0.62068562155759599</v>
      </c>
      <c r="AF91" s="51">
        <v>0.70326477695786105</v>
      </c>
      <c r="AG91" s="51">
        <v>0.70620903477716401</v>
      </c>
      <c r="AH91" s="51">
        <v>0.59088709824975805</v>
      </c>
      <c r="AI91" s="52" t="s">
        <v>76</v>
      </c>
      <c r="AJ91" s="52" t="s">
        <v>76</v>
      </c>
      <c r="AK91" s="52" t="s">
        <v>73</v>
      </c>
      <c r="AL91" s="52" t="s">
        <v>73</v>
      </c>
      <c r="AM91" s="52" t="s">
        <v>76</v>
      </c>
      <c r="AN91" s="52" t="s">
        <v>73</v>
      </c>
      <c r="AO91" s="52" t="s">
        <v>76</v>
      </c>
      <c r="AP91" s="52" t="s">
        <v>73</v>
      </c>
      <c r="AR91" s="53" t="s">
        <v>84</v>
      </c>
      <c r="AS91" s="51">
        <v>0.65361168481487997</v>
      </c>
      <c r="AT91" s="51">
        <v>0.62891701080685203</v>
      </c>
      <c r="AU91" s="51">
        <v>19.157711222465299</v>
      </c>
      <c r="AV91" s="51">
        <v>19.6352986175783</v>
      </c>
      <c r="AW91" s="51">
        <v>0.58854763204444205</v>
      </c>
      <c r="AX91" s="51">
        <v>0.60916581420262605</v>
      </c>
      <c r="AY91" s="51">
        <v>0.71557078302967803</v>
      </c>
      <c r="AZ91" s="51">
        <v>0.69834539597761702</v>
      </c>
      <c r="BA91" s="52" t="s">
        <v>76</v>
      </c>
      <c r="BB91" s="52" t="s">
        <v>76</v>
      </c>
      <c r="BC91" s="52" t="s">
        <v>73</v>
      </c>
      <c r="BD91" s="52" t="s">
        <v>73</v>
      </c>
      <c r="BE91" s="52" t="s">
        <v>75</v>
      </c>
      <c r="BF91" s="52" t="s">
        <v>76</v>
      </c>
      <c r="BG91" s="52" t="s">
        <v>76</v>
      </c>
      <c r="BH91" s="52" t="s">
        <v>76</v>
      </c>
      <c r="BI91" s="47">
        <f t="shared" si="572"/>
        <v>1</v>
      </c>
      <c r="BJ91" s="47" t="s">
        <v>84</v>
      </c>
      <c r="BK91" s="51">
        <v>0.61216899059697905</v>
      </c>
      <c r="BL91" s="51">
        <v>0.58873650283311596</v>
      </c>
      <c r="BM91" s="51">
        <v>23.1104136912037</v>
      </c>
      <c r="BN91" s="51">
        <v>22.9050585976862</v>
      </c>
      <c r="BO91" s="51">
        <v>0.62276079629583403</v>
      </c>
      <c r="BP91" s="51">
        <v>0.64129829031963304</v>
      </c>
      <c r="BQ91" s="51">
        <v>0.702161749198008</v>
      </c>
      <c r="BR91" s="51">
        <v>0.683585110815213</v>
      </c>
      <c r="BS91" s="47" t="s">
        <v>76</v>
      </c>
      <c r="BT91" s="47" t="s">
        <v>76</v>
      </c>
      <c r="BU91" s="47" t="s">
        <v>73</v>
      </c>
      <c r="BV91" s="47" t="s">
        <v>73</v>
      </c>
      <c r="BW91" s="47" t="s">
        <v>76</v>
      </c>
      <c r="BX91" s="47" t="s">
        <v>76</v>
      </c>
      <c r="BY91" s="47" t="s">
        <v>76</v>
      </c>
      <c r="BZ91" s="47" t="s">
        <v>76</v>
      </c>
    </row>
    <row r="92" spans="1:78" s="47" customFormat="1" x14ac:dyDescent="0.3">
      <c r="A92" s="48">
        <v>14162200</v>
      </c>
      <c r="B92" s="47">
        <v>23773405</v>
      </c>
      <c r="C92" s="47" t="s">
        <v>10</v>
      </c>
      <c r="D92" s="47" t="s">
        <v>185</v>
      </c>
      <c r="F92" s="100"/>
      <c r="G92" s="49">
        <v>0.44</v>
      </c>
      <c r="H92" s="49" t="str">
        <f t="shared" si="556"/>
        <v>NS</v>
      </c>
      <c r="I92" s="49" t="str">
        <f t="shared" si="557"/>
        <v>S</v>
      </c>
      <c r="J92" s="49" t="str">
        <f t="shared" si="558"/>
        <v>S</v>
      </c>
      <c r="K92" s="49" t="str">
        <f t="shared" si="559"/>
        <v>S</v>
      </c>
      <c r="L92" s="50">
        <v>-0.121</v>
      </c>
      <c r="M92" s="49" t="str">
        <f t="shared" si="560"/>
        <v>S</v>
      </c>
      <c r="N92" s="49" t="str">
        <f t="shared" si="561"/>
        <v>S</v>
      </c>
      <c r="O92" s="49" t="str">
        <f t="shared" si="562"/>
        <v>NS</v>
      </c>
      <c r="P92" s="49" t="str">
        <f t="shared" si="563"/>
        <v>S</v>
      </c>
      <c r="Q92" s="49">
        <v>0.73</v>
      </c>
      <c r="R92" s="49" t="str">
        <f t="shared" si="564"/>
        <v>NS</v>
      </c>
      <c r="S92" s="49" t="str">
        <f t="shared" si="565"/>
        <v>NS</v>
      </c>
      <c r="T92" s="49" t="str">
        <f t="shared" si="566"/>
        <v>S</v>
      </c>
      <c r="U92" s="49" t="str">
        <f t="shared" si="567"/>
        <v>S</v>
      </c>
      <c r="V92" s="49">
        <v>0.56000000000000005</v>
      </c>
      <c r="W92" s="49" t="str">
        <f t="shared" si="568"/>
        <v>NS</v>
      </c>
      <c r="X92" s="49" t="str">
        <f t="shared" si="569"/>
        <v>NS</v>
      </c>
      <c r="Y92" s="49" t="str">
        <f t="shared" si="570"/>
        <v>S</v>
      </c>
      <c r="Z92" s="49" t="str">
        <f t="shared" si="571"/>
        <v>S</v>
      </c>
      <c r="AA92" s="51">
        <v>0.61474935919165996</v>
      </c>
      <c r="AB92" s="51">
        <v>0.50541865349041004</v>
      </c>
      <c r="AC92" s="51">
        <v>23.505529061268899</v>
      </c>
      <c r="AD92" s="51">
        <v>20.7573483741354</v>
      </c>
      <c r="AE92" s="51">
        <v>0.62068562155759599</v>
      </c>
      <c r="AF92" s="51">
        <v>0.70326477695786105</v>
      </c>
      <c r="AG92" s="51">
        <v>0.70620903477716401</v>
      </c>
      <c r="AH92" s="51">
        <v>0.59088709824975805</v>
      </c>
      <c r="AI92" s="52" t="s">
        <v>76</v>
      </c>
      <c r="AJ92" s="52" t="s">
        <v>76</v>
      </c>
      <c r="AK92" s="52" t="s">
        <v>73</v>
      </c>
      <c r="AL92" s="52" t="s">
        <v>73</v>
      </c>
      <c r="AM92" s="52" t="s">
        <v>76</v>
      </c>
      <c r="AN92" s="52" t="s">
        <v>73</v>
      </c>
      <c r="AO92" s="52" t="s">
        <v>76</v>
      </c>
      <c r="AP92" s="52" t="s">
        <v>73</v>
      </c>
      <c r="AR92" s="53" t="s">
        <v>84</v>
      </c>
      <c r="AS92" s="51">
        <v>0.65361168481487997</v>
      </c>
      <c r="AT92" s="51">
        <v>0.62891701080685203</v>
      </c>
      <c r="AU92" s="51">
        <v>19.157711222465299</v>
      </c>
      <c r="AV92" s="51">
        <v>19.6352986175783</v>
      </c>
      <c r="AW92" s="51">
        <v>0.58854763204444205</v>
      </c>
      <c r="AX92" s="51">
        <v>0.60916581420262605</v>
      </c>
      <c r="AY92" s="51">
        <v>0.71557078302967803</v>
      </c>
      <c r="AZ92" s="51">
        <v>0.69834539597761702</v>
      </c>
      <c r="BA92" s="52" t="s">
        <v>76</v>
      </c>
      <c r="BB92" s="52" t="s">
        <v>76</v>
      </c>
      <c r="BC92" s="52" t="s">
        <v>73</v>
      </c>
      <c r="BD92" s="52" t="s">
        <v>73</v>
      </c>
      <c r="BE92" s="52" t="s">
        <v>75</v>
      </c>
      <c r="BF92" s="52" t="s">
        <v>76</v>
      </c>
      <c r="BG92" s="52" t="s">
        <v>76</v>
      </c>
      <c r="BH92" s="52" t="s">
        <v>76</v>
      </c>
      <c r="BI92" s="47">
        <f t="shared" si="572"/>
        <v>1</v>
      </c>
      <c r="BJ92" s="47" t="s">
        <v>84</v>
      </c>
      <c r="BK92" s="51">
        <v>0.61216899059697905</v>
      </c>
      <c r="BL92" s="51">
        <v>0.58873650283311596</v>
      </c>
      <c r="BM92" s="51">
        <v>23.1104136912037</v>
      </c>
      <c r="BN92" s="51">
        <v>22.9050585976862</v>
      </c>
      <c r="BO92" s="51">
        <v>0.62276079629583403</v>
      </c>
      <c r="BP92" s="51">
        <v>0.64129829031963304</v>
      </c>
      <c r="BQ92" s="51">
        <v>0.702161749198008</v>
      </c>
      <c r="BR92" s="51">
        <v>0.683585110815213</v>
      </c>
      <c r="BS92" s="47" t="s">
        <v>76</v>
      </c>
      <c r="BT92" s="47" t="s">
        <v>76</v>
      </c>
      <c r="BU92" s="47" t="s">
        <v>73</v>
      </c>
      <c r="BV92" s="47" t="s">
        <v>73</v>
      </c>
      <c r="BW92" s="47" t="s">
        <v>76</v>
      </c>
      <c r="BX92" s="47" t="s">
        <v>76</v>
      </c>
      <c r="BY92" s="47" t="s">
        <v>76</v>
      </c>
      <c r="BZ92" s="47" t="s">
        <v>76</v>
      </c>
    </row>
    <row r="93" spans="1:78" s="47" customFormat="1" x14ac:dyDescent="0.3">
      <c r="A93" s="48">
        <v>14162200</v>
      </c>
      <c r="B93" s="47">
        <v>23773405</v>
      </c>
      <c r="C93" s="47" t="s">
        <v>10</v>
      </c>
      <c r="D93" s="47" t="s">
        <v>186</v>
      </c>
      <c r="F93" s="100"/>
      <c r="G93" s="49">
        <v>0.47</v>
      </c>
      <c r="H93" s="49" t="str">
        <f t="shared" si="556"/>
        <v>S</v>
      </c>
      <c r="I93" s="49" t="str">
        <f t="shared" si="557"/>
        <v>S</v>
      </c>
      <c r="J93" s="49" t="str">
        <f t="shared" si="558"/>
        <v>S</v>
      </c>
      <c r="K93" s="49" t="str">
        <f t="shared" si="559"/>
        <v>S</v>
      </c>
      <c r="L93" s="50">
        <v>-6.0999999999999999E-2</v>
      </c>
      <c r="M93" s="49" t="str">
        <f t="shared" si="560"/>
        <v>G</v>
      </c>
      <c r="N93" s="49" t="str">
        <f t="shared" si="561"/>
        <v>S</v>
      </c>
      <c r="O93" s="49" t="str">
        <f t="shared" si="562"/>
        <v>NS</v>
      </c>
      <c r="P93" s="49" t="str">
        <f t="shared" si="563"/>
        <v>S</v>
      </c>
      <c r="Q93" s="49">
        <v>0.73</v>
      </c>
      <c r="R93" s="49" t="str">
        <f t="shared" si="564"/>
        <v>NS</v>
      </c>
      <c r="S93" s="49" t="str">
        <f t="shared" si="565"/>
        <v>NS</v>
      </c>
      <c r="T93" s="49" t="str">
        <f t="shared" si="566"/>
        <v>S</v>
      </c>
      <c r="U93" s="49" t="str">
        <f t="shared" si="567"/>
        <v>S</v>
      </c>
      <c r="V93" s="49">
        <v>0.56000000000000005</v>
      </c>
      <c r="W93" s="49" t="str">
        <f t="shared" si="568"/>
        <v>NS</v>
      </c>
      <c r="X93" s="49" t="str">
        <f t="shared" si="569"/>
        <v>NS</v>
      </c>
      <c r="Y93" s="49" t="str">
        <f t="shared" si="570"/>
        <v>S</v>
      </c>
      <c r="Z93" s="49" t="str">
        <f t="shared" si="571"/>
        <v>S</v>
      </c>
      <c r="AA93" s="51">
        <v>0.61474935919165996</v>
      </c>
      <c r="AB93" s="51">
        <v>0.50541865349041004</v>
      </c>
      <c r="AC93" s="51">
        <v>23.505529061268899</v>
      </c>
      <c r="AD93" s="51">
        <v>20.7573483741354</v>
      </c>
      <c r="AE93" s="51">
        <v>0.62068562155759599</v>
      </c>
      <c r="AF93" s="51">
        <v>0.70326477695786105</v>
      </c>
      <c r="AG93" s="51">
        <v>0.70620903477716401</v>
      </c>
      <c r="AH93" s="51">
        <v>0.59088709824975805</v>
      </c>
      <c r="AI93" s="52" t="s">
        <v>76</v>
      </c>
      <c r="AJ93" s="52" t="s">
        <v>76</v>
      </c>
      <c r="AK93" s="52" t="s">
        <v>73</v>
      </c>
      <c r="AL93" s="52" t="s">
        <v>73</v>
      </c>
      <c r="AM93" s="52" t="s">
        <v>76</v>
      </c>
      <c r="AN93" s="52" t="s">
        <v>73</v>
      </c>
      <c r="AO93" s="52" t="s">
        <v>76</v>
      </c>
      <c r="AP93" s="52" t="s">
        <v>73</v>
      </c>
      <c r="AR93" s="53" t="s">
        <v>84</v>
      </c>
      <c r="AS93" s="51">
        <v>0.65361168481487997</v>
      </c>
      <c r="AT93" s="51">
        <v>0.62891701080685203</v>
      </c>
      <c r="AU93" s="51">
        <v>19.157711222465299</v>
      </c>
      <c r="AV93" s="51">
        <v>19.6352986175783</v>
      </c>
      <c r="AW93" s="51">
        <v>0.58854763204444205</v>
      </c>
      <c r="AX93" s="51">
        <v>0.60916581420262605</v>
      </c>
      <c r="AY93" s="51">
        <v>0.71557078302967803</v>
      </c>
      <c r="AZ93" s="51">
        <v>0.69834539597761702</v>
      </c>
      <c r="BA93" s="52" t="s">
        <v>76</v>
      </c>
      <c r="BB93" s="52" t="s">
        <v>76</v>
      </c>
      <c r="BC93" s="52" t="s">
        <v>73</v>
      </c>
      <c r="BD93" s="52" t="s">
        <v>73</v>
      </c>
      <c r="BE93" s="52" t="s">
        <v>75</v>
      </c>
      <c r="BF93" s="52" t="s">
        <v>76</v>
      </c>
      <c r="BG93" s="52" t="s">
        <v>76</v>
      </c>
      <c r="BH93" s="52" t="s">
        <v>76</v>
      </c>
      <c r="BI93" s="47">
        <f t="shared" si="572"/>
        <v>1</v>
      </c>
      <c r="BJ93" s="47" t="s">
        <v>84</v>
      </c>
      <c r="BK93" s="51">
        <v>0.61216899059697905</v>
      </c>
      <c r="BL93" s="51">
        <v>0.58873650283311596</v>
      </c>
      <c r="BM93" s="51">
        <v>23.1104136912037</v>
      </c>
      <c r="BN93" s="51">
        <v>22.9050585976862</v>
      </c>
      <c r="BO93" s="51">
        <v>0.62276079629583403</v>
      </c>
      <c r="BP93" s="51">
        <v>0.64129829031963304</v>
      </c>
      <c r="BQ93" s="51">
        <v>0.702161749198008</v>
      </c>
      <c r="BR93" s="51">
        <v>0.683585110815213</v>
      </c>
      <c r="BS93" s="47" t="s">
        <v>76</v>
      </c>
      <c r="BT93" s="47" t="s">
        <v>76</v>
      </c>
      <c r="BU93" s="47" t="s">
        <v>73</v>
      </c>
      <c r="BV93" s="47" t="s">
        <v>73</v>
      </c>
      <c r="BW93" s="47" t="s">
        <v>76</v>
      </c>
      <c r="BX93" s="47" t="s">
        <v>76</v>
      </c>
      <c r="BY93" s="47" t="s">
        <v>76</v>
      </c>
      <c r="BZ93" s="47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204</v>
      </c>
      <c r="F94" s="79"/>
      <c r="G94" s="64">
        <v>0.84</v>
      </c>
      <c r="H94" s="64" t="str">
        <f t="shared" si="556"/>
        <v>VG</v>
      </c>
      <c r="I94" s="64" t="str">
        <f t="shared" si="557"/>
        <v>S</v>
      </c>
      <c r="J94" s="64" t="str">
        <f t="shared" si="558"/>
        <v>S</v>
      </c>
      <c r="K94" s="64" t="str">
        <f t="shared" si="559"/>
        <v>S</v>
      </c>
      <c r="L94" s="65">
        <v>0.124</v>
      </c>
      <c r="M94" s="64" t="str">
        <f t="shared" si="560"/>
        <v>S</v>
      </c>
      <c r="N94" s="64" t="str">
        <f t="shared" si="561"/>
        <v>S</v>
      </c>
      <c r="O94" s="64" t="str">
        <f t="shared" si="562"/>
        <v>NS</v>
      </c>
      <c r="P94" s="64" t="str">
        <f t="shared" si="563"/>
        <v>S</v>
      </c>
      <c r="Q94" s="64">
        <v>0.4</v>
      </c>
      <c r="R94" s="64" t="str">
        <f t="shared" si="564"/>
        <v>VG</v>
      </c>
      <c r="S94" s="64" t="str">
        <f t="shared" si="565"/>
        <v>NS</v>
      </c>
      <c r="T94" s="64" t="str">
        <f t="shared" si="566"/>
        <v>S</v>
      </c>
      <c r="U94" s="64" t="str">
        <f t="shared" si="567"/>
        <v>S</v>
      </c>
      <c r="V94" s="64">
        <v>0.85</v>
      </c>
      <c r="W94" s="64" t="str">
        <f t="shared" si="568"/>
        <v>G</v>
      </c>
      <c r="X94" s="64" t="str">
        <f t="shared" si="569"/>
        <v>NS</v>
      </c>
      <c r="Y94" s="64" t="str">
        <f t="shared" si="570"/>
        <v>S</v>
      </c>
      <c r="Z94" s="64" t="str">
        <f t="shared" si="571"/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si="572"/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205</v>
      </c>
      <c r="F95" s="79"/>
      <c r="G95" s="64">
        <v>0.6</v>
      </c>
      <c r="H95" s="64" t="str">
        <f t="shared" si="556"/>
        <v>S</v>
      </c>
      <c r="I95" s="64" t="str">
        <f t="shared" si="557"/>
        <v>S</v>
      </c>
      <c r="J95" s="64" t="str">
        <f t="shared" si="558"/>
        <v>S</v>
      </c>
      <c r="K95" s="64" t="str">
        <f t="shared" si="559"/>
        <v>S</v>
      </c>
      <c r="L95" s="65">
        <v>1.7000000000000001E-2</v>
      </c>
      <c r="M95" s="64" t="str">
        <f t="shared" si="560"/>
        <v>VG</v>
      </c>
      <c r="N95" s="64" t="str">
        <f t="shared" si="561"/>
        <v>S</v>
      </c>
      <c r="O95" s="64" t="str">
        <f t="shared" si="562"/>
        <v>NS</v>
      </c>
      <c r="P95" s="64" t="str">
        <f t="shared" si="563"/>
        <v>S</v>
      </c>
      <c r="Q95" s="64">
        <v>0.63</v>
      </c>
      <c r="R95" s="64" t="str">
        <f t="shared" si="564"/>
        <v>S</v>
      </c>
      <c r="S95" s="64" t="str">
        <f t="shared" si="565"/>
        <v>NS</v>
      </c>
      <c r="T95" s="64" t="str">
        <f t="shared" si="566"/>
        <v>S</v>
      </c>
      <c r="U95" s="64" t="str">
        <f t="shared" si="567"/>
        <v>S</v>
      </c>
      <c r="V95" s="64">
        <v>0.64600000000000002</v>
      </c>
      <c r="W95" s="64" t="str">
        <f t="shared" si="568"/>
        <v>S</v>
      </c>
      <c r="X95" s="64" t="str">
        <f t="shared" si="569"/>
        <v>NS</v>
      </c>
      <c r="Y95" s="64" t="str">
        <f t="shared" si="570"/>
        <v>S</v>
      </c>
      <c r="Z95" s="64" t="str">
        <f t="shared" si="571"/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si="572"/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206</v>
      </c>
      <c r="F96" s="79"/>
      <c r="G96" s="64">
        <v>0.61</v>
      </c>
      <c r="H96" s="64" t="str">
        <f t="shared" si="556"/>
        <v>S</v>
      </c>
      <c r="I96" s="64" t="str">
        <f t="shared" si="557"/>
        <v>S</v>
      </c>
      <c r="J96" s="64" t="str">
        <f t="shared" si="558"/>
        <v>S</v>
      </c>
      <c r="K96" s="64" t="str">
        <f t="shared" si="559"/>
        <v>S</v>
      </c>
      <c r="L96" s="65">
        <v>-1.2E-2</v>
      </c>
      <c r="M96" s="64" t="str">
        <f t="shared" si="560"/>
        <v>VG</v>
      </c>
      <c r="N96" s="64" t="str">
        <f t="shared" si="561"/>
        <v>S</v>
      </c>
      <c r="O96" s="64" t="str">
        <f t="shared" si="562"/>
        <v>NS</v>
      </c>
      <c r="P96" s="64" t="str">
        <f t="shared" si="563"/>
        <v>S</v>
      </c>
      <c r="Q96" s="64">
        <v>0.63</v>
      </c>
      <c r="R96" s="64" t="str">
        <f t="shared" si="564"/>
        <v>S</v>
      </c>
      <c r="S96" s="64" t="str">
        <f t="shared" si="565"/>
        <v>NS</v>
      </c>
      <c r="T96" s="64" t="str">
        <f t="shared" si="566"/>
        <v>S</v>
      </c>
      <c r="U96" s="64" t="str">
        <f t="shared" si="567"/>
        <v>S</v>
      </c>
      <c r="V96" s="64">
        <v>0.64600000000000002</v>
      </c>
      <c r="W96" s="64" t="str">
        <f t="shared" si="568"/>
        <v>S</v>
      </c>
      <c r="X96" s="64" t="str">
        <f t="shared" si="569"/>
        <v>NS</v>
      </c>
      <c r="Y96" s="64" t="str">
        <f t="shared" si="570"/>
        <v>S</v>
      </c>
      <c r="Z96" s="64" t="str">
        <f t="shared" si="571"/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si="572"/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212</v>
      </c>
      <c r="F97" s="79"/>
      <c r="G97" s="64">
        <v>0.6</v>
      </c>
      <c r="H97" s="64" t="str">
        <f t="shared" si="556"/>
        <v>S</v>
      </c>
      <c r="I97" s="64" t="str">
        <f t="shared" si="557"/>
        <v>S</v>
      </c>
      <c r="J97" s="64" t="str">
        <f t="shared" si="558"/>
        <v>S</v>
      </c>
      <c r="K97" s="64" t="str">
        <f t="shared" si="559"/>
        <v>S</v>
      </c>
      <c r="L97" s="65">
        <v>-4.4999999999999998E-2</v>
      </c>
      <c r="M97" s="64" t="str">
        <f t="shared" si="560"/>
        <v>VG</v>
      </c>
      <c r="N97" s="64" t="str">
        <f t="shared" si="561"/>
        <v>S</v>
      </c>
      <c r="O97" s="64" t="str">
        <f t="shared" si="562"/>
        <v>NS</v>
      </c>
      <c r="P97" s="64" t="str">
        <f t="shared" si="563"/>
        <v>S</v>
      </c>
      <c r="Q97" s="64">
        <v>0.63</v>
      </c>
      <c r="R97" s="64" t="str">
        <f t="shared" si="564"/>
        <v>S</v>
      </c>
      <c r="S97" s="64" t="str">
        <f t="shared" si="565"/>
        <v>NS</v>
      </c>
      <c r="T97" s="64" t="str">
        <f t="shared" si="566"/>
        <v>S</v>
      </c>
      <c r="U97" s="64" t="str">
        <f t="shared" si="567"/>
        <v>S</v>
      </c>
      <c r="V97" s="64">
        <v>0.65700000000000003</v>
      </c>
      <c r="W97" s="64" t="str">
        <f t="shared" si="568"/>
        <v>S</v>
      </c>
      <c r="X97" s="64" t="str">
        <f t="shared" si="569"/>
        <v>NS</v>
      </c>
      <c r="Y97" s="64" t="str">
        <f t="shared" si="570"/>
        <v>S</v>
      </c>
      <c r="Z97" s="64" t="str">
        <f t="shared" si="571"/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si="572"/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63" customFormat="1" x14ac:dyDescent="0.3">
      <c r="A98" s="62">
        <v>14162200</v>
      </c>
      <c r="B98" s="63">
        <v>23773405</v>
      </c>
      <c r="C98" s="63" t="s">
        <v>10</v>
      </c>
      <c r="D98" s="63" t="s">
        <v>228</v>
      </c>
      <c r="E98" s="63" t="s">
        <v>237</v>
      </c>
      <c r="F98" s="79"/>
      <c r="G98" s="64">
        <v>0.6</v>
      </c>
      <c r="H98" s="64" t="str">
        <f t="shared" si="556"/>
        <v>S</v>
      </c>
      <c r="I98" s="64" t="str">
        <f t="shared" ref="I98" si="573">AJ98</f>
        <v>S</v>
      </c>
      <c r="J98" s="64" t="str">
        <f t="shared" ref="J98" si="574">BB98</f>
        <v>S</v>
      </c>
      <c r="K98" s="64" t="str">
        <f t="shared" ref="K98" si="575">BT98</f>
        <v>S</v>
      </c>
      <c r="L98" s="65">
        <v>-4.2999999999999997E-2</v>
      </c>
      <c r="M98" s="64" t="str">
        <f t="shared" si="560"/>
        <v>VG</v>
      </c>
      <c r="N98" s="64" t="str">
        <f t="shared" ref="N98" si="576">AO98</f>
        <v>S</v>
      </c>
      <c r="O98" s="64" t="str">
        <f t="shared" ref="O98" si="577">BD98</f>
        <v>NS</v>
      </c>
      <c r="P98" s="64" t="str">
        <f t="shared" ref="P98" si="578">BY98</f>
        <v>S</v>
      </c>
      <c r="Q98" s="64">
        <v>0.60099999999999998</v>
      </c>
      <c r="R98" s="64" t="str">
        <f t="shared" si="564"/>
        <v>S</v>
      </c>
      <c r="S98" s="64" t="str">
        <f t="shared" ref="S98" si="579">AN98</f>
        <v>NS</v>
      </c>
      <c r="T98" s="64" t="str">
        <f t="shared" ref="T98" si="580">BF98</f>
        <v>S</v>
      </c>
      <c r="U98" s="64" t="str">
        <f t="shared" ref="U98" si="581">BX98</f>
        <v>S</v>
      </c>
      <c r="V98" s="64">
        <v>0.65700000000000003</v>
      </c>
      <c r="W98" s="64" t="str">
        <f t="shared" si="568"/>
        <v>S</v>
      </c>
      <c r="X98" s="64" t="str">
        <f t="shared" ref="X98" si="582">AP98</f>
        <v>NS</v>
      </c>
      <c r="Y98" s="64" t="str">
        <f t="shared" ref="Y98" si="583">BH98</f>
        <v>S</v>
      </c>
      <c r="Z98" s="64" t="str">
        <f t="shared" ref="Z98" si="584">BZ98</f>
        <v>S</v>
      </c>
      <c r="AA98" s="66">
        <v>0.61474935919165996</v>
      </c>
      <c r="AB98" s="66">
        <v>0.50541865349041004</v>
      </c>
      <c r="AC98" s="66">
        <v>23.505529061268899</v>
      </c>
      <c r="AD98" s="66">
        <v>20.7573483741354</v>
      </c>
      <c r="AE98" s="66">
        <v>0.62068562155759599</v>
      </c>
      <c r="AF98" s="66">
        <v>0.70326477695786105</v>
      </c>
      <c r="AG98" s="66">
        <v>0.70620903477716401</v>
      </c>
      <c r="AH98" s="66">
        <v>0.59088709824975805</v>
      </c>
      <c r="AI98" s="67" t="s">
        <v>76</v>
      </c>
      <c r="AJ98" s="67" t="s">
        <v>76</v>
      </c>
      <c r="AK98" s="67" t="s">
        <v>73</v>
      </c>
      <c r="AL98" s="67" t="s">
        <v>73</v>
      </c>
      <c r="AM98" s="67" t="s">
        <v>76</v>
      </c>
      <c r="AN98" s="67" t="s">
        <v>73</v>
      </c>
      <c r="AO98" s="67" t="s">
        <v>76</v>
      </c>
      <c r="AP98" s="67" t="s">
        <v>73</v>
      </c>
      <c r="AR98" s="68" t="s">
        <v>84</v>
      </c>
      <c r="AS98" s="66">
        <v>0.65361168481487997</v>
      </c>
      <c r="AT98" s="66">
        <v>0.62891701080685203</v>
      </c>
      <c r="AU98" s="66">
        <v>19.157711222465299</v>
      </c>
      <c r="AV98" s="66">
        <v>19.6352986175783</v>
      </c>
      <c r="AW98" s="66">
        <v>0.58854763204444205</v>
      </c>
      <c r="AX98" s="66">
        <v>0.60916581420262605</v>
      </c>
      <c r="AY98" s="66">
        <v>0.71557078302967803</v>
      </c>
      <c r="AZ98" s="66">
        <v>0.69834539597761702</v>
      </c>
      <c r="BA98" s="67" t="s">
        <v>76</v>
      </c>
      <c r="BB98" s="67" t="s">
        <v>76</v>
      </c>
      <c r="BC98" s="67" t="s">
        <v>73</v>
      </c>
      <c r="BD98" s="67" t="s">
        <v>73</v>
      </c>
      <c r="BE98" s="67" t="s">
        <v>75</v>
      </c>
      <c r="BF98" s="67" t="s">
        <v>76</v>
      </c>
      <c r="BG98" s="67" t="s">
        <v>76</v>
      </c>
      <c r="BH98" s="67" t="s">
        <v>76</v>
      </c>
      <c r="BI98" s="63">
        <f t="shared" ref="BI98" si="585">IF(BJ98=AR98,1,0)</f>
        <v>1</v>
      </c>
      <c r="BJ98" s="63" t="s">
        <v>84</v>
      </c>
      <c r="BK98" s="66">
        <v>0.61216899059697905</v>
      </c>
      <c r="BL98" s="66">
        <v>0.58873650283311596</v>
      </c>
      <c r="BM98" s="66">
        <v>23.1104136912037</v>
      </c>
      <c r="BN98" s="66">
        <v>22.9050585976862</v>
      </c>
      <c r="BO98" s="66">
        <v>0.62276079629583403</v>
      </c>
      <c r="BP98" s="66">
        <v>0.64129829031963304</v>
      </c>
      <c r="BQ98" s="66">
        <v>0.702161749198008</v>
      </c>
      <c r="BR98" s="66">
        <v>0.683585110815213</v>
      </c>
      <c r="BS98" s="63" t="s">
        <v>76</v>
      </c>
      <c r="BT98" s="63" t="s">
        <v>76</v>
      </c>
      <c r="BU98" s="63" t="s">
        <v>73</v>
      </c>
      <c r="BV98" s="63" t="s">
        <v>73</v>
      </c>
      <c r="BW98" s="63" t="s">
        <v>76</v>
      </c>
      <c r="BX98" s="63" t="s">
        <v>76</v>
      </c>
      <c r="BY98" s="63" t="s">
        <v>76</v>
      </c>
      <c r="BZ98" s="63" t="s">
        <v>76</v>
      </c>
    </row>
    <row r="99" spans="1:78" s="63" customFormat="1" x14ac:dyDescent="0.3">
      <c r="A99" s="62">
        <v>14162200</v>
      </c>
      <c r="B99" s="63">
        <v>23773405</v>
      </c>
      <c r="C99" s="63" t="s">
        <v>10</v>
      </c>
      <c r="D99" s="63" t="s">
        <v>254</v>
      </c>
      <c r="E99" s="63" t="s">
        <v>236</v>
      </c>
      <c r="F99" s="79"/>
      <c r="G99" s="64">
        <v>0.59</v>
      </c>
      <c r="H99" s="64" t="str">
        <f t="shared" si="556"/>
        <v>S</v>
      </c>
      <c r="I99" s="64" t="str">
        <f t="shared" ref="I99" si="586">AJ99</f>
        <v>S</v>
      </c>
      <c r="J99" s="64" t="str">
        <f t="shared" ref="J99" si="587">BB99</f>
        <v>S</v>
      </c>
      <c r="K99" s="64" t="str">
        <f t="shared" ref="K99" si="588">BT99</f>
        <v>S</v>
      </c>
      <c r="L99" s="65">
        <v>-7.0000000000000007E-2</v>
      </c>
      <c r="M99" s="64" t="str">
        <f t="shared" si="560"/>
        <v>G</v>
      </c>
      <c r="N99" s="64" t="str">
        <f t="shared" ref="N99" si="589">AO99</f>
        <v>S</v>
      </c>
      <c r="O99" s="64" t="str">
        <f t="shared" ref="O99" si="590">BD99</f>
        <v>NS</v>
      </c>
      <c r="P99" s="64" t="str">
        <f t="shared" ref="P99" si="591">BY99</f>
        <v>S</v>
      </c>
      <c r="Q99" s="64">
        <v>0.64</v>
      </c>
      <c r="R99" s="64" t="str">
        <f t="shared" si="564"/>
        <v>S</v>
      </c>
      <c r="S99" s="64" t="str">
        <f t="shared" ref="S99" si="592">AN99</f>
        <v>NS</v>
      </c>
      <c r="T99" s="64" t="str">
        <f t="shared" ref="T99" si="593">BF99</f>
        <v>S</v>
      </c>
      <c r="U99" s="64" t="str">
        <f t="shared" ref="U99" si="594">BX99</f>
        <v>S</v>
      </c>
      <c r="V99" s="64">
        <v>0.65700000000000003</v>
      </c>
      <c r="W99" s="64" t="str">
        <f t="shared" si="568"/>
        <v>S</v>
      </c>
      <c r="X99" s="64" t="str">
        <f t="shared" ref="X99" si="595">AP99</f>
        <v>NS</v>
      </c>
      <c r="Y99" s="64" t="str">
        <f t="shared" ref="Y99" si="596">BH99</f>
        <v>S</v>
      </c>
      <c r="Z99" s="64" t="str">
        <f t="shared" ref="Z99" si="597">BZ99</f>
        <v>S</v>
      </c>
      <c r="AA99" s="66">
        <v>0.61474935919165996</v>
      </c>
      <c r="AB99" s="66">
        <v>0.50541865349041004</v>
      </c>
      <c r="AC99" s="66">
        <v>23.505529061268899</v>
      </c>
      <c r="AD99" s="66">
        <v>20.7573483741354</v>
      </c>
      <c r="AE99" s="66">
        <v>0.62068562155759599</v>
      </c>
      <c r="AF99" s="66">
        <v>0.70326477695786105</v>
      </c>
      <c r="AG99" s="66">
        <v>0.70620903477716401</v>
      </c>
      <c r="AH99" s="66">
        <v>0.59088709824975805</v>
      </c>
      <c r="AI99" s="67" t="s">
        <v>76</v>
      </c>
      <c r="AJ99" s="67" t="s">
        <v>76</v>
      </c>
      <c r="AK99" s="67" t="s">
        <v>73</v>
      </c>
      <c r="AL99" s="67" t="s">
        <v>73</v>
      </c>
      <c r="AM99" s="67" t="s">
        <v>76</v>
      </c>
      <c r="AN99" s="67" t="s">
        <v>73</v>
      </c>
      <c r="AO99" s="67" t="s">
        <v>76</v>
      </c>
      <c r="AP99" s="67" t="s">
        <v>73</v>
      </c>
      <c r="AR99" s="68" t="s">
        <v>84</v>
      </c>
      <c r="AS99" s="66">
        <v>0.65361168481487997</v>
      </c>
      <c r="AT99" s="66">
        <v>0.62891701080685203</v>
      </c>
      <c r="AU99" s="66">
        <v>19.157711222465299</v>
      </c>
      <c r="AV99" s="66">
        <v>19.6352986175783</v>
      </c>
      <c r="AW99" s="66">
        <v>0.58854763204444205</v>
      </c>
      <c r="AX99" s="66">
        <v>0.60916581420262605</v>
      </c>
      <c r="AY99" s="66">
        <v>0.71557078302967803</v>
      </c>
      <c r="AZ99" s="66">
        <v>0.69834539597761702</v>
      </c>
      <c r="BA99" s="67" t="s">
        <v>76</v>
      </c>
      <c r="BB99" s="67" t="s">
        <v>76</v>
      </c>
      <c r="BC99" s="67" t="s">
        <v>73</v>
      </c>
      <c r="BD99" s="67" t="s">
        <v>73</v>
      </c>
      <c r="BE99" s="67" t="s">
        <v>75</v>
      </c>
      <c r="BF99" s="67" t="s">
        <v>76</v>
      </c>
      <c r="BG99" s="67" t="s">
        <v>76</v>
      </c>
      <c r="BH99" s="67" t="s">
        <v>76</v>
      </c>
      <c r="BI99" s="63">
        <f t="shared" ref="BI99" si="598">IF(BJ99=AR99,1,0)</f>
        <v>1</v>
      </c>
      <c r="BJ99" s="63" t="s">
        <v>84</v>
      </c>
      <c r="BK99" s="66">
        <v>0.61216899059697905</v>
      </c>
      <c r="BL99" s="66">
        <v>0.58873650283311596</v>
      </c>
      <c r="BM99" s="66">
        <v>23.1104136912037</v>
      </c>
      <c r="BN99" s="66">
        <v>22.9050585976862</v>
      </c>
      <c r="BO99" s="66">
        <v>0.62276079629583403</v>
      </c>
      <c r="BP99" s="66">
        <v>0.64129829031963304</v>
      </c>
      <c r="BQ99" s="66">
        <v>0.702161749198008</v>
      </c>
      <c r="BR99" s="66">
        <v>0.683585110815213</v>
      </c>
      <c r="BS99" s="63" t="s">
        <v>76</v>
      </c>
      <c r="BT99" s="63" t="s">
        <v>76</v>
      </c>
      <c r="BU99" s="63" t="s">
        <v>73</v>
      </c>
      <c r="BV99" s="63" t="s">
        <v>73</v>
      </c>
      <c r="BW99" s="63" t="s">
        <v>76</v>
      </c>
      <c r="BX99" s="63" t="s">
        <v>76</v>
      </c>
      <c r="BY99" s="63" t="s">
        <v>76</v>
      </c>
      <c r="BZ99" s="63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260</v>
      </c>
      <c r="F100" s="79"/>
      <c r="G100" s="64">
        <v>0.59</v>
      </c>
      <c r="H100" s="64" t="str">
        <f t="shared" ref="H100" si="599">IF(G100&gt;0.8,"VG",IF(G100&gt;0.7,"G",IF(G100&gt;0.45,"S","NS")))</f>
        <v>S</v>
      </c>
      <c r="I100" s="64" t="str">
        <f t="shared" ref="I100" si="600">AJ100</f>
        <v>S</v>
      </c>
      <c r="J100" s="64" t="str">
        <f t="shared" ref="J100" si="601">BB100</f>
        <v>S</v>
      </c>
      <c r="K100" s="64" t="str">
        <f t="shared" ref="K100" si="602">BT100</f>
        <v>S</v>
      </c>
      <c r="L100" s="65">
        <v>-7.0999999999999994E-2</v>
      </c>
      <c r="M100" s="64" t="str">
        <f t="shared" ref="M100" si="603">IF(ABS(L100)&lt;5%,"VG",IF(ABS(L100)&lt;10%,"G",IF(ABS(L100)&lt;15%,"S","NS")))</f>
        <v>G</v>
      </c>
      <c r="N100" s="64" t="str">
        <f t="shared" ref="N100" si="604">AO100</f>
        <v>S</v>
      </c>
      <c r="O100" s="64" t="str">
        <f t="shared" ref="O100" si="605">BD100</f>
        <v>NS</v>
      </c>
      <c r="P100" s="64" t="str">
        <f t="shared" ref="P100" si="606">BY100</f>
        <v>S</v>
      </c>
      <c r="Q100" s="64">
        <v>0.64</v>
      </c>
      <c r="R100" s="64" t="str">
        <f t="shared" ref="R100" si="607">IF(Q100&lt;=0.5,"VG",IF(Q100&lt;=0.6,"G",IF(Q100&lt;=0.7,"S","NS")))</f>
        <v>S</v>
      </c>
      <c r="S100" s="64" t="str">
        <f t="shared" ref="S100" si="608">AN100</f>
        <v>NS</v>
      </c>
      <c r="T100" s="64" t="str">
        <f t="shared" ref="T100" si="609">BF100</f>
        <v>S</v>
      </c>
      <c r="U100" s="64" t="str">
        <f t="shared" ref="U100" si="610">BX100</f>
        <v>S</v>
      </c>
      <c r="V100" s="64">
        <v>0.65700000000000003</v>
      </c>
      <c r="W100" s="64" t="str">
        <f t="shared" ref="W100" si="611">IF(V100&gt;0.85,"VG",IF(V100&gt;0.75,"G",IF(V100&gt;0.6,"S","NS")))</f>
        <v>S</v>
      </c>
      <c r="X100" s="64" t="str">
        <f t="shared" ref="X100" si="612">AP100</f>
        <v>NS</v>
      </c>
      <c r="Y100" s="64" t="str">
        <f t="shared" ref="Y100" si="613">BH100</f>
        <v>S</v>
      </c>
      <c r="Z100" s="64" t="str">
        <f t="shared" ref="Z100" si="614">BZ100</f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ref="BI100" si="615">IF(BJ100=AR100,1,0)</f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30" customFormat="1" x14ac:dyDescent="0.3">
      <c r="A101" s="114">
        <v>14162200</v>
      </c>
      <c r="B101" s="30">
        <v>23773405</v>
      </c>
      <c r="C101" s="30" t="s">
        <v>10</v>
      </c>
      <c r="D101" s="30" t="s">
        <v>301</v>
      </c>
      <c r="F101" s="116"/>
      <c r="G101" s="24">
        <v>0.33</v>
      </c>
      <c r="H101" s="24" t="str">
        <f t="shared" ref="H101" si="616">IF(G101&gt;0.8,"VG",IF(G101&gt;0.7,"G",IF(G101&gt;0.45,"S","NS")))</f>
        <v>NS</v>
      </c>
      <c r="I101" s="24" t="str">
        <f t="shared" ref="I101" si="617">AJ101</f>
        <v>S</v>
      </c>
      <c r="J101" s="24" t="str">
        <f t="shared" ref="J101" si="618">BB101</f>
        <v>S</v>
      </c>
      <c r="K101" s="24" t="str">
        <f t="shared" ref="K101" si="619">BT101</f>
        <v>S</v>
      </c>
      <c r="L101" s="25">
        <v>-0.1948</v>
      </c>
      <c r="M101" s="24" t="str">
        <f t="shared" ref="M101" si="620">IF(ABS(L101)&lt;5%,"VG",IF(ABS(L101)&lt;10%,"G",IF(ABS(L101)&lt;15%,"S","NS")))</f>
        <v>NS</v>
      </c>
      <c r="N101" s="24" t="str">
        <f t="shared" ref="N101" si="621">AO101</f>
        <v>S</v>
      </c>
      <c r="O101" s="24" t="str">
        <f t="shared" ref="O101" si="622">BD101</f>
        <v>NS</v>
      </c>
      <c r="P101" s="24" t="str">
        <f t="shared" ref="P101" si="623">BY101</f>
        <v>S</v>
      </c>
      <c r="Q101" s="24">
        <v>0.78</v>
      </c>
      <c r="R101" s="24" t="str">
        <f t="shared" ref="R101" si="624">IF(Q101&lt;=0.5,"VG",IF(Q101&lt;=0.6,"G",IF(Q101&lt;=0.7,"S","NS")))</f>
        <v>NS</v>
      </c>
      <c r="S101" s="24" t="str">
        <f t="shared" ref="S101" si="625">AN101</f>
        <v>NS</v>
      </c>
      <c r="T101" s="24" t="str">
        <f t="shared" ref="T101" si="626">BF101</f>
        <v>S</v>
      </c>
      <c r="U101" s="24" t="str">
        <f t="shared" ref="U101" si="627">BX101</f>
        <v>S</v>
      </c>
      <c r="V101" s="24">
        <v>0.60899999999999999</v>
      </c>
      <c r="W101" s="24" t="str">
        <f t="shared" ref="W101" si="628">IF(V101&gt;0.85,"VG",IF(V101&gt;0.75,"G",IF(V101&gt;0.6,"S","NS")))</f>
        <v>S</v>
      </c>
      <c r="X101" s="24" t="str">
        <f t="shared" ref="X101" si="629">AP101</f>
        <v>NS</v>
      </c>
      <c r="Y101" s="24" t="str">
        <f t="shared" ref="Y101" si="630">BH101</f>
        <v>S</v>
      </c>
      <c r="Z101" s="24" t="str">
        <f t="shared" ref="Z101" si="631">BZ101</f>
        <v>S</v>
      </c>
      <c r="AA101" s="33">
        <v>0.61474935919165996</v>
      </c>
      <c r="AB101" s="33">
        <v>0.50541865349041004</v>
      </c>
      <c r="AC101" s="33">
        <v>23.505529061268899</v>
      </c>
      <c r="AD101" s="33">
        <v>20.7573483741354</v>
      </c>
      <c r="AE101" s="33">
        <v>0.62068562155759599</v>
      </c>
      <c r="AF101" s="33">
        <v>0.70326477695786105</v>
      </c>
      <c r="AG101" s="33">
        <v>0.70620903477716401</v>
      </c>
      <c r="AH101" s="33">
        <v>0.59088709824975805</v>
      </c>
      <c r="AI101" s="36" t="s">
        <v>76</v>
      </c>
      <c r="AJ101" s="36" t="s">
        <v>76</v>
      </c>
      <c r="AK101" s="36" t="s">
        <v>73</v>
      </c>
      <c r="AL101" s="36" t="s">
        <v>73</v>
      </c>
      <c r="AM101" s="36" t="s">
        <v>76</v>
      </c>
      <c r="AN101" s="36" t="s">
        <v>73</v>
      </c>
      <c r="AO101" s="36" t="s">
        <v>76</v>
      </c>
      <c r="AP101" s="36" t="s">
        <v>73</v>
      </c>
      <c r="AR101" s="117" t="s">
        <v>84</v>
      </c>
      <c r="AS101" s="33">
        <v>0.65361168481487997</v>
      </c>
      <c r="AT101" s="33">
        <v>0.62891701080685203</v>
      </c>
      <c r="AU101" s="33">
        <v>19.157711222465299</v>
      </c>
      <c r="AV101" s="33">
        <v>19.6352986175783</v>
      </c>
      <c r="AW101" s="33">
        <v>0.58854763204444205</v>
      </c>
      <c r="AX101" s="33">
        <v>0.60916581420262605</v>
      </c>
      <c r="AY101" s="33">
        <v>0.71557078302967803</v>
      </c>
      <c r="AZ101" s="33">
        <v>0.69834539597761702</v>
      </c>
      <c r="BA101" s="36" t="s">
        <v>76</v>
      </c>
      <c r="BB101" s="36" t="s">
        <v>76</v>
      </c>
      <c r="BC101" s="36" t="s">
        <v>73</v>
      </c>
      <c r="BD101" s="36" t="s">
        <v>73</v>
      </c>
      <c r="BE101" s="36" t="s">
        <v>75</v>
      </c>
      <c r="BF101" s="36" t="s">
        <v>76</v>
      </c>
      <c r="BG101" s="36" t="s">
        <v>76</v>
      </c>
      <c r="BH101" s="36" t="s">
        <v>76</v>
      </c>
      <c r="BI101" s="30">
        <f t="shared" ref="BI101" si="632">IF(BJ101=AR101,1,0)</f>
        <v>1</v>
      </c>
      <c r="BJ101" s="30" t="s">
        <v>84</v>
      </c>
      <c r="BK101" s="33">
        <v>0.61216899059697905</v>
      </c>
      <c r="BL101" s="33">
        <v>0.58873650283311596</v>
      </c>
      <c r="BM101" s="33">
        <v>23.1104136912037</v>
      </c>
      <c r="BN101" s="33">
        <v>22.9050585976862</v>
      </c>
      <c r="BO101" s="33">
        <v>0.62276079629583403</v>
      </c>
      <c r="BP101" s="33">
        <v>0.64129829031963304</v>
      </c>
      <c r="BQ101" s="33">
        <v>0.702161749198008</v>
      </c>
      <c r="BR101" s="33">
        <v>0.683585110815213</v>
      </c>
      <c r="BS101" s="30" t="s">
        <v>76</v>
      </c>
      <c r="BT101" s="30" t="s">
        <v>76</v>
      </c>
      <c r="BU101" s="30" t="s">
        <v>73</v>
      </c>
      <c r="BV101" s="30" t="s">
        <v>73</v>
      </c>
      <c r="BW101" s="30" t="s">
        <v>76</v>
      </c>
      <c r="BX101" s="30" t="s">
        <v>76</v>
      </c>
      <c r="BY101" s="30" t="s">
        <v>76</v>
      </c>
      <c r="BZ101" s="30" t="s">
        <v>76</v>
      </c>
    </row>
    <row r="102" spans="1:78" s="30" customFormat="1" x14ac:dyDescent="0.3">
      <c r="A102" s="114">
        <v>14162200</v>
      </c>
      <c r="B102" s="30">
        <v>23773405</v>
      </c>
      <c r="C102" s="30" t="s">
        <v>10</v>
      </c>
      <c r="D102" s="30" t="s">
        <v>304</v>
      </c>
      <c r="F102" s="116"/>
      <c r="G102" s="24">
        <v>0.39</v>
      </c>
      <c r="H102" s="24" t="str">
        <f t="shared" ref="H102" si="633">IF(G102&gt;0.8,"VG",IF(G102&gt;0.7,"G",IF(G102&gt;0.45,"S","NS")))</f>
        <v>NS</v>
      </c>
      <c r="I102" s="24" t="str">
        <f t="shared" ref="I102" si="634">AJ102</f>
        <v>S</v>
      </c>
      <c r="J102" s="24" t="str">
        <f t="shared" ref="J102" si="635">BB102</f>
        <v>S</v>
      </c>
      <c r="K102" s="24" t="str">
        <f t="shared" ref="K102" si="636">BT102</f>
        <v>S</v>
      </c>
      <c r="L102" s="25">
        <v>-0.16839999999999999</v>
      </c>
      <c r="M102" s="24" t="str">
        <f t="shared" ref="M102" si="637">IF(ABS(L102)&lt;5%,"VG",IF(ABS(L102)&lt;10%,"G",IF(ABS(L102)&lt;15%,"S","NS")))</f>
        <v>NS</v>
      </c>
      <c r="N102" s="24" t="str">
        <f t="shared" ref="N102" si="638">AO102</f>
        <v>S</v>
      </c>
      <c r="O102" s="24" t="str">
        <f t="shared" ref="O102" si="639">BD102</f>
        <v>NS</v>
      </c>
      <c r="P102" s="24" t="str">
        <f t="shared" ref="P102" si="640">BY102</f>
        <v>S</v>
      </c>
      <c r="Q102" s="24">
        <v>0.76</v>
      </c>
      <c r="R102" s="24" t="str">
        <f t="shared" ref="R102" si="641">IF(Q102&lt;=0.5,"VG",IF(Q102&lt;=0.6,"G",IF(Q102&lt;=0.7,"S","NS")))</f>
        <v>NS</v>
      </c>
      <c r="S102" s="24" t="str">
        <f t="shared" ref="S102" si="642">AN102</f>
        <v>NS</v>
      </c>
      <c r="T102" s="24" t="str">
        <f t="shared" ref="T102" si="643">BF102</f>
        <v>S</v>
      </c>
      <c r="U102" s="24" t="str">
        <f t="shared" ref="U102" si="644">BX102</f>
        <v>S</v>
      </c>
      <c r="V102" s="24">
        <v>0.61599999999999999</v>
      </c>
      <c r="W102" s="24" t="str">
        <f t="shared" ref="W102" si="645">IF(V102&gt;0.85,"VG",IF(V102&gt;0.75,"G",IF(V102&gt;0.6,"S","NS")))</f>
        <v>S</v>
      </c>
      <c r="X102" s="24" t="str">
        <f t="shared" ref="X102" si="646">AP102</f>
        <v>NS</v>
      </c>
      <c r="Y102" s="24" t="str">
        <f t="shared" ref="Y102" si="647">BH102</f>
        <v>S</v>
      </c>
      <c r="Z102" s="24" t="str">
        <f t="shared" ref="Z102" si="648">BZ102</f>
        <v>S</v>
      </c>
      <c r="AA102" s="33">
        <v>0.61474935919165996</v>
      </c>
      <c r="AB102" s="33">
        <v>0.50541865349041004</v>
      </c>
      <c r="AC102" s="33">
        <v>23.505529061268899</v>
      </c>
      <c r="AD102" s="33">
        <v>20.7573483741354</v>
      </c>
      <c r="AE102" s="33">
        <v>0.62068562155759599</v>
      </c>
      <c r="AF102" s="33">
        <v>0.70326477695786105</v>
      </c>
      <c r="AG102" s="33">
        <v>0.70620903477716401</v>
      </c>
      <c r="AH102" s="33">
        <v>0.59088709824975805</v>
      </c>
      <c r="AI102" s="36" t="s">
        <v>76</v>
      </c>
      <c r="AJ102" s="36" t="s">
        <v>76</v>
      </c>
      <c r="AK102" s="36" t="s">
        <v>73</v>
      </c>
      <c r="AL102" s="36" t="s">
        <v>73</v>
      </c>
      <c r="AM102" s="36" t="s">
        <v>76</v>
      </c>
      <c r="AN102" s="36" t="s">
        <v>73</v>
      </c>
      <c r="AO102" s="36" t="s">
        <v>76</v>
      </c>
      <c r="AP102" s="36" t="s">
        <v>73</v>
      </c>
      <c r="AR102" s="117" t="s">
        <v>84</v>
      </c>
      <c r="AS102" s="33">
        <v>0.65361168481487997</v>
      </c>
      <c r="AT102" s="33">
        <v>0.62891701080685203</v>
      </c>
      <c r="AU102" s="33">
        <v>19.157711222465299</v>
      </c>
      <c r="AV102" s="33">
        <v>19.6352986175783</v>
      </c>
      <c r="AW102" s="33">
        <v>0.58854763204444205</v>
      </c>
      <c r="AX102" s="33">
        <v>0.60916581420262605</v>
      </c>
      <c r="AY102" s="33">
        <v>0.71557078302967803</v>
      </c>
      <c r="AZ102" s="33">
        <v>0.69834539597761702</v>
      </c>
      <c r="BA102" s="36" t="s">
        <v>76</v>
      </c>
      <c r="BB102" s="36" t="s">
        <v>76</v>
      </c>
      <c r="BC102" s="36" t="s">
        <v>73</v>
      </c>
      <c r="BD102" s="36" t="s">
        <v>73</v>
      </c>
      <c r="BE102" s="36" t="s">
        <v>75</v>
      </c>
      <c r="BF102" s="36" t="s">
        <v>76</v>
      </c>
      <c r="BG102" s="36" t="s">
        <v>76</v>
      </c>
      <c r="BH102" s="36" t="s">
        <v>76</v>
      </c>
      <c r="BI102" s="30">
        <f t="shared" ref="BI102" si="649">IF(BJ102=AR102,1,0)</f>
        <v>1</v>
      </c>
      <c r="BJ102" s="30" t="s">
        <v>84</v>
      </c>
      <c r="BK102" s="33">
        <v>0.61216899059697905</v>
      </c>
      <c r="BL102" s="33">
        <v>0.58873650283311596</v>
      </c>
      <c r="BM102" s="33">
        <v>23.1104136912037</v>
      </c>
      <c r="BN102" s="33">
        <v>22.9050585976862</v>
      </c>
      <c r="BO102" s="33">
        <v>0.62276079629583403</v>
      </c>
      <c r="BP102" s="33">
        <v>0.64129829031963304</v>
      </c>
      <c r="BQ102" s="33">
        <v>0.702161749198008</v>
      </c>
      <c r="BR102" s="33">
        <v>0.683585110815213</v>
      </c>
      <c r="BS102" s="30" t="s">
        <v>76</v>
      </c>
      <c r="BT102" s="30" t="s">
        <v>76</v>
      </c>
      <c r="BU102" s="30" t="s">
        <v>73</v>
      </c>
      <c r="BV102" s="30" t="s">
        <v>73</v>
      </c>
      <c r="BW102" s="30" t="s">
        <v>76</v>
      </c>
      <c r="BX102" s="30" t="s">
        <v>76</v>
      </c>
      <c r="BY102" s="30" t="s">
        <v>76</v>
      </c>
      <c r="BZ102" s="30" t="s">
        <v>76</v>
      </c>
    </row>
    <row r="103" spans="1:78" s="63" customFormat="1" x14ac:dyDescent="0.3">
      <c r="A103" s="62">
        <v>14162200</v>
      </c>
      <c r="B103" s="63">
        <v>23773405</v>
      </c>
      <c r="C103" s="63" t="s">
        <v>10</v>
      </c>
      <c r="D103" s="63" t="s">
        <v>304</v>
      </c>
      <c r="E103" s="63" t="s">
        <v>306</v>
      </c>
      <c r="F103" s="79"/>
      <c r="G103" s="64">
        <v>0.51</v>
      </c>
      <c r="H103" s="64" t="str">
        <f t="shared" ref="H103" si="650">IF(G103&gt;0.8,"VG",IF(G103&gt;0.7,"G",IF(G103&gt;0.45,"S","NS")))</f>
        <v>S</v>
      </c>
      <c r="I103" s="64" t="str">
        <f t="shared" ref="I103" si="651">AJ103</f>
        <v>S</v>
      </c>
      <c r="J103" s="64" t="str">
        <f t="shared" ref="J103" si="652">BB103</f>
        <v>S</v>
      </c>
      <c r="K103" s="64" t="str">
        <f t="shared" ref="K103" si="653">BT103</f>
        <v>S</v>
      </c>
      <c r="L103" s="65">
        <v>-7.4999999999999997E-2</v>
      </c>
      <c r="M103" s="64" t="str">
        <f t="shared" ref="M103" si="654">IF(ABS(L103)&lt;5%,"VG",IF(ABS(L103)&lt;10%,"G",IF(ABS(L103)&lt;15%,"S","NS")))</f>
        <v>G</v>
      </c>
      <c r="N103" s="64" t="str">
        <f t="shared" ref="N103" si="655">AO103</f>
        <v>S</v>
      </c>
      <c r="O103" s="64" t="str">
        <f t="shared" ref="O103" si="656">BD103</f>
        <v>NS</v>
      </c>
      <c r="P103" s="64" t="str">
        <f t="shared" ref="P103" si="657">BY103</f>
        <v>S</v>
      </c>
      <c r="Q103" s="64">
        <v>0.7</v>
      </c>
      <c r="R103" s="64" t="str">
        <f t="shared" ref="R103" si="658">IF(Q103&lt;=0.5,"VG",IF(Q103&lt;=0.6,"G",IF(Q103&lt;=0.7,"S","NS")))</f>
        <v>S</v>
      </c>
      <c r="S103" s="64" t="str">
        <f t="shared" ref="S103" si="659">AN103</f>
        <v>NS</v>
      </c>
      <c r="T103" s="64" t="str">
        <f t="shared" ref="T103" si="660">BF103</f>
        <v>S</v>
      </c>
      <c r="U103" s="64" t="str">
        <f t="shared" ref="U103" si="661">BX103</f>
        <v>S</v>
      </c>
      <c r="V103" s="64">
        <v>0.627</v>
      </c>
      <c r="W103" s="64" t="str">
        <f t="shared" ref="W103" si="662">IF(V103&gt;0.85,"VG",IF(V103&gt;0.75,"G",IF(V103&gt;0.6,"S","NS")))</f>
        <v>S</v>
      </c>
      <c r="X103" s="64" t="str">
        <f t="shared" ref="X103" si="663">AP103</f>
        <v>NS</v>
      </c>
      <c r="Y103" s="64" t="str">
        <f t="shared" ref="Y103" si="664">BH103</f>
        <v>S</v>
      </c>
      <c r="Z103" s="64" t="str">
        <f t="shared" ref="Z103" si="665">BZ103</f>
        <v>S</v>
      </c>
      <c r="AA103" s="66">
        <v>0.61474935919165996</v>
      </c>
      <c r="AB103" s="66">
        <v>0.50541865349041004</v>
      </c>
      <c r="AC103" s="66">
        <v>23.505529061268899</v>
      </c>
      <c r="AD103" s="66">
        <v>20.7573483741354</v>
      </c>
      <c r="AE103" s="66">
        <v>0.62068562155759599</v>
      </c>
      <c r="AF103" s="66">
        <v>0.70326477695786105</v>
      </c>
      <c r="AG103" s="66">
        <v>0.70620903477716401</v>
      </c>
      <c r="AH103" s="66">
        <v>0.59088709824975805</v>
      </c>
      <c r="AI103" s="67" t="s">
        <v>76</v>
      </c>
      <c r="AJ103" s="67" t="s">
        <v>76</v>
      </c>
      <c r="AK103" s="67" t="s">
        <v>73</v>
      </c>
      <c r="AL103" s="67" t="s">
        <v>73</v>
      </c>
      <c r="AM103" s="67" t="s">
        <v>76</v>
      </c>
      <c r="AN103" s="67" t="s">
        <v>73</v>
      </c>
      <c r="AO103" s="67" t="s">
        <v>76</v>
      </c>
      <c r="AP103" s="67" t="s">
        <v>73</v>
      </c>
      <c r="AR103" s="68" t="s">
        <v>84</v>
      </c>
      <c r="AS103" s="66">
        <v>0.65361168481487997</v>
      </c>
      <c r="AT103" s="66">
        <v>0.62891701080685203</v>
      </c>
      <c r="AU103" s="66">
        <v>19.157711222465299</v>
      </c>
      <c r="AV103" s="66">
        <v>19.6352986175783</v>
      </c>
      <c r="AW103" s="66">
        <v>0.58854763204444205</v>
      </c>
      <c r="AX103" s="66">
        <v>0.60916581420262605</v>
      </c>
      <c r="AY103" s="66">
        <v>0.71557078302967803</v>
      </c>
      <c r="AZ103" s="66">
        <v>0.69834539597761702</v>
      </c>
      <c r="BA103" s="67" t="s">
        <v>76</v>
      </c>
      <c r="BB103" s="67" t="s">
        <v>76</v>
      </c>
      <c r="BC103" s="67" t="s">
        <v>73</v>
      </c>
      <c r="BD103" s="67" t="s">
        <v>73</v>
      </c>
      <c r="BE103" s="67" t="s">
        <v>75</v>
      </c>
      <c r="BF103" s="67" t="s">
        <v>76</v>
      </c>
      <c r="BG103" s="67" t="s">
        <v>76</v>
      </c>
      <c r="BH103" s="67" t="s">
        <v>76</v>
      </c>
      <c r="BI103" s="63">
        <f t="shared" ref="BI103" si="666">IF(BJ103=AR103,1,0)</f>
        <v>1</v>
      </c>
      <c r="BJ103" s="63" t="s">
        <v>84</v>
      </c>
      <c r="BK103" s="66">
        <v>0.61216899059697905</v>
      </c>
      <c r="BL103" s="66">
        <v>0.58873650283311596</v>
      </c>
      <c r="BM103" s="66">
        <v>23.1104136912037</v>
      </c>
      <c r="BN103" s="66">
        <v>22.9050585976862</v>
      </c>
      <c r="BO103" s="66">
        <v>0.62276079629583403</v>
      </c>
      <c r="BP103" s="66">
        <v>0.64129829031963304</v>
      </c>
      <c r="BQ103" s="66">
        <v>0.702161749198008</v>
      </c>
      <c r="BR103" s="66">
        <v>0.683585110815213</v>
      </c>
      <c r="BS103" s="63" t="s">
        <v>76</v>
      </c>
      <c r="BT103" s="63" t="s">
        <v>76</v>
      </c>
      <c r="BU103" s="63" t="s">
        <v>73</v>
      </c>
      <c r="BV103" s="63" t="s">
        <v>73</v>
      </c>
      <c r="BW103" s="63" t="s">
        <v>76</v>
      </c>
      <c r="BX103" s="63" t="s">
        <v>76</v>
      </c>
      <c r="BY103" s="63" t="s">
        <v>76</v>
      </c>
      <c r="BZ103" s="63" t="s">
        <v>76</v>
      </c>
    </row>
    <row r="104" spans="1:78" s="63" customFormat="1" x14ac:dyDescent="0.3">
      <c r="A104" s="62">
        <v>14162200</v>
      </c>
      <c r="B104" s="63">
        <v>23773405</v>
      </c>
      <c r="C104" s="63" t="s">
        <v>10</v>
      </c>
      <c r="D104" s="63" t="s">
        <v>315</v>
      </c>
      <c r="E104" s="63" t="s">
        <v>316</v>
      </c>
      <c r="F104" s="79"/>
      <c r="G104" s="64">
        <v>0.59</v>
      </c>
      <c r="H104" s="64" t="str">
        <f t="shared" ref="H104" si="667">IF(G104&gt;0.8,"VG",IF(G104&gt;0.7,"G",IF(G104&gt;0.45,"S","NS")))</f>
        <v>S</v>
      </c>
      <c r="I104" s="64" t="str">
        <f t="shared" ref="I104" si="668">AJ104</f>
        <v>S</v>
      </c>
      <c r="J104" s="64" t="str">
        <f t="shared" ref="J104" si="669">BB104</f>
        <v>S</v>
      </c>
      <c r="K104" s="64" t="str">
        <f t="shared" ref="K104" si="670">BT104</f>
        <v>S</v>
      </c>
      <c r="L104" s="65">
        <v>-0.1032</v>
      </c>
      <c r="M104" s="64" t="str">
        <f t="shared" ref="M104" si="671">IF(ABS(L104)&lt;5%,"VG",IF(ABS(L104)&lt;10%,"G",IF(ABS(L104)&lt;15%,"S","NS")))</f>
        <v>S</v>
      </c>
      <c r="N104" s="64" t="str">
        <f t="shared" ref="N104" si="672">AO104</f>
        <v>S</v>
      </c>
      <c r="O104" s="64" t="str">
        <f t="shared" ref="O104" si="673">BD104</f>
        <v>NS</v>
      </c>
      <c r="P104" s="64" t="str">
        <f t="shared" ref="P104" si="674">BY104</f>
        <v>S</v>
      </c>
      <c r="Q104" s="64">
        <v>0.63</v>
      </c>
      <c r="R104" s="64" t="str">
        <f t="shared" ref="R104" si="675">IF(Q104&lt;=0.5,"VG",IF(Q104&lt;=0.6,"G",IF(Q104&lt;=0.7,"S","NS")))</f>
        <v>S</v>
      </c>
      <c r="S104" s="64" t="str">
        <f t="shared" ref="S104" si="676">AN104</f>
        <v>NS</v>
      </c>
      <c r="T104" s="64" t="str">
        <f t="shared" ref="T104" si="677">BF104</f>
        <v>S</v>
      </c>
      <c r="U104" s="64" t="str">
        <f t="shared" ref="U104" si="678">BX104</f>
        <v>S</v>
      </c>
      <c r="V104" s="64">
        <v>0.65</v>
      </c>
      <c r="W104" s="64" t="str">
        <f t="shared" ref="W104" si="679">IF(V104&gt;0.85,"VG",IF(V104&gt;0.75,"G",IF(V104&gt;0.6,"S","NS")))</f>
        <v>S</v>
      </c>
      <c r="X104" s="64" t="str">
        <f t="shared" ref="X104" si="680">AP104</f>
        <v>NS</v>
      </c>
      <c r="Y104" s="64" t="str">
        <f t="shared" ref="Y104" si="681">BH104</f>
        <v>S</v>
      </c>
      <c r="Z104" s="64" t="str">
        <f t="shared" ref="Z104" si="682">BZ104</f>
        <v>S</v>
      </c>
      <c r="AA104" s="66">
        <v>0.61474935919165996</v>
      </c>
      <c r="AB104" s="66">
        <v>0.50541865349041004</v>
      </c>
      <c r="AC104" s="66">
        <v>23.505529061268899</v>
      </c>
      <c r="AD104" s="66">
        <v>20.7573483741354</v>
      </c>
      <c r="AE104" s="66">
        <v>0.62068562155759599</v>
      </c>
      <c r="AF104" s="66">
        <v>0.70326477695786105</v>
      </c>
      <c r="AG104" s="66">
        <v>0.70620903477716401</v>
      </c>
      <c r="AH104" s="66">
        <v>0.59088709824975805</v>
      </c>
      <c r="AI104" s="67" t="s">
        <v>76</v>
      </c>
      <c r="AJ104" s="67" t="s">
        <v>76</v>
      </c>
      <c r="AK104" s="67" t="s">
        <v>73</v>
      </c>
      <c r="AL104" s="67" t="s">
        <v>73</v>
      </c>
      <c r="AM104" s="67" t="s">
        <v>76</v>
      </c>
      <c r="AN104" s="67" t="s">
        <v>73</v>
      </c>
      <c r="AO104" s="67" t="s">
        <v>76</v>
      </c>
      <c r="AP104" s="67" t="s">
        <v>73</v>
      </c>
      <c r="AR104" s="68" t="s">
        <v>84</v>
      </c>
      <c r="AS104" s="66">
        <v>0.65361168481487997</v>
      </c>
      <c r="AT104" s="66">
        <v>0.62891701080685203</v>
      </c>
      <c r="AU104" s="66">
        <v>19.157711222465299</v>
      </c>
      <c r="AV104" s="66">
        <v>19.6352986175783</v>
      </c>
      <c r="AW104" s="66">
        <v>0.58854763204444205</v>
      </c>
      <c r="AX104" s="66">
        <v>0.60916581420262605</v>
      </c>
      <c r="AY104" s="66">
        <v>0.71557078302967803</v>
      </c>
      <c r="AZ104" s="66">
        <v>0.69834539597761702</v>
      </c>
      <c r="BA104" s="67" t="s">
        <v>76</v>
      </c>
      <c r="BB104" s="67" t="s">
        <v>76</v>
      </c>
      <c r="BC104" s="67" t="s">
        <v>73</v>
      </c>
      <c r="BD104" s="67" t="s">
        <v>73</v>
      </c>
      <c r="BE104" s="67" t="s">
        <v>75</v>
      </c>
      <c r="BF104" s="67" t="s">
        <v>76</v>
      </c>
      <c r="BG104" s="67" t="s">
        <v>76</v>
      </c>
      <c r="BH104" s="67" t="s">
        <v>76</v>
      </c>
      <c r="BI104" s="63">
        <f t="shared" ref="BI104" si="683">IF(BJ104=AR104,1,0)</f>
        <v>1</v>
      </c>
      <c r="BJ104" s="63" t="s">
        <v>84</v>
      </c>
      <c r="BK104" s="66">
        <v>0.61216899059697905</v>
      </c>
      <c r="BL104" s="66">
        <v>0.58873650283311596</v>
      </c>
      <c r="BM104" s="66">
        <v>23.1104136912037</v>
      </c>
      <c r="BN104" s="66">
        <v>22.9050585976862</v>
      </c>
      <c r="BO104" s="66">
        <v>0.62276079629583403</v>
      </c>
      <c r="BP104" s="66">
        <v>0.64129829031963304</v>
      </c>
      <c r="BQ104" s="66">
        <v>0.702161749198008</v>
      </c>
      <c r="BR104" s="66">
        <v>0.683585110815213</v>
      </c>
      <c r="BS104" s="63" t="s">
        <v>76</v>
      </c>
      <c r="BT104" s="63" t="s">
        <v>76</v>
      </c>
      <c r="BU104" s="63" t="s">
        <v>73</v>
      </c>
      <c r="BV104" s="63" t="s">
        <v>73</v>
      </c>
      <c r="BW104" s="63" t="s">
        <v>76</v>
      </c>
      <c r="BX104" s="63" t="s">
        <v>76</v>
      </c>
      <c r="BY104" s="63" t="s">
        <v>76</v>
      </c>
      <c r="BZ104" s="63" t="s">
        <v>76</v>
      </c>
    </row>
    <row r="105" spans="1:78" s="47" customFormat="1" x14ac:dyDescent="0.3">
      <c r="A105" s="48">
        <v>14162200</v>
      </c>
      <c r="B105" s="47">
        <v>23773405</v>
      </c>
      <c r="C105" s="47" t="s">
        <v>10</v>
      </c>
      <c r="D105" s="47" t="s">
        <v>317</v>
      </c>
      <c r="E105" s="47" t="s">
        <v>318</v>
      </c>
      <c r="F105" s="100"/>
      <c r="G105" s="49">
        <v>0.59</v>
      </c>
      <c r="H105" s="49" t="str">
        <f t="shared" ref="H105" si="684">IF(G105&gt;0.8,"VG",IF(G105&gt;0.7,"G",IF(G105&gt;0.45,"S","NS")))</f>
        <v>S</v>
      </c>
      <c r="I105" s="49" t="str">
        <f t="shared" ref="I105" si="685">AJ105</f>
        <v>S</v>
      </c>
      <c r="J105" s="49" t="str">
        <f t="shared" ref="J105" si="686">BB105</f>
        <v>S</v>
      </c>
      <c r="K105" s="49" t="str">
        <f t="shared" ref="K105" si="687">BT105</f>
        <v>S</v>
      </c>
      <c r="L105" s="50">
        <v>0.158</v>
      </c>
      <c r="M105" s="49" t="str">
        <f t="shared" ref="M105" si="688">IF(ABS(L105)&lt;5%,"VG",IF(ABS(L105)&lt;10%,"G",IF(ABS(L105)&lt;15%,"S","NS")))</f>
        <v>NS</v>
      </c>
      <c r="N105" s="49" t="str">
        <f t="shared" ref="N105" si="689">AO105</f>
        <v>S</v>
      </c>
      <c r="O105" s="49" t="str">
        <f t="shared" ref="O105" si="690">BD105</f>
        <v>NS</v>
      </c>
      <c r="P105" s="49" t="str">
        <f t="shared" ref="P105" si="691">BY105</f>
        <v>S</v>
      </c>
      <c r="Q105" s="49">
        <v>0.63</v>
      </c>
      <c r="R105" s="49" t="str">
        <f t="shared" ref="R105" si="692">IF(Q105&lt;=0.5,"VG",IF(Q105&lt;=0.6,"G",IF(Q105&lt;=0.7,"S","NS")))</f>
        <v>S</v>
      </c>
      <c r="S105" s="49" t="str">
        <f t="shared" ref="S105" si="693">AN105</f>
        <v>NS</v>
      </c>
      <c r="T105" s="49" t="str">
        <f t="shared" ref="T105" si="694">BF105</f>
        <v>S</v>
      </c>
      <c r="U105" s="49" t="str">
        <f t="shared" ref="U105" si="695">BX105</f>
        <v>S</v>
      </c>
      <c r="V105" s="49">
        <v>0.628</v>
      </c>
      <c r="W105" s="49" t="str">
        <f t="shared" ref="W105" si="696">IF(V105&gt;0.85,"VG",IF(V105&gt;0.75,"G",IF(V105&gt;0.6,"S","NS")))</f>
        <v>S</v>
      </c>
      <c r="X105" s="49" t="str">
        <f t="shared" ref="X105" si="697">AP105</f>
        <v>NS</v>
      </c>
      <c r="Y105" s="49" t="str">
        <f t="shared" ref="Y105" si="698">BH105</f>
        <v>S</v>
      </c>
      <c r="Z105" s="49" t="str">
        <f t="shared" ref="Z105" si="699">BZ105</f>
        <v>S</v>
      </c>
      <c r="AA105" s="51">
        <v>0.61474935919165996</v>
      </c>
      <c r="AB105" s="51">
        <v>0.50541865349041004</v>
      </c>
      <c r="AC105" s="51">
        <v>23.505529061268899</v>
      </c>
      <c r="AD105" s="51">
        <v>20.7573483741354</v>
      </c>
      <c r="AE105" s="51">
        <v>0.62068562155759599</v>
      </c>
      <c r="AF105" s="51">
        <v>0.70326477695786105</v>
      </c>
      <c r="AG105" s="51">
        <v>0.70620903477716401</v>
      </c>
      <c r="AH105" s="51">
        <v>0.59088709824975805</v>
      </c>
      <c r="AI105" s="52" t="s">
        <v>76</v>
      </c>
      <c r="AJ105" s="52" t="s">
        <v>76</v>
      </c>
      <c r="AK105" s="52" t="s">
        <v>73</v>
      </c>
      <c r="AL105" s="52" t="s">
        <v>73</v>
      </c>
      <c r="AM105" s="52" t="s">
        <v>76</v>
      </c>
      <c r="AN105" s="52" t="s">
        <v>73</v>
      </c>
      <c r="AO105" s="52" t="s">
        <v>76</v>
      </c>
      <c r="AP105" s="52" t="s">
        <v>73</v>
      </c>
      <c r="AR105" s="53" t="s">
        <v>84</v>
      </c>
      <c r="AS105" s="51">
        <v>0.65361168481487997</v>
      </c>
      <c r="AT105" s="51">
        <v>0.62891701080685203</v>
      </c>
      <c r="AU105" s="51">
        <v>19.157711222465299</v>
      </c>
      <c r="AV105" s="51">
        <v>19.6352986175783</v>
      </c>
      <c r="AW105" s="51">
        <v>0.58854763204444205</v>
      </c>
      <c r="AX105" s="51">
        <v>0.60916581420262605</v>
      </c>
      <c r="AY105" s="51">
        <v>0.71557078302967803</v>
      </c>
      <c r="AZ105" s="51">
        <v>0.69834539597761702</v>
      </c>
      <c r="BA105" s="52" t="s">
        <v>76</v>
      </c>
      <c r="BB105" s="52" t="s">
        <v>76</v>
      </c>
      <c r="BC105" s="52" t="s">
        <v>73</v>
      </c>
      <c r="BD105" s="52" t="s">
        <v>73</v>
      </c>
      <c r="BE105" s="52" t="s">
        <v>75</v>
      </c>
      <c r="BF105" s="52" t="s">
        <v>76</v>
      </c>
      <c r="BG105" s="52" t="s">
        <v>76</v>
      </c>
      <c r="BH105" s="52" t="s">
        <v>76</v>
      </c>
      <c r="BI105" s="47">
        <f t="shared" ref="BI105" si="700">IF(BJ105=AR105,1,0)</f>
        <v>1</v>
      </c>
      <c r="BJ105" s="47" t="s">
        <v>84</v>
      </c>
      <c r="BK105" s="51">
        <v>0.61216899059697905</v>
      </c>
      <c r="BL105" s="51">
        <v>0.58873650283311596</v>
      </c>
      <c r="BM105" s="51">
        <v>23.1104136912037</v>
      </c>
      <c r="BN105" s="51">
        <v>22.9050585976862</v>
      </c>
      <c r="BO105" s="51">
        <v>0.62276079629583403</v>
      </c>
      <c r="BP105" s="51">
        <v>0.64129829031963304</v>
      </c>
      <c r="BQ105" s="51">
        <v>0.702161749198008</v>
      </c>
      <c r="BR105" s="51">
        <v>0.683585110815213</v>
      </c>
      <c r="BS105" s="47" t="s">
        <v>76</v>
      </c>
      <c r="BT105" s="47" t="s">
        <v>76</v>
      </c>
      <c r="BU105" s="47" t="s">
        <v>73</v>
      </c>
      <c r="BV105" s="47" t="s">
        <v>73</v>
      </c>
      <c r="BW105" s="47" t="s">
        <v>76</v>
      </c>
      <c r="BX105" s="47" t="s">
        <v>76</v>
      </c>
      <c r="BY105" s="47" t="s">
        <v>76</v>
      </c>
      <c r="BZ105" s="47" t="s">
        <v>76</v>
      </c>
    </row>
    <row r="106" spans="1:78" s="47" customFormat="1" x14ac:dyDescent="0.3">
      <c r="A106" s="48">
        <v>14162200</v>
      </c>
      <c r="B106" s="47">
        <v>23773405</v>
      </c>
      <c r="C106" s="47" t="s">
        <v>10</v>
      </c>
      <c r="D106" s="47" t="s">
        <v>319</v>
      </c>
      <c r="E106" s="47" t="s">
        <v>318</v>
      </c>
      <c r="F106" s="100"/>
      <c r="G106" s="49">
        <v>0.59</v>
      </c>
      <c r="H106" s="49" t="str">
        <f t="shared" ref="H106" si="701">IF(G106&gt;0.8,"VG",IF(G106&gt;0.7,"G",IF(G106&gt;0.45,"S","NS")))</f>
        <v>S</v>
      </c>
      <c r="I106" s="49" t="str">
        <f t="shared" ref="I106" si="702">AJ106</f>
        <v>S</v>
      </c>
      <c r="J106" s="49" t="str">
        <f t="shared" ref="J106" si="703">BB106</f>
        <v>S</v>
      </c>
      <c r="K106" s="49" t="str">
        <f t="shared" ref="K106" si="704">BT106</f>
        <v>S</v>
      </c>
      <c r="L106" s="50">
        <v>0.1615</v>
      </c>
      <c r="M106" s="49" t="str">
        <f t="shared" ref="M106" si="705">IF(ABS(L106)&lt;5%,"VG",IF(ABS(L106)&lt;10%,"G",IF(ABS(L106)&lt;15%,"S","NS")))</f>
        <v>NS</v>
      </c>
      <c r="N106" s="49" t="str">
        <f t="shared" ref="N106" si="706">AO106</f>
        <v>S</v>
      </c>
      <c r="O106" s="49" t="str">
        <f t="shared" ref="O106" si="707">BD106</f>
        <v>NS</v>
      </c>
      <c r="P106" s="49" t="str">
        <f t="shared" ref="P106" si="708">BY106</f>
        <v>S</v>
      </c>
      <c r="Q106" s="49">
        <v>0.63</v>
      </c>
      <c r="R106" s="49" t="str">
        <f t="shared" ref="R106" si="709">IF(Q106&lt;=0.5,"VG",IF(Q106&lt;=0.6,"G",IF(Q106&lt;=0.7,"S","NS")))</f>
        <v>S</v>
      </c>
      <c r="S106" s="49" t="str">
        <f t="shared" ref="S106" si="710">AN106</f>
        <v>NS</v>
      </c>
      <c r="T106" s="49" t="str">
        <f t="shared" ref="T106" si="711">BF106</f>
        <v>S</v>
      </c>
      <c r="U106" s="49" t="str">
        <f t="shared" ref="U106" si="712">BX106</f>
        <v>S</v>
      </c>
      <c r="V106" s="49">
        <v>0.628</v>
      </c>
      <c r="W106" s="49" t="str">
        <f t="shared" ref="W106" si="713">IF(V106&gt;0.85,"VG",IF(V106&gt;0.75,"G",IF(V106&gt;0.6,"S","NS")))</f>
        <v>S</v>
      </c>
      <c r="X106" s="49" t="str">
        <f t="shared" ref="X106" si="714">AP106</f>
        <v>NS</v>
      </c>
      <c r="Y106" s="49" t="str">
        <f t="shared" ref="Y106" si="715">BH106</f>
        <v>S</v>
      </c>
      <c r="Z106" s="49" t="str">
        <f t="shared" ref="Z106" si="716">BZ106</f>
        <v>S</v>
      </c>
      <c r="AA106" s="51">
        <v>0.61474935919165996</v>
      </c>
      <c r="AB106" s="51">
        <v>0.50541865349041004</v>
      </c>
      <c r="AC106" s="51">
        <v>23.505529061268899</v>
      </c>
      <c r="AD106" s="51">
        <v>20.7573483741354</v>
      </c>
      <c r="AE106" s="51">
        <v>0.62068562155759599</v>
      </c>
      <c r="AF106" s="51">
        <v>0.70326477695786105</v>
      </c>
      <c r="AG106" s="51">
        <v>0.70620903477716401</v>
      </c>
      <c r="AH106" s="51">
        <v>0.59088709824975805</v>
      </c>
      <c r="AI106" s="52" t="s">
        <v>76</v>
      </c>
      <c r="AJ106" s="52" t="s">
        <v>76</v>
      </c>
      <c r="AK106" s="52" t="s">
        <v>73</v>
      </c>
      <c r="AL106" s="52" t="s">
        <v>73</v>
      </c>
      <c r="AM106" s="52" t="s">
        <v>76</v>
      </c>
      <c r="AN106" s="52" t="s">
        <v>73</v>
      </c>
      <c r="AO106" s="52" t="s">
        <v>76</v>
      </c>
      <c r="AP106" s="52" t="s">
        <v>73</v>
      </c>
      <c r="AR106" s="53" t="s">
        <v>84</v>
      </c>
      <c r="AS106" s="51">
        <v>0.65361168481487997</v>
      </c>
      <c r="AT106" s="51">
        <v>0.62891701080685203</v>
      </c>
      <c r="AU106" s="51">
        <v>19.157711222465299</v>
      </c>
      <c r="AV106" s="51">
        <v>19.6352986175783</v>
      </c>
      <c r="AW106" s="51">
        <v>0.58854763204444205</v>
      </c>
      <c r="AX106" s="51">
        <v>0.60916581420262605</v>
      </c>
      <c r="AY106" s="51">
        <v>0.71557078302967803</v>
      </c>
      <c r="AZ106" s="51">
        <v>0.69834539597761702</v>
      </c>
      <c r="BA106" s="52" t="s">
        <v>76</v>
      </c>
      <c r="BB106" s="52" t="s">
        <v>76</v>
      </c>
      <c r="BC106" s="52" t="s">
        <v>73</v>
      </c>
      <c r="BD106" s="52" t="s">
        <v>73</v>
      </c>
      <c r="BE106" s="52" t="s">
        <v>75</v>
      </c>
      <c r="BF106" s="52" t="s">
        <v>76</v>
      </c>
      <c r="BG106" s="52" t="s">
        <v>76</v>
      </c>
      <c r="BH106" s="52" t="s">
        <v>76</v>
      </c>
      <c r="BI106" s="47">
        <f t="shared" ref="BI106" si="717">IF(BJ106=AR106,1,0)</f>
        <v>1</v>
      </c>
      <c r="BJ106" s="47" t="s">
        <v>84</v>
      </c>
      <c r="BK106" s="51">
        <v>0.61216899059697905</v>
      </c>
      <c r="BL106" s="51">
        <v>0.58873650283311596</v>
      </c>
      <c r="BM106" s="51">
        <v>23.1104136912037</v>
      </c>
      <c r="BN106" s="51">
        <v>22.9050585976862</v>
      </c>
      <c r="BO106" s="51">
        <v>0.62276079629583403</v>
      </c>
      <c r="BP106" s="51">
        <v>0.64129829031963304</v>
      </c>
      <c r="BQ106" s="51">
        <v>0.702161749198008</v>
      </c>
      <c r="BR106" s="51">
        <v>0.683585110815213</v>
      </c>
      <c r="BS106" s="47" t="s">
        <v>76</v>
      </c>
      <c r="BT106" s="47" t="s">
        <v>76</v>
      </c>
      <c r="BU106" s="47" t="s">
        <v>73</v>
      </c>
      <c r="BV106" s="47" t="s">
        <v>73</v>
      </c>
      <c r="BW106" s="47" t="s">
        <v>76</v>
      </c>
      <c r="BX106" s="47" t="s">
        <v>76</v>
      </c>
      <c r="BY106" s="47" t="s">
        <v>76</v>
      </c>
      <c r="BZ106" s="47" t="s">
        <v>76</v>
      </c>
    </row>
    <row r="107" spans="1:78" s="47" customFormat="1" x14ac:dyDescent="0.3">
      <c r="A107" s="48">
        <v>14162200</v>
      </c>
      <c r="B107" s="47">
        <v>23773405</v>
      </c>
      <c r="C107" s="47" t="s">
        <v>10</v>
      </c>
      <c r="D107" s="47" t="s">
        <v>319</v>
      </c>
      <c r="E107" s="47" t="s">
        <v>316</v>
      </c>
      <c r="F107" s="100"/>
      <c r="G107" s="49">
        <v>0.6</v>
      </c>
      <c r="H107" s="49" t="str">
        <f t="shared" ref="H107" si="718">IF(G107&gt;0.8,"VG",IF(G107&gt;0.7,"G",IF(G107&gt;0.45,"S","NS")))</f>
        <v>S</v>
      </c>
      <c r="I107" s="49" t="str">
        <f t="shared" ref="I107" si="719">AJ107</f>
        <v>S</v>
      </c>
      <c r="J107" s="49" t="str">
        <f t="shared" ref="J107" si="720">BB107</f>
        <v>S</v>
      </c>
      <c r="K107" s="49" t="str">
        <f t="shared" ref="K107" si="721">BT107</f>
        <v>S</v>
      </c>
      <c r="L107" s="50">
        <v>0.152</v>
      </c>
      <c r="M107" s="49" t="str">
        <f t="shared" ref="M107" si="722">IF(ABS(L107)&lt;5%,"VG",IF(ABS(L107)&lt;10%,"G",IF(ABS(L107)&lt;15%,"S","NS")))</f>
        <v>NS</v>
      </c>
      <c r="N107" s="49" t="str">
        <f t="shared" ref="N107" si="723">AO107</f>
        <v>S</v>
      </c>
      <c r="O107" s="49" t="str">
        <f t="shared" ref="O107" si="724">BD107</f>
        <v>NS</v>
      </c>
      <c r="P107" s="49" t="str">
        <f t="shared" ref="P107" si="725">BY107</f>
        <v>S</v>
      </c>
      <c r="Q107" s="49">
        <v>0.62</v>
      </c>
      <c r="R107" s="49" t="str">
        <f t="shared" ref="R107" si="726">IF(Q107&lt;=0.5,"VG",IF(Q107&lt;=0.6,"G",IF(Q107&lt;=0.7,"S","NS")))</f>
        <v>S</v>
      </c>
      <c r="S107" s="49" t="str">
        <f t="shared" ref="S107" si="727">AN107</f>
        <v>NS</v>
      </c>
      <c r="T107" s="49" t="str">
        <f t="shared" ref="T107" si="728">BF107</f>
        <v>S</v>
      </c>
      <c r="U107" s="49" t="str">
        <f t="shared" ref="U107" si="729">BX107</f>
        <v>S</v>
      </c>
      <c r="V107" s="49">
        <v>0.63</v>
      </c>
      <c r="W107" s="49" t="str">
        <f t="shared" ref="W107" si="730">IF(V107&gt;0.85,"VG",IF(V107&gt;0.75,"G",IF(V107&gt;0.6,"S","NS")))</f>
        <v>S</v>
      </c>
      <c r="X107" s="49" t="str">
        <f t="shared" ref="X107" si="731">AP107</f>
        <v>NS</v>
      </c>
      <c r="Y107" s="49" t="str">
        <f t="shared" ref="Y107" si="732">BH107</f>
        <v>S</v>
      </c>
      <c r="Z107" s="49" t="str">
        <f t="shared" ref="Z107" si="733">BZ107</f>
        <v>S</v>
      </c>
      <c r="AA107" s="51">
        <v>0.61474935919165996</v>
      </c>
      <c r="AB107" s="51">
        <v>0.50541865349041004</v>
      </c>
      <c r="AC107" s="51">
        <v>23.505529061268899</v>
      </c>
      <c r="AD107" s="51">
        <v>20.7573483741354</v>
      </c>
      <c r="AE107" s="51">
        <v>0.62068562155759599</v>
      </c>
      <c r="AF107" s="51">
        <v>0.70326477695786105</v>
      </c>
      <c r="AG107" s="51">
        <v>0.70620903477716401</v>
      </c>
      <c r="AH107" s="51">
        <v>0.59088709824975805</v>
      </c>
      <c r="AI107" s="52" t="s">
        <v>76</v>
      </c>
      <c r="AJ107" s="52" t="s">
        <v>76</v>
      </c>
      <c r="AK107" s="52" t="s">
        <v>73</v>
      </c>
      <c r="AL107" s="52" t="s">
        <v>73</v>
      </c>
      <c r="AM107" s="52" t="s">
        <v>76</v>
      </c>
      <c r="AN107" s="52" t="s">
        <v>73</v>
      </c>
      <c r="AO107" s="52" t="s">
        <v>76</v>
      </c>
      <c r="AP107" s="52" t="s">
        <v>73</v>
      </c>
      <c r="AR107" s="53" t="s">
        <v>84</v>
      </c>
      <c r="AS107" s="51">
        <v>0.65361168481487997</v>
      </c>
      <c r="AT107" s="51">
        <v>0.62891701080685203</v>
      </c>
      <c r="AU107" s="51">
        <v>19.157711222465299</v>
      </c>
      <c r="AV107" s="51">
        <v>19.6352986175783</v>
      </c>
      <c r="AW107" s="51">
        <v>0.58854763204444205</v>
      </c>
      <c r="AX107" s="51">
        <v>0.60916581420262605</v>
      </c>
      <c r="AY107" s="51">
        <v>0.71557078302967803</v>
      </c>
      <c r="AZ107" s="51">
        <v>0.69834539597761702</v>
      </c>
      <c r="BA107" s="52" t="s">
        <v>76</v>
      </c>
      <c r="BB107" s="52" t="s">
        <v>76</v>
      </c>
      <c r="BC107" s="52" t="s">
        <v>73</v>
      </c>
      <c r="BD107" s="52" t="s">
        <v>73</v>
      </c>
      <c r="BE107" s="52" t="s">
        <v>75</v>
      </c>
      <c r="BF107" s="52" t="s">
        <v>76</v>
      </c>
      <c r="BG107" s="52" t="s">
        <v>76</v>
      </c>
      <c r="BH107" s="52" t="s">
        <v>76</v>
      </c>
      <c r="BI107" s="47">
        <f t="shared" ref="BI107" si="734">IF(BJ107=AR107,1,0)</f>
        <v>1</v>
      </c>
      <c r="BJ107" s="47" t="s">
        <v>84</v>
      </c>
      <c r="BK107" s="51">
        <v>0.61216899059697905</v>
      </c>
      <c r="BL107" s="51">
        <v>0.58873650283311596</v>
      </c>
      <c r="BM107" s="51">
        <v>23.1104136912037</v>
      </c>
      <c r="BN107" s="51">
        <v>22.9050585976862</v>
      </c>
      <c r="BO107" s="51">
        <v>0.62276079629583403</v>
      </c>
      <c r="BP107" s="51">
        <v>0.64129829031963304</v>
      </c>
      <c r="BQ107" s="51">
        <v>0.702161749198008</v>
      </c>
      <c r="BR107" s="51">
        <v>0.683585110815213</v>
      </c>
      <c r="BS107" s="47" t="s">
        <v>76</v>
      </c>
      <c r="BT107" s="47" t="s">
        <v>76</v>
      </c>
      <c r="BU107" s="47" t="s">
        <v>73</v>
      </c>
      <c r="BV107" s="47" t="s">
        <v>73</v>
      </c>
      <c r="BW107" s="47" t="s">
        <v>76</v>
      </c>
      <c r="BX107" s="47" t="s">
        <v>76</v>
      </c>
      <c r="BY107" s="47" t="s">
        <v>76</v>
      </c>
      <c r="BZ107" s="47" t="s">
        <v>76</v>
      </c>
    </row>
    <row r="108" spans="1:78" s="69" customFormat="1" x14ac:dyDescent="0.3">
      <c r="A108" s="72"/>
      <c r="F108" s="80"/>
      <c r="G108" s="70"/>
      <c r="H108" s="70"/>
      <c r="I108" s="70"/>
      <c r="J108" s="70"/>
      <c r="K108" s="70"/>
      <c r="L108" s="71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3"/>
      <c r="AB108" s="73"/>
      <c r="AC108" s="73"/>
      <c r="AD108" s="73"/>
      <c r="AE108" s="73"/>
      <c r="AF108" s="73"/>
      <c r="AG108" s="73"/>
      <c r="AH108" s="73"/>
      <c r="AI108" s="74"/>
      <c r="AJ108" s="74"/>
      <c r="AK108" s="74"/>
      <c r="AL108" s="74"/>
      <c r="AM108" s="74"/>
      <c r="AN108" s="74"/>
      <c r="AO108" s="74"/>
      <c r="AP108" s="74"/>
      <c r="AR108" s="75"/>
      <c r="AS108" s="73"/>
      <c r="AT108" s="73"/>
      <c r="AU108" s="73"/>
      <c r="AV108" s="73"/>
      <c r="AW108" s="73"/>
      <c r="AX108" s="73"/>
      <c r="AY108" s="73"/>
      <c r="AZ108" s="73"/>
      <c r="BA108" s="74"/>
      <c r="BB108" s="74"/>
      <c r="BC108" s="74"/>
      <c r="BD108" s="74"/>
      <c r="BE108" s="74"/>
      <c r="BF108" s="74"/>
      <c r="BG108" s="74"/>
      <c r="BH108" s="74"/>
      <c r="BK108" s="73"/>
      <c r="BL108" s="73"/>
      <c r="BM108" s="73"/>
      <c r="BN108" s="73"/>
      <c r="BO108" s="73"/>
      <c r="BP108" s="73"/>
      <c r="BQ108" s="73"/>
      <c r="BR108" s="73"/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179</v>
      </c>
      <c r="F109" s="77"/>
      <c r="G109" s="64">
        <v>0.68</v>
      </c>
      <c r="H109" s="64" t="str">
        <f t="shared" ref="H109:H119" si="735">IF(G109&gt;0.8,"VG",IF(G109&gt;0.7,"G",IF(G109&gt;0.45,"S","NS")))</f>
        <v>S</v>
      </c>
      <c r="I109" s="64" t="str">
        <f t="shared" ref="I109:I116" si="736">AJ109</f>
        <v>S</v>
      </c>
      <c r="J109" s="64" t="str">
        <f t="shared" ref="J109:J116" si="737">BB109</f>
        <v>VG</v>
      </c>
      <c r="K109" s="64" t="str">
        <f t="shared" ref="K109:K116" si="738">BT109</f>
        <v>G</v>
      </c>
      <c r="L109" s="65">
        <v>6.0000000000000001E-3</v>
      </c>
      <c r="M109" s="65" t="str">
        <f t="shared" ref="M109:M119" si="739">IF(ABS(L109)&lt;5%,"VG",IF(ABS(L109)&lt;10%,"G",IF(ABS(L109)&lt;15%,"S","NS")))</f>
        <v>VG</v>
      </c>
      <c r="N109" s="64" t="str">
        <f t="shared" ref="N109:N116" si="740">AO109</f>
        <v>G</v>
      </c>
      <c r="O109" s="64" t="str">
        <f t="shared" ref="O109:O116" si="741">BD109</f>
        <v>G</v>
      </c>
      <c r="P109" s="64" t="str">
        <f t="shared" ref="P109:P116" si="742">BY109</f>
        <v>G</v>
      </c>
      <c r="Q109" s="64">
        <v>0.56999999999999995</v>
      </c>
      <c r="R109" s="64" t="str">
        <f t="shared" ref="R109:R119" si="743">IF(Q109&lt;=0.5,"VG",IF(Q109&lt;=0.6,"G",IF(Q109&lt;=0.7,"S","NS")))</f>
        <v>G</v>
      </c>
      <c r="S109" s="64" t="str">
        <f t="shared" ref="S109:S116" si="744">AN109</f>
        <v>G</v>
      </c>
      <c r="T109" s="64" t="str">
        <f t="shared" ref="T109:T116" si="745">BF109</f>
        <v>VG</v>
      </c>
      <c r="U109" s="64" t="str">
        <f t="shared" ref="U109:U116" si="746">BX109</f>
        <v>VG</v>
      </c>
      <c r="V109" s="64">
        <v>0.78</v>
      </c>
      <c r="W109" s="64" t="str">
        <f t="shared" ref="W109:W119" si="747">IF(V109&gt;0.85,"VG",IF(V109&gt;0.75,"G",IF(V109&gt;0.6,"S","NS")))</f>
        <v>G</v>
      </c>
      <c r="X109" s="64" t="str">
        <f t="shared" ref="X109:X116" si="748">AP109</f>
        <v>S</v>
      </c>
      <c r="Y109" s="64" t="str">
        <f t="shared" ref="Y109:Y116" si="749">BH109</f>
        <v>G</v>
      </c>
      <c r="Z109" s="64" t="str">
        <f t="shared" ref="Z109:Z116" si="750">BZ109</f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ref="BI109:BI116" si="751">IF(BJ109=AR109,1,0)</f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178</v>
      </c>
      <c r="F110" s="79"/>
      <c r="G110" s="64">
        <v>0.54</v>
      </c>
      <c r="H110" s="64" t="str">
        <f t="shared" si="735"/>
        <v>S</v>
      </c>
      <c r="I110" s="64" t="str">
        <f t="shared" si="736"/>
        <v>S</v>
      </c>
      <c r="J110" s="64" t="str">
        <f t="shared" si="737"/>
        <v>VG</v>
      </c>
      <c r="K110" s="64" t="str">
        <f t="shared" si="738"/>
        <v>G</v>
      </c>
      <c r="L110" s="65">
        <v>-2.5000000000000001E-2</v>
      </c>
      <c r="M110" s="65" t="str">
        <f t="shared" si="739"/>
        <v>VG</v>
      </c>
      <c r="N110" s="64" t="str">
        <f t="shared" si="740"/>
        <v>G</v>
      </c>
      <c r="O110" s="64" t="str">
        <f t="shared" si="741"/>
        <v>G</v>
      </c>
      <c r="P110" s="64" t="str">
        <f t="shared" si="742"/>
        <v>G</v>
      </c>
      <c r="Q110" s="64">
        <v>0.67</v>
      </c>
      <c r="R110" s="64" t="str">
        <f t="shared" si="743"/>
        <v>S</v>
      </c>
      <c r="S110" s="64" t="str">
        <f t="shared" si="744"/>
        <v>G</v>
      </c>
      <c r="T110" s="64" t="str">
        <f t="shared" si="745"/>
        <v>VG</v>
      </c>
      <c r="U110" s="64" t="str">
        <f t="shared" si="746"/>
        <v>VG</v>
      </c>
      <c r="V110" s="64">
        <v>0.69</v>
      </c>
      <c r="W110" s="64" t="str">
        <f t="shared" si="747"/>
        <v>S</v>
      </c>
      <c r="X110" s="64" t="str">
        <f t="shared" si="748"/>
        <v>S</v>
      </c>
      <c r="Y110" s="64" t="str">
        <f t="shared" si="749"/>
        <v>G</v>
      </c>
      <c r="Z110" s="64" t="str">
        <f t="shared" si="750"/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si="751"/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185</v>
      </c>
      <c r="F111" s="79"/>
      <c r="G111" s="64">
        <v>0.61</v>
      </c>
      <c r="H111" s="64" t="str">
        <f t="shared" si="735"/>
        <v>S</v>
      </c>
      <c r="I111" s="64" t="str">
        <f t="shared" si="736"/>
        <v>S</v>
      </c>
      <c r="J111" s="64" t="str">
        <f t="shared" si="737"/>
        <v>VG</v>
      </c>
      <c r="K111" s="64" t="str">
        <f t="shared" si="738"/>
        <v>G</v>
      </c>
      <c r="L111" s="65">
        <v>5.0999999999999997E-2</v>
      </c>
      <c r="M111" s="65" t="str">
        <f t="shared" si="739"/>
        <v>G</v>
      </c>
      <c r="N111" s="64" t="str">
        <f t="shared" si="740"/>
        <v>G</v>
      </c>
      <c r="O111" s="64" t="str">
        <f t="shared" si="741"/>
        <v>G</v>
      </c>
      <c r="P111" s="64" t="str">
        <f t="shared" si="742"/>
        <v>G</v>
      </c>
      <c r="Q111" s="64">
        <v>0.62</v>
      </c>
      <c r="R111" s="64" t="str">
        <f t="shared" si="743"/>
        <v>S</v>
      </c>
      <c r="S111" s="64" t="str">
        <f t="shared" si="744"/>
        <v>G</v>
      </c>
      <c r="T111" s="64" t="str">
        <f t="shared" si="745"/>
        <v>VG</v>
      </c>
      <c r="U111" s="64" t="str">
        <f t="shared" si="746"/>
        <v>VG</v>
      </c>
      <c r="V111" s="64">
        <v>0.69</v>
      </c>
      <c r="W111" s="64" t="str">
        <f t="shared" si="747"/>
        <v>S</v>
      </c>
      <c r="X111" s="64" t="str">
        <f t="shared" si="748"/>
        <v>S</v>
      </c>
      <c r="Y111" s="64" t="str">
        <f t="shared" si="749"/>
        <v>G</v>
      </c>
      <c r="Z111" s="64" t="str">
        <f t="shared" si="750"/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si="751"/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186</v>
      </c>
      <c r="F112" s="79"/>
      <c r="G112" s="64">
        <v>0.6</v>
      </c>
      <c r="H112" s="64" t="str">
        <f t="shared" si="735"/>
        <v>S</v>
      </c>
      <c r="I112" s="64" t="str">
        <f t="shared" si="736"/>
        <v>S</v>
      </c>
      <c r="J112" s="64" t="str">
        <f t="shared" si="737"/>
        <v>VG</v>
      </c>
      <c r="K112" s="64" t="str">
        <f t="shared" si="738"/>
        <v>G</v>
      </c>
      <c r="L112" s="65">
        <v>0.06</v>
      </c>
      <c r="M112" s="65" t="str">
        <f t="shared" si="739"/>
        <v>G</v>
      </c>
      <c r="N112" s="64" t="str">
        <f t="shared" si="740"/>
        <v>G</v>
      </c>
      <c r="O112" s="64" t="str">
        <f t="shared" si="741"/>
        <v>G</v>
      </c>
      <c r="P112" s="64" t="str">
        <f t="shared" si="742"/>
        <v>G</v>
      </c>
      <c r="Q112" s="64">
        <v>0.62</v>
      </c>
      <c r="R112" s="64" t="str">
        <f t="shared" si="743"/>
        <v>S</v>
      </c>
      <c r="S112" s="64" t="str">
        <f t="shared" si="744"/>
        <v>G</v>
      </c>
      <c r="T112" s="64" t="str">
        <f t="shared" si="745"/>
        <v>VG</v>
      </c>
      <c r="U112" s="64" t="str">
        <f t="shared" si="746"/>
        <v>VG</v>
      </c>
      <c r="V112" s="64">
        <v>0.69</v>
      </c>
      <c r="W112" s="64" t="str">
        <f t="shared" si="747"/>
        <v>S</v>
      </c>
      <c r="X112" s="64" t="str">
        <f t="shared" si="748"/>
        <v>S</v>
      </c>
      <c r="Y112" s="64" t="str">
        <f t="shared" si="749"/>
        <v>G</v>
      </c>
      <c r="Z112" s="64" t="str">
        <f t="shared" si="750"/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si="751"/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14162500</v>
      </c>
      <c r="B113" s="63">
        <v>23772909</v>
      </c>
      <c r="C113" s="63" t="s">
        <v>11</v>
      </c>
      <c r="D113" s="63" t="s">
        <v>204</v>
      </c>
      <c r="F113" s="79"/>
      <c r="G113" s="64">
        <v>0.78</v>
      </c>
      <c r="H113" s="64" t="str">
        <f t="shared" si="735"/>
        <v>G</v>
      </c>
      <c r="I113" s="64" t="str">
        <f t="shared" si="736"/>
        <v>S</v>
      </c>
      <c r="J113" s="64" t="str">
        <f t="shared" si="737"/>
        <v>VG</v>
      </c>
      <c r="K113" s="64" t="str">
        <f t="shared" si="738"/>
        <v>G</v>
      </c>
      <c r="L113" s="65">
        <v>6.2E-2</v>
      </c>
      <c r="M113" s="65" t="str">
        <f t="shared" si="739"/>
        <v>G</v>
      </c>
      <c r="N113" s="64" t="str">
        <f t="shared" si="740"/>
        <v>G</v>
      </c>
      <c r="O113" s="64" t="str">
        <f t="shared" si="741"/>
        <v>G</v>
      </c>
      <c r="P113" s="64" t="str">
        <f t="shared" si="742"/>
        <v>G</v>
      </c>
      <c r="Q113" s="64">
        <v>0.47</v>
      </c>
      <c r="R113" s="64" t="str">
        <f t="shared" si="743"/>
        <v>VG</v>
      </c>
      <c r="S113" s="64" t="str">
        <f t="shared" si="744"/>
        <v>G</v>
      </c>
      <c r="T113" s="64" t="str">
        <f t="shared" si="745"/>
        <v>VG</v>
      </c>
      <c r="U113" s="64" t="str">
        <f t="shared" si="746"/>
        <v>VG</v>
      </c>
      <c r="V113" s="64">
        <v>0.82</v>
      </c>
      <c r="W113" s="64" t="str">
        <f t="shared" si="747"/>
        <v>G</v>
      </c>
      <c r="X113" s="64" t="str">
        <f t="shared" si="748"/>
        <v>S</v>
      </c>
      <c r="Y113" s="64" t="str">
        <f t="shared" si="749"/>
        <v>G</v>
      </c>
      <c r="Z113" s="64" t="str">
        <f t="shared" si="750"/>
        <v>G</v>
      </c>
      <c r="AA113" s="66">
        <v>0.76488069174801598</v>
      </c>
      <c r="AB113" s="66">
        <v>0.68991725054118203</v>
      </c>
      <c r="AC113" s="66">
        <v>10.1443382784535</v>
      </c>
      <c r="AD113" s="66">
        <v>7.1222258413468396</v>
      </c>
      <c r="AE113" s="66">
        <v>0.484891027192693</v>
      </c>
      <c r="AF113" s="66">
        <v>0.55685074253234002</v>
      </c>
      <c r="AG113" s="66">
        <v>0.81843746163333897</v>
      </c>
      <c r="AH113" s="66">
        <v>0.72999307079166997</v>
      </c>
      <c r="AI113" s="67" t="s">
        <v>75</v>
      </c>
      <c r="AJ113" s="67" t="s">
        <v>76</v>
      </c>
      <c r="AK113" s="67" t="s">
        <v>76</v>
      </c>
      <c r="AL113" s="67" t="s">
        <v>75</v>
      </c>
      <c r="AM113" s="67" t="s">
        <v>77</v>
      </c>
      <c r="AN113" s="67" t="s">
        <v>75</v>
      </c>
      <c r="AO113" s="67" t="s">
        <v>75</v>
      </c>
      <c r="AP113" s="67" t="s">
        <v>76</v>
      </c>
      <c r="AR113" s="68" t="s">
        <v>85</v>
      </c>
      <c r="AS113" s="66">
        <v>0.79347932251418196</v>
      </c>
      <c r="AT113" s="66">
        <v>0.80273521066028797</v>
      </c>
      <c r="AU113" s="66">
        <v>6.4806978964083202</v>
      </c>
      <c r="AV113" s="66">
        <v>5.7980864326347703</v>
      </c>
      <c r="AW113" s="66">
        <v>0.454445461508659</v>
      </c>
      <c r="AX113" s="66">
        <v>0.444145009360357</v>
      </c>
      <c r="AY113" s="66">
        <v>0.82084976638971097</v>
      </c>
      <c r="AZ113" s="66">
        <v>0.82746101549721796</v>
      </c>
      <c r="BA113" s="67" t="s">
        <v>75</v>
      </c>
      <c r="BB113" s="67" t="s">
        <v>77</v>
      </c>
      <c r="BC113" s="67" t="s">
        <v>75</v>
      </c>
      <c r="BD113" s="67" t="s">
        <v>75</v>
      </c>
      <c r="BE113" s="67" t="s">
        <v>77</v>
      </c>
      <c r="BF113" s="67" t="s">
        <v>77</v>
      </c>
      <c r="BG113" s="67" t="s">
        <v>75</v>
      </c>
      <c r="BH113" s="67" t="s">
        <v>75</v>
      </c>
      <c r="BI113" s="63">
        <f t="shared" si="751"/>
        <v>1</v>
      </c>
      <c r="BJ113" s="63" t="s">
        <v>85</v>
      </c>
      <c r="BK113" s="66">
        <v>0.77201057728846201</v>
      </c>
      <c r="BL113" s="66">
        <v>0.78145064939357001</v>
      </c>
      <c r="BM113" s="66">
        <v>8.3086932198694807</v>
      </c>
      <c r="BN113" s="66">
        <v>6.9422442839524603</v>
      </c>
      <c r="BO113" s="66">
        <v>0.47748237947754502</v>
      </c>
      <c r="BP113" s="66">
        <v>0.46749262091120802</v>
      </c>
      <c r="BQ113" s="66">
        <v>0.81530771590621798</v>
      </c>
      <c r="BR113" s="66">
        <v>0.81882056470473397</v>
      </c>
      <c r="BS113" s="63" t="s">
        <v>75</v>
      </c>
      <c r="BT113" s="63" t="s">
        <v>75</v>
      </c>
      <c r="BU113" s="63" t="s">
        <v>75</v>
      </c>
      <c r="BV113" s="63" t="s">
        <v>75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14162500</v>
      </c>
      <c r="B114" s="63">
        <v>23772909</v>
      </c>
      <c r="C114" s="63" t="s">
        <v>11</v>
      </c>
      <c r="D114" s="63" t="s">
        <v>212</v>
      </c>
      <c r="F114" s="79"/>
      <c r="G114" s="64">
        <v>0.75</v>
      </c>
      <c r="H114" s="64" t="str">
        <f t="shared" si="735"/>
        <v>G</v>
      </c>
      <c r="I114" s="64" t="str">
        <f t="shared" si="736"/>
        <v>S</v>
      </c>
      <c r="J114" s="64" t="str">
        <f t="shared" si="737"/>
        <v>VG</v>
      </c>
      <c r="K114" s="64" t="str">
        <f t="shared" si="738"/>
        <v>G</v>
      </c>
      <c r="L114" s="65">
        <v>4.0000000000000001E-3</v>
      </c>
      <c r="M114" s="65" t="str">
        <f t="shared" si="739"/>
        <v>VG</v>
      </c>
      <c r="N114" s="64" t="str">
        <f t="shared" si="740"/>
        <v>G</v>
      </c>
      <c r="O114" s="64" t="str">
        <f t="shared" si="741"/>
        <v>G</v>
      </c>
      <c r="P114" s="64" t="str">
        <f t="shared" si="742"/>
        <v>G</v>
      </c>
      <c r="Q114" s="64">
        <v>0.5</v>
      </c>
      <c r="R114" s="64" t="str">
        <f t="shared" si="743"/>
        <v>VG</v>
      </c>
      <c r="S114" s="64" t="str">
        <f t="shared" si="744"/>
        <v>G</v>
      </c>
      <c r="T114" s="64" t="str">
        <f t="shared" si="745"/>
        <v>VG</v>
      </c>
      <c r="U114" s="64" t="str">
        <f t="shared" si="746"/>
        <v>VG</v>
      </c>
      <c r="V114" s="64">
        <v>0.82</v>
      </c>
      <c r="W114" s="64" t="str">
        <f t="shared" si="747"/>
        <v>G</v>
      </c>
      <c r="X114" s="64" t="str">
        <f t="shared" si="748"/>
        <v>S</v>
      </c>
      <c r="Y114" s="64" t="str">
        <f t="shared" si="749"/>
        <v>G</v>
      </c>
      <c r="Z114" s="64" t="str">
        <f t="shared" si="750"/>
        <v>G</v>
      </c>
      <c r="AA114" s="66">
        <v>0.76488069174801598</v>
      </c>
      <c r="AB114" s="66">
        <v>0.68991725054118203</v>
      </c>
      <c r="AC114" s="66">
        <v>10.1443382784535</v>
      </c>
      <c r="AD114" s="66">
        <v>7.1222258413468396</v>
      </c>
      <c r="AE114" s="66">
        <v>0.484891027192693</v>
      </c>
      <c r="AF114" s="66">
        <v>0.55685074253234002</v>
      </c>
      <c r="AG114" s="66">
        <v>0.81843746163333897</v>
      </c>
      <c r="AH114" s="66">
        <v>0.72999307079166997</v>
      </c>
      <c r="AI114" s="67" t="s">
        <v>75</v>
      </c>
      <c r="AJ114" s="67" t="s">
        <v>76</v>
      </c>
      <c r="AK114" s="67" t="s">
        <v>76</v>
      </c>
      <c r="AL114" s="67" t="s">
        <v>75</v>
      </c>
      <c r="AM114" s="67" t="s">
        <v>77</v>
      </c>
      <c r="AN114" s="67" t="s">
        <v>75</v>
      </c>
      <c r="AO114" s="67" t="s">
        <v>75</v>
      </c>
      <c r="AP114" s="67" t="s">
        <v>76</v>
      </c>
      <c r="AR114" s="68" t="s">
        <v>85</v>
      </c>
      <c r="AS114" s="66">
        <v>0.79347932251418196</v>
      </c>
      <c r="AT114" s="66">
        <v>0.80273521066028797</v>
      </c>
      <c r="AU114" s="66">
        <v>6.4806978964083202</v>
      </c>
      <c r="AV114" s="66">
        <v>5.7980864326347703</v>
      </c>
      <c r="AW114" s="66">
        <v>0.454445461508659</v>
      </c>
      <c r="AX114" s="66">
        <v>0.444145009360357</v>
      </c>
      <c r="AY114" s="66">
        <v>0.82084976638971097</v>
      </c>
      <c r="AZ114" s="66">
        <v>0.82746101549721796</v>
      </c>
      <c r="BA114" s="67" t="s">
        <v>75</v>
      </c>
      <c r="BB114" s="67" t="s">
        <v>77</v>
      </c>
      <c r="BC114" s="67" t="s">
        <v>75</v>
      </c>
      <c r="BD114" s="67" t="s">
        <v>75</v>
      </c>
      <c r="BE114" s="67" t="s">
        <v>77</v>
      </c>
      <c r="BF114" s="67" t="s">
        <v>77</v>
      </c>
      <c r="BG114" s="67" t="s">
        <v>75</v>
      </c>
      <c r="BH114" s="67" t="s">
        <v>75</v>
      </c>
      <c r="BI114" s="63">
        <f t="shared" si="751"/>
        <v>1</v>
      </c>
      <c r="BJ114" s="63" t="s">
        <v>85</v>
      </c>
      <c r="BK114" s="66">
        <v>0.77201057728846201</v>
      </c>
      <c r="BL114" s="66">
        <v>0.78145064939357001</v>
      </c>
      <c r="BM114" s="66">
        <v>8.3086932198694807</v>
      </c>
      <c r="BN114" s="66">
        <v>6.9422442839524603</v>
      </c>
      <c r="BO114" s="66">
        <v>0.47748237947754502</v>
      </c>
      <c r="BP114" s="66">
        <v>0.46749262091120802</v>
      </c>
      <c r="BQ114" s="66">
        <v>0.81530771590621798</v>
      </c>
      <c r="BR114" s="66">
        <v>0.81882056470473397</v>
      </c>
      <c r="BS114" s="63" t="s">
        <v>75</v>
      </c>
      <c r="BT114" s="63" t="s">
        <v>75</v>
      </c>
      <c r="BU114" s="63" t="s">
        <v>75</v>
      </c>
      <c r="BV114" s="63" t="s">
        <v>75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14162500</v>
      </c>
      <c r="B115" s="63">
        <v>23772909</v>
      </c>
      <c r="C115" s="63" t="s">
        <v>11</v>
      </c>
      <c r="D115" s="63" t="s">
        <v>220</v>
      </c>
      <c r="F115" s="79"/>
      <c r="G115" s="64">
        <v>0.76</v>
      </c>
      <c r="H115" s="64" t="str">
        <f t="shared" si="735"/>
        <v>G</v>
      </c>
      <c r="I115" s="64" t="str">
        <f t="shared" si="736"/>
        <v>S</v>
      </c>
      <c r="J115" s="64" t="str">
        <f t="shared" si="737"/>
        <v>VG</v>
      </c>
      <c r="K115" s="64" t="str">
        <f t="shared" si="738"/>
        <v>G</v>
      </c>
      <c r="L115" s="65">
        <v>4.0000000000000001E-3</v>
      </c>
      <c r="M115" s="65" t="str">
        <f t="shared" si="739"/>
        <v>VG</v>
      </c>
      <c r="N115" s="64" t="str">
        <f t="shared" si="740"/>
        <v>G</v>
      </c>
      <c r="O115" s="64" t="str">
        <f t="shared" si="741"/>
        <v>G</v>
      </c>
      <c r="P115" s="64" t="str">
        <f t="shared" si="742"/>
        <v>G</v>
      </c>
      <c r="Q115" s="64">
        <v>0.49</v>
      </c>
      <c r="R115" s="64" t="str">
        <f t="shared" si="743"/>
        <v>VG</v>
      </c>
      <c r="S115" s="64" t="str">
        <f t="shared" si="744"/>
        <v>G</v>
      </c>
      <c r="T115" s="64" t="str">
        <f t="shared" si="745"/>
        <v>VG</v>
      </c>
      <c r="U115" s="64" t="str">
        <f t="shared" si="746"/>
        <v>VG</v>
      </c>
      <c r="V115" s="64">
        <v>0.82</v>
      </c>
      <c r="W115" s="64" t="str">
        <f t="shared" si="747"/>
        <v>G</v>
      </c>
      <c r="X115" s="64" t="str">
        <f t="shared" si="748"/>
        <v>S</v>
      </c>
      <c r="Y115" s="64" t="str">
        <f t="shared" si="749"/>
        <v>G</v>
      </c>
      <c r="Z115" s="64" t="str">
        <f t="shared" si="750"/>
        <v>G</v>
      </c>
      <c r="AA115" s="66">
        <v>0.76488069174801598</v>
      </c>
      <c r="AB115" s="66">
        <v>0.68991725054118203</v>
      </c>
      <c r="AC115" s="66">
        <v>10.1443382784535</v>
      </c>
      <c r="AD115" s="66">
        <v>7.1222258413468396</v>
      </c>
      <c r="AE115" s="66">
        <v>0.484891027192693</v>
      </c>
      <c r="AF115" s="66">
        <v>0.55685074253234002</v>
      </c>
      <c r="AG115" s="66">
        <v>0.81843746163333897</v>
      </c>
      <c r="AH115" s="66">
        <v>0.72999307079166997</v>
      </c>
      <c r="AI115" s="67" t="s">
        <v>75</v>
      </c>
      <c r="AJ115" s="67" t="s">
        <v>76</v>
      </c>
      <c r="AK115" s="67" t="s">
        <v>76</v>
      </c>
      <c r="AL115" s="67" t="s">
        <v>75</v>
      </c>
      <c r="AM115" s="67" t="s">
        <v>77</v>
      </c>
      <c r="AN115" s="67" t="s">
        <v>75</v>
      </c>
      <c r="AO115" s="67" t="s">
        <v>75</v>
      </c>
      <c r="AP115" s="67" t="s">
        <v>76</v>
      </c>
      <c r="AR115" s="68" t="s">
        <v>85</v>
      </c>
      <c r="AS115" s="66">
        <v>0.79347932251418196</v>
      </c>
      <c r="AT115" s="66">
        <v>0.80273521066028797</v>
      </c>
      <c r="AU115" s="66">
        <v>6.4806978964083202</v>
      </c>
      <c r="AV115" s="66">
        <v>5.7980864326347703</v>
      </c>
      <c r="AW115" s="66">
        <v>0.454445461508659</v>
      </c>
      <c r="AX115" s="66">
        <v>0.444145009360357</v>
      </c>
      <c r="AY115" s="66">
        <v>0.82084976638971097</v>
      </c>
      <c r="AZ115" s="66">
        <v>0.82746101549721796</v>
      </c>
      <c r="BA115" s="67" t="s">
        <v>75</v>
      </c>
      <c r="BB115" s="67" t="s">
        <v>77</v>
      </c>
      <c r="BC115" s="67" t="s">
        <v>75</v>
      </c>
      <c r="BD115" s="67" t="s">
        <v>75</v>
      </c>
      <c r="BE115" s="67" t="s">
        <v>77</v>
      </c>
      <c r="BF115" s="67" t="s">
        <v>77</v>
      </c>
      <c r="BG115" s="67" t="s">
        <v>75</v>
      </c>
      <c r="BH115" s="67" t="s">
        <v>75</v>
      </c>
      <c r="BI115" s="63">
        <f t="shared" si="751"/>
        <v>1</v>
      </c>
      <c r="BJ115" s="63" t="s">
        <v>85</v>
      </c>
      <c r="BK115" s="66">
        <v>0.77201057728846201</v>
      </c>
      <c r="BL115" s="66">
        <v>0.78145064939357001</v>
      </c>
      <c r="BM115" s="66">
        <v>8.3086932198694807</v>
      </c>
      <c r="BN115" s="66">
        <v>6.9422442839524603</v>
      </c>
      <c r="BO115" s="66">
        <v>0.47748237947754502</v>
      </c>
      <c r="BP115" s="66">
        <v>0.46749262091120802</v>
      </c>
      <c r="BQ115" s="66">
        <v>0.81530771590621798</v>
      </c>
      <c r="BR115" s="66">
        <v>0.81882056470473397</v>
      </c>
      <c r="BS115" s="63" t="s">
        <v>75</v>
      </c>
      <c r="BT115" s="63" t="s">
        <v>75</v>
      </c>
      <c r="BU115" s="63" t="s">
        <v>75</v>
      </c>
      <c r="BV115" s="63" t="s">
        <v>75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14162500</v>
      </c>
      <c r="B116" s="63">
        <v>23772909</v>
      </c>
      <c r="C116" s="63" t="s">
        <v>11</v>
      </c>
      <c r="D116" s="63" t="s">
        <v>225</v>
      </c>
      <c r="F116" s="79"/>
      <c r="G116" s="64">
        <v>0.76</v>
      </c>
      <c r="H116" s="64" t="str">
        <f t="shared" si="735"/>
        <v>G</v>
      </c>
      <c r="I116" s="64" t="str">
        <f t="shared" si="736"/>
        <v>S</v>
      </c>
      <c r="J116" s="64" t="str">
        <f t="shared" si="737"/>
        <v>VG</v>
      </c>
      <c r="K116" s="64" t="str">
        <f t="shared" si="738"/>
        <v>G</v>
      </c>
      <c r="L116" s="65">
        <v>0</v>
      </c>
      <c r="M116" s="65" t="str">
        <f t="shared" si="739"/>
        <v>VG</v>
      </c>
      <c r="N116" s="64" t="str">
        <f t="shared" si="740"/>
        <v>G</v>
      </c>
      <c r="O116" s="64" t="str">
        <f t="shared" si="741"/>
        <v>G</v>
      </c>
      <c r="P116" s="64" t="str">
        <f t="shared" si="742"/>
        <v>G</v>
      </c>
      <c r="Q116" s="64">
        <v>0.49</v>
      </c>
      <c r="R116" s="64" t="str">
        <f t="shared" si="743"/>
        <v>VG</v>
      </c>
      <c r="S116" s="64" t="str">
        <f t="shared" si="744"/>
        <v>G</v>
      </c>
      <c r="T116" s="64" t="str">
        <f t="shared" si="745"/>
        <v>VG</v>
      </c>
      <c r="U116" s="64" t="str">
        <f t="shared" si="746"/>
        <v>VG</v>
      </c>
      <c r="V116" s="64">
        <v>0.81</v>
      </c>
      <c r="W116" s="64" t="str">
        <f t="shared" si="747"/>
        <v>G</v>
      </c>
      <c r="X116" s="64" t="str">
        <f t="shared" si="748"/>
        <v>S</v>
      </c>
      <c r="Y116" s="64" t="str">
        <f t="shared" si="749"/>
        <v>G</v>
      </c>
      <c r="Z116" s="64" t="str">
        <f t="shared" si="750"/>
        <v>G</v>
      </c>
      <c r="AA116" s="66">
        <v>0.76488069174801598</v>
      </c>
      <c r="AB116" s="66">
        <v>0.68991725054118203</v>
      </c>
      <c r="AC116" s="66">
        <v>10.1443382784535</v>
      </c>
      <c r="AD116" s="66">
        <v>7.1222258413468396</v>
      </c>
      <c r="AE116" s="66">
        <v>0.484891027192693</v>
      </c>
      <c r="AF116" s="66">
        <v>0.55685074253234002</v>
      </c>
      <c r="AG116" s="66">
        <v>0.81843746163333897</v>
      </c>
      <c r="AH116" s="66">
        <v>0.72999307079166997</v>
      </c>
      <c r="AI116" s="67" t="s">
        <v>75</v>
      </c>
      <c r="AJ116" s="67" t="s">
        <v>76</v>
      </c>
      <c r="AK116" s="67" t="s">
        <v>76</v>
      </c>
      <c r="AL116" s="67" t="s">
        <v>75</v>
      </c>
      <c r="AM116" s="67" t="s">
        <v>77</v>
      </c>
      <c r="AN116" s="67" t="s">
        <v>75</v>
      </c>
      <c r="AO116" s="67" t="s">
        <v>75</v>
      </c>
      <c r="AP116" s="67" t="s">
        <v>76</v>
      </c>
      <c r="AR116" s="68" t="s">
        <v>85</v>
      </c>
      <c r="AS116" s="66">
        <v>0.79347932251418196</v>
      </c>
      <c r="AT116" s="66">
        <v>0.80273521066028797</v>
      </c>
      <c r="AU116" s="66">
        <v>6.4806978964083202</v>
      </c>
      <c r="AV116" s="66">
        <v>5.7980864326347703</v>
      </c>
      <c r="AW116" s="66">
        <v>0.454445461508659</v>
      </c>
      <c r="AX116" s="66">
        <v>0.444145009360357</v>
      </c>
      <c r="AY116" s="66">
        <v>0.82084976638971097</v>
      </c>
      <c r="AZ116" s="66">
        <v>0.82746101549721796</v>
      </c>
      <c r="BA116" s="67" t="s">
        <v>75</v>
      </c>
      <c r="BB116" s="67" t="s">
        <v>77</v>
      </c>
      <c r="BC116" s="67" t="s">
        <v>75</v>
      </c>
      <c r="BD116" s="67" t="s">
        <v>75</v>
      </c>
      <c r="BE116" s="67" t="s">
        <v>77</v>
      </c>
      <c r="BF116" s="67" t="s">
        <v>77</v>
      </c>
      <c r="BG116" s="67" t="s">
        <v>75</v>
      </c>
      <c r="BH116" s="67" t="s">
        <v>75</v>
      </c>
      <c r="BI116" s="63">
        <f t="shared" si="751"/>
        <v>1</v>
      </c>
      <c r="BJ116" s="63" t="s">
        <v>85</v>
      </c>
      <c r="BK116" s="66">
        <v>0.77201057728846201</v>
      </c>
      <c r="BL116" s="66">
        <v>0.78145064939357001</v>
      </c>
      <c r="BM116" s="66">
        <v>8.3086932198694807</v>
      </c>
      <c r="BN116" s="66">
        <v>6.9422442839524603</v>
      </c>
      <c r="BO116" s="66">
        <v>0.47748237947754502</v>
      </c>
      <c r="BP116" s="66">
        <v>0.46749262091120802</v>
      </c>
      <c r="BQ116" s="66">
        <v>0.81530771590621798</v>
      </c>
      <c r="BR116" s="66">
        <v>0.81882056470473397</v>
      </c>
      <c r="BS116" s="63" t="s">
        <v>75</v>
      </c>
      <c r="BT116" s="63" t="s">
        <v>75</v>
      </c>
      <c r="BU116" s="63" t="s">
        <v>75</v>
      </c>
      <c r="BV116" s="63" t="s">
        <v>75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14162500</v>
      </c>
      <c r="B117" s="63">
        <v>23772909</v>
      </c>
      <c r="C117" s="63" t="s">
        <v>11</v>
      </c>
      <c r="D117" s="63" t="s">
        <v>228</v>
      </c>
      <c r="F117" s="79"/>
      <c r="G117" s="64">
        <v>0.76</v>
      </c>
      <c r="H117" s="64" t="str">
        <f t="shared" si="735"/>
        <v>G</v>
      </c>
      <c r="I117" s="64" t="str">
        <f t="shared" ref="I117" si="752">AJ117</f>
        <v>S</v>
      </c>
      <c r="J117" s="64" t="str">
        <f t="shared" ref="J117" si="753">BB117</f>
        <v>VG</v>
      </c>
      <c r="K117" s="64" t="str">
        <f t="shared" ref="K117" si="754">BT117</f>
        <v>G</v>
      </c>
      <c r="L117" s="65">
        <v>2E-3</v>
      </c>
      <c r="M117" s="65" t="str">
        <f t="shared" si="739"/>
        <v>VG</v>
      </c>
      <c r="N117" s="64" t="str">
        <f t="shared" ref="N117" si="755">AO117</f>
        <v>G</v>
      </c>
      <c r="O117" s="64" t="str">
        <f t="shared" ref="O117" si="756">BD117</f>
        <v>G</v>
      </c>
      <c r="P117" s="64" t="str">
        <f t="shared" ref="P117" si="757">BY117</f>
        <v>G</v>
      </c>
      <c r="Q117" s="64">
        <v>0.49</v>
      </c>
      <c r="R117" s="64" t="str">
        <f t="shared" si="743"/>
        <v>VG</v>
      </c>
      <c r="S117" s="64" t="str">
        <f t="shared" ref="S117" si="758">AN117</f>
        <v>G</v>
      </c>
      <c r="T117" s="64" t="str">
        <f t="shared" ref="T117" si="759">BF117</f>
        <v>VG</v>
      </c>
      <c r="U117" s="64" t="str">
        <f t="shared" ref="U117" si="760">BX117</f>
        <v>VG</v>
      </c>
      <c r="V117" s="64">
        <v>0.81</v>
      </c>
      <c r="W117" s="64" t="str">
        <f t="shared" si="747"/>
        <v>G</v>
      </c>
      <c r="X117" s="64" t="str">
        <f t="shared" ref="X117" si="761">AP117</f>
        <v>S</v>
      </c>
      <c r="Y117" s="64" t="str">
        <f t="shared" ref="Y117" si="762">BH117</f>
        <v>G</v>
      </c>
      <c r="Z117" s="64" t="str">
        <f t="shared" ref="Z117" si="763">BZ117</f>
        <v>G</v>
      </c>
      <c r="AA117" s="66">
        <v>0.76488069174801598</v>
      </c>
      <c r="AB117" s="66">
        <v>0.68991725054118203</v>
      </c>
      <c r="AC117" s="66">
        <v>10.1443382784535</v>
      </c>
      <c r="AD117" s="66">
        <v>7.1222258413468396</v>
      </c>
      <c r="AE117" s="66">
        <v>0.484891027192693</v>
      </c>
      <c r="AF117" s="66">
        <v>0.55685074253234002</v>
      </c>
      <c r="AG117" s="66">
        <v>0.81843746163333897</v>
      </c>
      <c r="AH117" s="66">
        <v>0.72999307079166997</v>
      </c>
      <c r="AI117" s="67" t="s">
        <v>75</v>
      </c>
      <c r="AJ117" s="67" t="s">
        <v>76</v>
      </c>
      <c r="AK117" s="67" t="s">
        <v>76</v>
      </c>
      <c r="AL117" s="67" t="s">
        <v>75</v>
      </c>
      <c r="AM117" s="67" t="s">
        <v>77</v>
      </c>
      <c r="AN117" s="67" t="s">
        <v>75</v>
      </c>
      <c r="AO117" s="67" t="s">
        <v>75</v>
      </c>
      <c r="AP117" s="67" t="s">
        <v>76</v>
      </c>
      <c r="AR117" s="68" t="s">
        <v>85</v>
      </c>
      <c r="AS117" s="66">
        <v>0.79347932251418196</v>
      </c>
      <c r="AT117" s="66">
        <v>0.80273521066028797</v>
      </c>
      <c r="AU117" s="66">
        <v>6.4806978964083202</v>
      </c>
      <c r="AV117" s="66">
        <v>5.7980864326347703</v>
      </c>
      <c r="AW117" s="66">
        <v>0.454445461508659</v>
      </c>
      <c r="AX117" s="66">
        <v>0.444145009360357</v>
      </c>
      <c r="AY117" s="66">
        <v>0.82084976638971097</v>
      </c>
      <c r="AZ117" s="66">
        <v>0.82746101549721796</v>
      </c>
      <c r="BA117" s="67" t="s">
        <v>75</v>
      </c>
      <c r="BB117" s="67" t="s">
        <v>77</v>
      </c>
      <c r="BC117" s="67" t="s">
        <v>75</v>
      </c>
      <c r="BD117" s="67" t="s">
        <v>75</v>
      </c>
      <c r="BE117" s="67" t="s">
        <v>77</v>
      </c>
      <c r="BF117" s="67" t="s">
        <v>77</v>
      </c>
      <c r="BG117" s="67" t="s">
        <v>75</v>
      </c>
      <c r="BH117" s="67" t="s">
        <v>75</v>
      </c>
      <c r="BI117" s="63">
        <f t="shared" ref="BI117" si="764">IF(BJ117=AR117,1,0)</f>
        <v>1</v>
      </c>
      <c r="BJ117" s="63" t="s">
        <v>85</v>
      </c>
      <c r="BK117" s="66">
        <v>0.77201057728846201</v>
      </c>
      <c r="BL117" s="66">
        <v>0.78145064939357001</v>
      </c>
      <c r="BM117" s="66">
        <v>8.3086932198694807</v>
      </c>
      <c r="BN117" s="66">
        <v>6.9422442839524603</v>
      </c>
      <c r="BO117" s="66">
        <v>0.47748237947754502</v>
      </c>
      <c r="BP117" s="66">
        <v>0.46749262091120802</v>
      </c>
      <c r="BQ117" s="66">
        <v>0.81530771590621798</v>
      </c>
      <c r="BR117" s="66">
        <v>0.81882056470473397</v>
      </c>
      <c r="BS117" s="63" t="s">
        <v>75</v>
      </c>
      <c r="BT117" s="63" t="s">
        <v>75</v>
      </c>
      <c r="BU117" s="63" t="s">
        <v>75</v>
      </c>
      <c r="BV117" s="63" t="s">
        <v>75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14162500</v>
      </c>
      <c r="B118" s="63">
        <v>23772909</v>
      </c>
      <c r="C118" s="63" t="s">
        <v>11</v>
      </c>
      <c r="D118" s="63" t="s">
        <v>240</v>
      </c>
      <c r="F118" s="79"/>
      <c r="G118" s="64">
        <v>0.75</v>
      </c>
      <c r="H118" s="64" t="str">
        <f t="shared" si="735"/>
        <v>G</v>
      </c>
      <c r="I118" s="64" t="str">
        <f t="shared" ref="I118" si="765">AJ118</f>
        <v>S</v>
      </c>
      <c r="J118" s="64" t="str">
        <f t="shared" ref="J118" si="766">BB118</f>
        <v>VG</v>
      </c>
      <c r="K118" s="64" t="str">
        <f t="shared" ref="K118" si="767">BT118</f>
        <v>G</v>
      </c>
      <c r="L118" s="65">
        <v>-1E-3</v>
      </c>
      <c r="M118" s="65" t="str">
        <f t="shared" si="739"/>
        <v>VG</v>
      </c>
      <c r="N118" s="64" t="str">
        <f t="shared" ref="N118" si="768">AO118</f>
        <v>G</v>
      </c>
      <c r="O118" s="64" t="str">
        <f t="shared" ref="O118" si="769">BD118</f>
        <v>G</v>
      </c>
      <c r="P118" s="64" t="str">
        <f t="shared" ref="P118" si="770">BY118</f>
        <v>G</v>
      </c>
      <c r="Q118" s="64">
        <v>0.5</v>
      </c>
      <c r="R118" s="64" t="str">
        <f t="shared" si="743"/>
        <v>VG</v>
      </c>
      <c r="S118" s="64" t="str">
        <f t="shared" ref="S118" si="771">AN118</f>
        <v>G</v>
      </c>
      <c r="T118" s="64" t="str">
        <f t="shared" ref="T118" si="772">BF118</f>
        <v>VG</v>
      </c>
      <c r="U118" s="64" t="str">
        <f t="shared" ref="U118" si="773">BX118</f>
        <v>VG</v>
      </c>
      <c r="V118" s="64">
        <v>0.81</v>
      </c>
      <c r="W118" s="64" t="str">
        <f t="shared" si="747"/>
        <v>G</v>
      </c>
      <c r="X118" s="64" t="str">
        <f t="shared" ref="X118" si="774">AP118</f>
        <v>S</v>
      </c>
      <c r="Y118" s="64" t="str">
        <f t="shared" ref="Y118" si="775">BH118</f>
        <v>G</v>
      </c>
      <c r="Z118" s="64" t="str">
        <f t="shared" ref="Z118" si="776">BZ118</f>
        <v>G</v>
      </c>
      <c r="AA118" s="66">
        <v>0.76488069174801598</v>
      </c>
      <c r="AB118" s="66">
        <v>0.68991725054118203</v>
      </c>
      <c r="AC118" s="66">
        <v>10.1443382784535</v>
      </c>
      <c r="AD118" s="66">
        <v>7.1222258413468396</v>
      </c>
      <c r="AE118" s="66">
        <v>0.484891027192693</v>
      </c>
      <c r="AF118" s="66">
        <v>0.55685074253234002</v>
      </c>
      <c r="AG118" s="66">
        <v>0.81843746163333897</v>
      </c>
      <c r="AH118" s="66">
        <v>0.72999307079166997</v>
      </c>
      <c r="AI118" s="67" t="s">
        <v>75</v>
      </c>
      <c r="AJ118" s="67" t="s">
        <v>76</v>
      </c>
      <c r="AK118" s="67" t="s">
        <v>76</v>
      </c>
      <c r="AL118" s="67" t="s">
        <v>75</v>
      </c>
      <c r="AM118" s="67" t="s">
        <v>77</v>
      </c>
      <c r="AN118" s="67" t="s">
        <v>75</v>
      </c>
      <c r="AO118" s="67" t="s">
        <v>75</v>
      </c>
      <c r="AP118" s="67" t="s">
        <v>76</v>
      </c>
      <c r="AR118" s="68" t="s">
        <v>85</v>
      </c>
      <c r="AS118" s="66">
        <v>0.79347932251418196</v>
      </c>
      <c r="AT118" s="66">
        <v>0.80273521066028797</v>
      </c>
      <c r="AU118" s="66">
        <v>6.4806978964083202</v>
      </c>
      <c r="AV118" s="66">
        <v>5.7980864326347703</v>
      </c>
      <c r="AW118" s="66">
        <v>0.454445461508659</v>
      </c>
      <c r="AX118" s="66">
        <v>0.444145009360357</v>
      </c>
      <c r="AY118" s="66">
        <v>0.82084976638971097</v>
      </c>
      <c r="AZ118" s="66">
        <v>0.82746101549721796</v>
      </c>
      <c r="BA118" s="67" t="s">
        <v>75</v>
      </c>
      <c r="BB118" s="67" t="s">
        <v>77</v>
      </c>
      <c r="BC118" s="67" t="s">
        <v>75</v>
      </c>
      <c r="BD118" s="67" t="s">
        <v>75</v>
      </c>
      <c r="BE118" s="67" t="s">
        <v>77</v>
      </c>
      <c r="BF118" s="67" t="s">
        <v>77</v>
      </c>
      <c r="BG118" s="67" t="s">
        <v>75</v>
      </c>
      <c r="BH118" s="67" t="s">
        <v>75</v>
      </c>
      <c r="BI118" s="63">
        <f t="shared" ref="BI118" si="777">IF(BJ118=AR118,1,0)</f>
        <v>1</v>
      </c>
      <c r="BJ118" s="63" t="s">
        <v>85</v>
      </c>
      <c r="BK118" s="66">
        <v>0.77201057728846201</v>
      </c>
      <c r="BL118" s="66">
        <v>0.78145064939357001</v>
      </c>
      <c r="BM118" s="66">
        <v>8.3086932198694807</v>
      </c>
      <c r="BN118" s="66">
        <v>6.9422442839524603</v>
      </c>
      <c r="BO118" s="66">
        <v>0.47748237947754502</v>
      </c>
      <c r="BP118" s="66">
        <v>0.46749262091120802</v>
      </c>
      <c r="BQ118" s="66">
        <v>0.81530771590621798</v>
      </c>
      <c r="BR118" s="66">
        <v>0.81882056470473397</v>
      </c>
      <c r="BS118" s="63" t="s">
        <v>75</v>
      </c>
      <c r="BT118" s="63" t="s">
        <v>75</v>
      </c>
      <c r="BU118" s="63" t="s">
        <v>75</v>
      </c>
      <c r="BV118" s="63" t="s">
        <v>75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14162500</v>
      </c>
      <c r="B119" s="63">
        <v>23772909</v>
      </c>
      <c r="C119" s="63" t="s">
        <v>11</v>
      </c>
      <c r="D119" s="63" t="s">
        <v>254</v>
      </c>
      <c r="F119" s="79"/>
      <c r="G119" s="64">
        <v>0.76</v>
      </c>
      <c r="H119" s="64" t="str">
        <f t="shared" si="735"/>
        <v>G</v>
      </c>
      <c r="I119" s="64" t="str">
        <f t="shared" ref="I119" si="778">AJ119</f>
        <v>S</v>
      </c>
      <c r="J119" s="64" t="str">
        <f t="shared" ref="J119" si="779">BB119</f>
        <v>VG</v>
      </c>
      <c r="K119" s="64" t="str">
        <f t="shared" ref="K119" si="780">BT119</f>
        <v>G</v>
      </c>
      <c r="L119" s="65">
        <v>-1E-3</v>
      </c>
      <c r="M119" s="65" t="str">
        <f t="shared" si="739"/>
        <v>VG</v>
      </c>
      <c r="N119" s="64" t="str">
        <f t="shared" ref="N119" si="781">AO119</f>
        <v>G</v>
      </c>
      <c r="O119" s="64" t="str">
        <f t="shared" ref="O119" si="782">BD119</f>
        <v>G</v>
      </c>
      <c r="P119" s="64" t="str">
        <f t="shared" ref="P119" si="783">BY119</f>
        <v>G</v>
      </c>
      <c r="Q119" s="64">
        <v>0.49</v>
      </c>
      <c r="R119" s="64" t="str">
        <f t="shared" si="743"/>
        <v>VG</v>
      </c>
      <c r="S119" s="64" t="str">
        <f t="shared" ref="S119" si="784">AN119</f>
        <v>G</v>
      </c>
      <c r="T119" s="64" t="str">
        <f t="shared" ref="T119" si="785">BF119</f>
        <v>VG</v>
      </c>
      <c r="U119" s="64" t="str">
        <f t="shared" ref="U119" si="786">BX119</f>
        <v>VG</v>
      </c>
      <c r="V119" s="64">
        <v>0.81</v>
      </c>
      <c r="W119" s="64" t="str">
        <f t="shared" si="747"/>
        <v>G</v>
      </c>
      <c r="X119" s="64" t="str">
        <f t="shared" ref="X119" si="787">AP119</f>
        <v>S</v>
      </c>
      <c r="Y119" s="64" t="str">
        <f t="shared" ref="Y119" si="788">BH119</f>
        <v>G</v>
      </c>
      <c r="Z119" s="64" t="str">
        <f t="shared" ref="Z119" si="789">BZ119</f>
        <v>G</v>
      </c>
      <c r="AA119" s="66">
        <v>0.76488069174801598</v>
      </c>
      <c r="AB119" s="66">
        <v>0.68991725054118203</v>
      </c>
      <c r="AC119" s="66">
        <v>10.1443382784535</v>
      </c>
      <c r="AD119" s="66">
        <v>7.1222258413468396</v>
      </c>
      <c r="AE119" s="66">
        <v>0.484891027192693</v>
      </c>
      <c r="AF119" s="66">
        <v>0.55685074253234002</v>
      </c>
      <c r="AG119" s="66">
        <v>0.81843746163333897</v>
      </c>
      <c r="AH119" s="66">
        <v>0.72999307079166997</v>
      </c>
      <c r="AI119" s="67" t="s">
        <v>75</v>
      </c>
      <c r="AJ119" s="67" t="s">
        <v>76</v>
      </c>
      <c r="AK119" s="67" t="s">
        <v>76</v>
      </c>
      <c r="AL119" s="67" t="s">
        <v>75</v>
      </c>
      <c r="AM119" s="67" t="s">
        <v>77</v>
      </c>
      <c r="AN119" s="67" t="s">
        <v>75</v>
      </c>
      <c r="AO119" s="67" t="s">
        <v>75</v>
      </c>
      <c r="AP119" s="67" t="s">
        <v>76</v>
      </c>
      <c r="AR119" s="68" t="s">
        <v>85</v>
      </c>
      <c r="AS119" s="66">
        <v>0.79347932251418196</v>
      </c>
      <c r="AT119" s="66">
        <v>0.80273521066028797</v>
      </c>
      <c r="AU119" s="66">
        <v>6.4806978964083202</v>
      </c>
      <c r="AV119" s="66">
        <v>5.7980864326347703</v>
      </c>
      <c r="AW119" s="66">
        <v>0.454445461508659</v>
      </c>
      <c r="AX119" s="66">
        <v>0.444145009360357</v>
      </c>
      <c r="AY119" s="66">
        <v>0.82084976638971097</v>
      </c>
      <c r="AZ119" s="66">
        <v>0.82746101549721796</v>
      </c>
      <c r="BA119" s="67" t="s">
        <v>75</v>
      </c>
      <c r="BB119" s="67" t="s">
        <v>77</v>
      </c>
      <c r="BC119" s="67" t="s">
        <v>75</v>
      </c>
      <c r="BD119" s="67" t="s">
        <v>75</v>
      </c>
      <c r="BE119" s="67" t="s">
        <v>77</v>
      </c>
      <c r="BF119" s="67" t="s">
        <v>77</v>
      </c>
      <c r="BG119" s="67" t="s">
        <v>75</v>
      </c>
      <c r="BH119" s="67" t="s">
        <v>75</v>
      </c>
      <c r="BI119" s="63">
        <f t="shared" ref="BI119" si="790">IF(BJ119=AR119,1,0)</f>
        <v>1</v>
      </c>
      <c r="BJ119" s="63" t="s">
        <v>85</v>
      </c>
      <c r="BK119" s="66">
        <v>0.77201057728846201</v>
      </c>
      <c r="BL119" s="66">
        <v>0.78145064939357001</v>
      </c>
      <c r="BM119" s="66">
        <v>8.3086932198694807</v>
      </c>
      <c r="BN119" s="66">
        <v>6.9422442839524603</v>
      </c>
      <c r="BO119" s="66">
        <v>0.47748237947754502</v>
      </c>
      <c r="BP119" s="66">
        <v>0.46749262091120802</v>
      </c>
      <c r="BQ119" s="66">
        <v>0.81530771590621798</v>
      </c>
      <c r="BR119" s="66">
        <v>0.81882056470473397</v>
      </c>
      <c r="BS119" s="63" t="s">
        <v>75</v>
      </c>
      <c r="BT119" s="63" t="s">
        <v>75</v>
      </c>
      <c r="BU119" s="63" t="s">
        <v>75</v>
      </c>
      <c r="BV119" s="63" t="s">
        <v>75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9" customFormat="1" x14ac:dyDescent="0.3">
      <c r="A120" s="72"/>
      <c r="F120" s="80"/>
      <c r="G120" s="70"/>
      <c r="H120" s="70"/>
      <c r="I120" s="70"/>
      <c r="J120" s="70"/>
      <c r="K120" s="70"/>
      <c r="L120" s="71"/>
      <c r="M120" s="71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3"/>
      <c r="AB120" s="73"/>
      <c r="AC120" s="73"/>
      <c r="AD120" s="73"/>
      <c r="AE120" s="73"/>
      <c r="AF120" s="73"/>
      <c r="AG120" s="73"/>
      <c r="AH120" s="73"/>
      <c r="AI120" s="74"/>
      <c r="AJ120" s="74"/>
      <c r="AK120" s="74"/>
      <c r="AL120" s="74"/>
      <c r="AM120" s="74"/>
      <c r="AN120" s="74"/>
      <c r="AO120" s="74"/>
      <c r="AP120" s="74"/>
      <c r="AR120" s="75"/>
      <c r="AS120" s="73"/>
      <c r="AT120" s="73"/>
      <c r="AU120" s="73"/>
      <c r="AV120" s="73"/>
      <c r="AW120" s="73"/>
      <c r="AX120" s="73"/>
      <c r="AY120" s="73"/>
      <c r="AZ120" s="73"/>
      <c r="BA120" s="74"/>
      <c r="BB120" s="74"/>
      <c r="BC120" s="74"/>
      <c r="BD120" s="74"/>
      <c r="BE120" s="74"/>
      <c r="BF120" s="74"/>
      <c r="BG120" s="74"/>
      <c r="BH120" s="74"/>
      <c r="BK120" s="73"/>
      <c r="BL120" s="73"/>
      <c r="BM120" s="73"/>
      <c r="BN120" s="73"/>
      <c r="BO120" s="73"/>
      <c r="BP120" s="73"/>
      <c r="BQ120" s="73"/>
      <c r="BR120" s="73"/>
    </row>
    <row r="121" spans="1:78" s="47" customFormat="1" x14ac:dyDescent="0.3">
      <c r="A121" s="48">
        <v>14163150</v>
      </c>
      <c r="B121" s="47">
        <v>23772857</v>
      </c>
      <c r="C121" s="47" t="s">
        <v>25</v>
      </c>
      <c r="D121" s="47" t="s">
        <v>172</v>
      </c>
      <c r="F121" s="77"/>
      <c r="G121" s="49">
        <v>0.14000000000000001</v>
      </c>
      <c r="H121" s="49" t="str">
        <f>IF(G121&gt;0.8,"VG",IF(G121&gt;0.7,"G",IF(G121&gt;0.45,"S","NS")))</f>
        <v>NS</v>
      </c>
      <c r="I121" s="49">
        <f>AJ121</f>
        <v>0</v>
      </c>
      <c r="J121" s="49">
        <f>BB121</f>
        <v>0</v>
      </c>
      <c r="K121" s="49">
        <f>BT121</f>
        <v>0</v>
      </c>
      <c r="L121" s="50">
        <v>-0.35299999999999998</v>
      </c>
      <c r="M121" s="50" t="str">
        <f>IF(ABS(L121)&lt;5%,"VG",IF(ABS(L121)&lt;10%,"G",IF(ABS(L121)&lt;15%,"S","NS")))</f>
        <v>NS</v>
      </c>
      <c r="N121" s="49">
        <f>AO121</f>
        <v>0</v>
      </c>
      <c r="O121" s="49">
        <f>BD121</f>
        <v>0</v>
      </c>
      <c r="P121" s="49">
        <f>BY121</f>
        <v>0</v>
      </c>
      <c r="Q121" s="49">
        <v>0.72899999999999998</v>
      </c>
      <c r="R121" s="49" t="str">
        <f>IF(Q121&lt;=0.5,"VG",IF(Q121&lt;=0.6,"G",IF(Q121&lt;=0.7,"S","NS")))</f>
        <v>NS</v>
      </c>
      <c r="S121" s="49">
        <f>AN121</f>
        <v>0</v>
      </c>
      <c r="T121" s="49">
        <f>BF121</f>
        <v>0</v>
      </c>
      <c r="U121" s="49">
        <f>BX121</f>
        <v>0</v>
      </c>
      <c r="V121" s="49">
        <v>0.83699999999999997</v>
      </c>
      <c r="W121" s="49" t="str">
        <f>IF(V121&gt;0.85,"VG",IF(V121&gt;0.75,"G",IF(V121&gt;0.6,"S","NS")))</f>
        <v>G</v>
      </c>
      <c r="X121" s="49">
        <f>AP121</f>
        <v>0</v>
      </c>
      <c r="Y121" s="49">
        <f>BH121</f>
        <v>0</v>
      </c>
      <c r="Z121" s="49">
        <f>BZ121</f>
        <v>0</v>
      </c>
      <c r="AA121" s="49"/>
      <c r="AB121" s="50"/>
      <c r="AC121" s="49"/>
      <c r="AD121" s="49"/>
      <c r="AE121" s="49"/>
      <c r="AF121" s="50"/>
      <c r="AG121" s="49"/>
      <c r="AH121" s="49"/>
      <c r="AI121" s="49"/>
      <c r="AJ121" s="50"/>
      <c r="AK121" s="49"/>
      <c r="AL121" s="49"/>
    </row>
    <row r="122" spans="1:78" s="47" customFormat="1" x14ac:dyDescent="0.3">
      <c r="A122" s="48">
        <v>14163900</v>
      </c>
      <c r="B122" s="47">
        <v>23772801</v>
      </c>
      <c r="C122" s="47" t="s">
        <v>26</v>
      </c>
      <c r="D122" s="47" t="s">
        <v>172</v>
      </c>
      <c r="F122" s="77"/>
      <c r="G122" s="49">
        <v>0.23</v>
      </c>
      <c r="H122" s="49" t="str">
        <f>IF(G122&gt;0.8,"VG",IF(G122&gt;0.7,"G",IF(G122&gt;0.45,"S","NS")))</f>
        <v>NS</v>
      </c>
      <c r="I122" s="49">
        <f>AJ122</f>
        <v>0</v>
      </c>
      <c r="J122" s="49">
        <f>BB122</f>
        <v>0</v>
      </c>
      <c r="K122" s="49">
        <f>BT122</f>
        <v>0</v>
      </c>
      <c r="L122" s="50">
        <v>-0.33500000000000002</v>
      </c>
      <c r="M122" s="50" t="str">
        <f>IF(ABS(L122)&lt;5%,"VG",IF(ABS(L122)&lt;10%,"G",IF(ABS(L122)&lt;15%,"S","NS")))</f>
        <v>NS</v>
      </c>
      <c r="N122" s="49">
        <f>AO122</f>
        <v>0</v>
      </c>
      <c r="O122" s="49">
        <f>BD122</f>
        <v>0</v>
      </c>
      <c r="P122" s="49">
        <f>BY122</f>
        <v>0</v>
      </c>
      <c r="Q122" s="49">
        <v>0.71799999999999997</v>
      </c>
      <c r="R122" s="49" t="str">
        <f>IF(Q122&lt;=0.5,"VG",IF(Q122&lt;=0.6,"G",IF(Q122&lt;=0.7,"S","NS")))</f>
        <v>NS</v>
      </c>
      <c r="S122" s="49">
        <f>AN122</f>
        <v>0</v>
      </c>
      <c r="T122" s="49">
        <f>BF122</f>
        <v>0</v>
      </c>
      <c r="U122" s="49">
        <f>BX122</f>
        <v>0</v>
      </c>
      <c r="V122" s="49">
        <v>0.78</v>
      </c>
      <c r="W122" s="49" t="str">
        <f>IF(V122&gt;0.85,"VG",IF(V122&gt;0.75,"G",IF(V122&gt;0.6,"S","NS")))</f>
        <v>G</v>
      </c>
      <c r="X122" s="49">
        <f>AP122</f>
        <v>0</v>
      </c>
      <c r="Y122" s="49">
        <f>BH122</f>
        <v>0</v>
      </c>
      <c r="Z122" s="49">
        <f>BZ122</f>
        <v>0</v>
      </c>
      <c r="AA122" s="49"/>
      <c r="AB122" s="50"/>
      <c r="AC122" s="49"/>
      <c r="AD122" s="49"/>
      <c r="AE122" s="49"/>
      <c r="AF122" s="50"/>
      <c r="AG122" s="49"/>
      <c r="AH122" s="49"/>
      <c r="AI122" s="49"/>
      <c r="AJ122" s="50"/>
      <c r="AK122" s="49"/>
      <c r="AL122" s="49"/>
    </row>
    <row r="123" spans="1:78" s="47" customFormat="1" x14ac:dyDescent="0.3">
      <c r="A123" s="48">
        <v>14164700</v>
      </c>
      <c r="B123" s="47">
        <v>23774369</v>
      </c>
      <c r="C123" s="47" t="s">
        <v>12</v>
      </c>
      <c r="D123" s="47" t="s">
        <v>172</v>
      </c>
      <c r="F123" s="77"/>
      <c r="G123" s="49">
        <v>0.35699999999999998</v>
      </c>
      <c r="H123" s="49" t="str">
        <f>IF(G123&gt;0.8,"VG",IF(G123&gt;0.7,"G",IF(G123&gt;0.45,"S","NS")))</f>
        <v>NS</v>
      </c>
      <c r="I123" s="49" t="str">
        <f>AJ123</f>
        <v>NS</v>
      </c>
      <c r="J123" s="49" t="str">
        <f>BB123</f>
        <v>NS</v>
      </c>
      <c r="K123" s="49" t="str">
        <f>BT123</f>
        <v>NS</v>
      </c>
      <c r="L123" s="50">
        <v>0.60499999999999998</v>
      </c>
      <c r="M123" s="50" t="str">
        <f>IF(ABS(L123)&lt;5%,"VG",IF(ABS(L123)&lt;10%,"G",IF(ABS(L123)&lt;15%,"S","NS")))</f>
        <v>NS</v>
      </c>
      <c r="N123" s="49" t="str">
        <f>AO123</f>
        <v>S</v>
      </c>
      <c r="O123" s="49" t="str">
        <f>BD123</f>
        <v>NS</v>
      </c>
      <c r="P123" s="49" t="str">
        <f>BY123</f>
        <v>NS</v>
      </c>
      <c r="Q123" s="49">
        <v>0.747</v>
      </c>
      <c r="R123" s="49" t="str">
        <f>IF(Q123&lt;=0.5,"VG",IF(Q123&lt;=0.6,"G",IF(Q123&lt;=0.7,"S","NS")))</f>
        <v>NS</v>
      </c>
      <c r="S123" s="49" t="str">
        <f>AN123</f>
        <v>NS</v>
      </c>
      <c r="T123" s="49" t="str">
        <f>BF123</f>
        <v>NS</v>
      </c>
      <c r="U123" s="49" t="str">
        <f>BX123</f>
        <v>NS</v>
      </c>
      <c r="V123" s="49">
        <v>0.70399999999999996</v>
      </c>
      <c r="W123" s="49" t="str">
        <f>IF(V123&gt;0.85,"VG",IF(V123&gt;0.75,"G",IF(V123&gt;0.6,"S","NS")))</f>
        <v>S</v>
      </c>
      <c r="X123" s="49" t="str">
        <f>AP123</f>
        <v>S</v>
      </c>
      <c r="Y123" s="49" t="str">
        <f>BH123</f>
        <v>S</v>
      </c>
      <c r="Z123" s="49" t="str">
        <f>BZ123</f>
        <v>S</v>
      </c>
      <c r="AA123" s="51">
        <v>3.0704881282754101E-2</v>
      </c>
      <c r="AB123" s="51">
        <v>8.4524781993650294E-2</v>
      </c>
      <c r="AC123" s="51">
        <v>57.725781118164299</v>
      </c>
      <c r="AD123" s="51">
        <v>55.898433080474298</v>
      </c>
      <c r="AE123" s="51">
        <v>0.98452786589168995</v>
      </c>
      <c r="AF123" s="51">
        <v>0.956804691672417</v>
      </c>
      <c r="AG123" s="51">
        <v>0.60214454482463797</v>
      </c>
      <c r="AH123" s="51">
        <v>0.63132009052717497</v>
      </c>
      <c r="AI123" s="52" t="s">
        <v>73</v>
      </c>
      <c r="AJ123" s="52" t="s">
        <v>73</v>
      </c>
      <c r="AK123" s="52" t="s">
        <v>73</v>
      </c>
      <c r="AL123" s="52" t="s">
        <v>73</v>
      </c>
      <c r="AM123" s="52" t="s">
        <v>73</v>
      </c>
      <c r="AN123" s="52" t="s">
        <v>73</v>
      </c>
      <c r="AO123" s="52" t="s">
        <v>76</v>
      </c>
      <c r="AP123" s="52" t="s">
        <v>76</v>
      </c>
      <c r="AR123" s="53" t="s">
        <v>86</v>
      </c>
      <c r="AS123" s="51">
        <v>-0.140948274247363</v>
      </c>
      <c r="AT123" s="51">
        <v>-0.122937769553058</v>
      </c>
      <c r="AU123" s="51">
        <v>66.867307385937096</v>
      </c>
      <c r="AV123" s="51">
        <v>66.057230496528703</v>
      </c>
      <c r="AW123" s="51">
        <v>1.0681518029977599</v>
      </c>
      <c r="AX123" s="51">
        <v>1.0596875811073101</v>
      </c>
      <c r="AY123" s="51">
        <v>0.57818284597209202</v>
      </c>
      <c r="AZ123" s="51">
        <v>0.60062178678829903</v>
      </c>
      <c r="BA123" s="52" t="s">
        <v>73</v>
      </c>
      <c r="BB123" s="52" t="s">
        <v>73</v>
      </c>
      <c r="BC123" s="52" t="s">
        <v>73</v>
      </c>
      <c r="BD123" s="52" t="s">
        <v>73</v>
      </c>
      <c r="BE123" s="52" t="s">
        <v>73</v>
      </c>
      <c r="BF123" s="52" t="s">
        <v>73</v>
      </c>
      <c r="BG123" s="52" t="s">
        <v>73</v>
      </c>
      <c r="BH123" s="52" t="s">
        <v>76</v>
      </c>
      <c r="BI123" s="47">
        <f>IF(BJ123=AR123,1,0)</f>
        <v>1</v>
      </c>
      <c r="BJ123" s="47" t="s">
        <v>86</v>
      </c>
      <c r="BK123" s="51">
        <v>-5.9165543784451997E-2</v>
      </c>
      <c r="BL123" s="51">
        <v>-4.1886943092680901E-2</v>
      </c>
      <c r="BM123" s="51">
        <v>61.764911696754098</v>
      </c>
      <c r="BN123" s="51">
        <v>61.151691742809497</v>
      </c>
      <c r="BO123" s="51">
        <v>1.02915768654976</v>
      </c>
      <c r="BP123" s="51">
        <v>1.02072863342452</v>
      </c>
      <c r="BQ123" s="51">
        <v>0.58744030239503198</v>
      </c>
      <c r="BR123" s="51">
        <v>0.61195296299156199</v>
      </c>
      <c r="BS123" s="47" t="s">
        <v>73</v>
      </c>
      <c r="BT123" s="47" t="s">
        <v>73</v>
      </c>
      <c r="BU123" s="47" t="s">
        <v>73</v>
      </c>
      <c r="BV123" s="47" t="s">
        <v>73</v>
      </c>
      <c r="BW123" s="47" t="s">
        <v>73</v>
      </c>
      <c r="BX123" s="47" t="s">
        <v>73</v>
      </c>
      <c r="BY123" s="47" t="s">
        <v>73</v>
      </c>
      <c r="BZ123" s="47" t="s">
        <v>76</v>
      </c>
    </row>
    <row r="124" spans="1:78" s="30" customFormat="1" x14ac:dyDescent="0.3">
      <c r="A124" s="114">
        <v>14164700</v>
      </c>
      <c r="B124" s="30">
        <v>23774369</v>
      </c>
      <c r="C124" s="30" t="s">
        <v>12</v>
      </c>
      <c r="D124" s="30" t="s">
        <v>204</v>
      </c>
      <c r="F124" s="116"/>
      <c r="G124" s="24">
        <v>0.35</v>
      </c>
      <c r="H124" s="24" t="str">
        <f>IF(G124&gt;0.8,"VG",IF(G124&gt;0.7,"G",IF(G124&gt;0.45,"S","NS")))</f>
        <v>NS</v>
      </c>
      <c r="I124" s="24" t="str">
        <f>AJ124</f>
        <v>NS</v>
      </c>
      <c r="J124" s="24" t="str">
        <f>BB124</f>
        <v>NS</v>
      </c>
      <c r="K124" s="24" t="str">
        <f>BT124</f>
        <v>NS</v>
      </c>
      <c r="L124" s="25">
        <v>0.61</v>
      </c>
      <c r="M124" s="25" t="str">
        <f>IF(ABS(L124)&lt;5%,"VG",IF(ABS(L124)&lt;10%,"G",IF(ABS(L124)&lt;15%,"S","NS")))</f>
        <v>NS</v>
      </c>
      <c r="N124" s="24" t="str">
        <f>AO124</f>
        <v>S</v>
      </c>
      <c r="O124" s="24" t="str">
        <f>BD124</f>
        <v>NS</v>
      </c>
      <c r="P124" s="24" t="str">
        <f>BY124</f>
        <v>NS</v>
      </c>
      <c r="Q124" s="24">
        <v>0.747</v>
      </c>
      <c r="R124" s="24" t="str">
        <f>IF(Q124&lt;=0.5,"VG",IF(Q124&lt;=0.6,"G",IF(Q124&lt;=0.7,"S","NS")))</f>
        <v>NS</v>
      </c>
      <c r="S124" s="24" t="str">
        <f>AN124</f>
        <v>NS</v>
      </c>
      <c r="T124" s="24" t="str">
        <f>BF124</f>
        <v>NS</v>
      </c>
      <c r="U124" s="24" t="str">
        <f>BX124</f>
        <v>NS</v>
      </c>
      <c r="V124" s="24">
        <v>0.73</v>
      </c>
      <c r="W124" s="24" t="str">
        <f>IF(V124&gt;0.85,"VG",IF(V124&gt;0.75,"G",IF(V124&gt;0.6,"S","NS")))</f>
        <v>S</v>
      </c>
      <c r="X124" s="24" t="str">
        <f>AP124</f>
        <v>S</v>
      </c>
      <c r="Y124" s="24" t="str">
        <f>BH124</f>
        <v>S</v>
      </c>
      <c r="Z124" s="24" t="str">
        <f>BZ124</f>
        <v>S</v>
      </c>
      <c r="AA124" s="33">
        <v>3.0704881282754101E-2</v>
      </c>
      <c r="AB124" s="33">
        <v>8.4524781993650294E-2</v>
      </c>
      <c r="AC124" s="33">
        <v>57.725781118164299</v>
      </c>
      <c r="AD124" s="33">
        <v>55.898433080474298</v>
      </c>
      <c r="AE124" s="33">
        <v>0.98452786589168995</v>
      </c>
      <c r="AF124" s="33">
        <v>0.956804691672417</v>
      </c>
      <c r="AG124" s="33">
        <v>0.60214454482463797</v>
      </c>
      <c r="AH124" s="33">
        <v>0.63132009052717497</v>
      </c>
      <c r="AI124" s="36" t="s">
        <v>73</v>
      </c>
      <c r="AJ124" s="36" t="s">
        <v>73</v>
      </c>
      <c r="AK124" s="36" t="s">
        <v>73</v>
      </c>
      <c r="AL124" s="36" t="s">
        <v>73</v>
      </c>
      <c r="AM124" s="36" t="s">
        <v>73</v>
      </c>
      <c r="AN124" s="36" t="s">
        <v>73</v>
      </c>
      <c r="AO124" s="36" t="s">
        <v>76</v>
      </c>
      <c r="AP124" s="36" t="s">
        <v>76</v>
      </c>
      <c r="AR124" s="117" t="s">
        <v>86</v>
      </c>
      <c r="AS124" s="33">
        <v>-0.140948274247363</v>
      </c>
      <c r="AT124" s="33">
        <v>-0.122937769553058</v>
      </c>
      <c r="AU124" s="33">
        <v>66.867307385937096</v>
      </c>
      <c r="AV124" s="33">
        <v>66.057230496528703</v>
      </c>
      <c r="AW124" s="33">
        <v>1.0681518029977599</v>
      </c>
      <c r="AX124" s="33">
        <v>1.0596875811073101</v>
      </c>
      <c r="AY124" s="33">
        <v>0.57818284597209202</v>
      </c>
      <c r="AZ124" s="33">
        <v>0.60062178678829903</v>
      </c>
      <c r="BA124" s="36" t="s">
        <v>73</v>
      </c>
      <c r="BB124" s="36" t="s">
        <v>73</v>
      </c>
      <c r="BC124" s="36" t="s">
        <v>73</v>
      </c>
      <c r="BD124" s="36" t="s">
        <v>73</v>
      </c>
      <c r="BE124" s="36" t="s">
        <v>73</v>
      </c>
      <c r="BF124" s="36" t="s">
        <v>73</v>
      </c>
      <c r="BG124" s="36" t="s">
        <v>73</v>
      </c>
      <c r="BH124" s="36" t="s">
        <v>76</v>
      </c>
      <c r="BI124" s="30">
        <f>IF(BJ124=AR124,1,0)</f>
        <v>1</v>
      </c>
      <c r="BJ124" s="30" t="s">
        <v>86</v>
      </c>
      <c r="BK124" s="33">
        <v>-5.9165543784451997E-2</v>
      </c>
      <c r="BL124" s="33">
        <v>-4.1886943092680901E-2</v>
      </c>
      <c r="BM124" s="33">
        <v>61.764911696754098</v>
      </c>
      <c r="BN124" s="33">
        <v>61.151691742809497</v>
      </c>
      <c r="BO124" s="33">
        <v>1.02915768654976</v>
      </c>
      <c r="BP124" s="33">
        <v>1.02072863342452</v>
      </c>
      <c r="BQ124" s="33">
        <v>0.58744030239503198</v>
      </c>
      <c r="BR124" s="33">
        <v>0.61195296299156199</v>
      </c>
      <c r="BS124" s="30" t="s">
        <v>73</v>
      </c>
      <c r="BT124" s="30" t="s">
        <v>73</v>
      </c>
      <c r="BU124" s="30" t="s">
        <v>73</v>
      </c>
      <c r="BV124" s="30" t="s">
        <v>73</v>
      </c>
      <c r="BW124" s="30" t="s">
        <v>73</v>
      </c>
      <c r="BX124" s="30" t="s">
        <v>73</v>
      </c>
      <c r="BY124" s="30" t="s">
        <v>73</v>
      </c>
      <c r="BZ124" s="30" t="s">
        <v>76</v>
      </c>
    </row>
    <row r="125" spans="1:78" s="69" customFormat="1" x14ac:dyDescent="0.3">
      <c r="A125" s="72"/>
      <c r="F125" s="80"/>
      <c r="G125" s="70"/>
      <c r="H125" s="70"/>
      <c r="I125" s="70"/>
      <c r="J125" s="70"/>
      <c r="K125" s="70"/>
      <c r="L125" s="71"/>
      <c r="M125" s="71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3"/>
      <c r="AB125" s="73"/>
      <c r="AC125" s="73"/>
      <c r="AD125" s="73"/>
      <c r="AE125" s="73"/>
      <c r="AF125" s="73"/>
      <c r="AG125" s="73"/>
      <c r="AH125" s="73"/>
      <c r="AI125" s="74"/>
      <c r="AJ125" s="74"/>
      <c r="AK125" s="74"/>
      <c r="AL125" s="74"/>
      <c r="AM125" s="74"/>
      <c r="AN125" s="74"/>
      <c r="AO125" s="74"/>
      <c r="AP125" s="74"/>
      <c r="AR125" s="75"/>
      <c r="AS125" s="73"/>
      <c r="AT125" s="73"/>
      <c r="AU125" s="73"/>
      <c r="AV125" s="73"/>
      <c r="AW125" s="73"/>
      <c r="AX125" s="73"/>
      <c r="AY125" s="73"/>
      <c r="AZ125" s="73"/>
      <c r="BA125" s="74"/>
      <c r="BB125" s="74"/>
      <c r="BC125" s="74"/>
      <c r="BD125" s="74"/>
      <c r="BE125" s="74"/>
      <c r="BF125" s="74"/>
      <c r="BG125" s="74"/>
      <c r="BH125" s="74"/>
      <c r="BK125" s="73"/>
      <c r="BL125" s="73"/>
      <c r="BM125" s="73"/>
      <c r="BN125" s="73"/>
      <c r="BO125" s="73"/>
      <c r="BP125" s="73"/>
      <c r="BQ125" s="73"/>
      <c r="BR125" s="73"/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63" t="s">
        <v>172</v>
      </c>
      <c r="F126" s="77"/>
      <c r="G126" s="64">
        <v>0.77100000000000002</v>
      </c>
      <c r="H126" s="64" t="str">
        <f t="shared" ref="H126:H140" si="791">IF(G126&gt;0.8,"VG",IF(G126&gt;0.7,"G",IF(G126&gt;0.45,"S","NS")))</f>
        <v>G</v>
      </c>
      <c r="I126" s="64" t="str">
        <f t="shared" ref="I126:I132" si="792">AJ126</f>
        <v>G</v>
      </c>
      <c r="J126" s="64" t="str">
        <f t="shared" ref="J126:J132" si="793">BB126</f>
        <v>VG</v>
      </c>
      <c r="K126" s="64" t="str">
        <f t="shared" ref="K126:K132" si="794">BT126</f>
        <v>VG</v>
      </c>
      <c r="L126" s="65">
        <v>-1.7000000000000001E-2</v>
      </c>
      <c r="M126" s="65" t="str">
        <f t="shared" ref="M126:M140" si="795">IF(ABS(L126)&lt;5%,"VG",IF(ABS(L126)&lt;10%,"G",IF(ABS(L126)&lt;15%,"S","NS")))</f>
        <v>VG</v>
      </c>
      <c r="N126" s="64" t="str">
        <f t="shared" ref="N126:N132" si="796">AO126</f>
        <v>G</v>
      </c>
      <c r="O126" s="64" t="str">
        <f t="shared" ref="O126:O132" si="797">BD126</f>
        <v>VG</v>
      </c>
      <c r="P126" s="64" t="str">
        <f t="shared" ref="P126:P132" si="798">BY126</f>
        <v>G</v>
      </c>
      <c r="Q126" s="64">
        <v>0.47699999999999998</v>
      </c>
      <c r="R126" s="64" t="str">
        <f t="shared" ref="R126:R140" si="799">IF(Q126&lt;=0.5,"VG",IF(Q126&lt;=0.6,"G",IF(Q126&lt;=0.7,"S","NS")))</f>
        <v>VG</v>
      </c>
      <c r="S126" s="64" t="str">
        <f t="shared" ref="S126:S132" si="800">AN126</f>
        <v>VG</v>
      </c>
      <c r="T126" s="64" t="str">
        <f t="shared" ref="T126:T132" si="801">BF126</f>
        <v>VG</v>
      </c>
      <c r="U126" s="64" t="str">
        <f t="shared" ref="U126:U132" si="802">BX126</f>
        <v>VG</v>
      </c>
      <c r="V126" s="64">
        <v>0.79300000000000004</v>
      </c>
      <c r="W126" s="64" t="str">
        <f t="shared" ref="W126:W140" si="803">IF(V126&gt;0.85,"VG",IF(V126&gt;0.75,"G",IF(V126&gt;0.6,"S","NS")))</f>
        <v>G</v>
      </c>
      <c r="X126" s="64" t="str">
        <f t="shared" ref="X126:X132" si="804">AP126</f>
        <v>G</v>
      </c>
      <c r="Y126" s="64" t="str">
        <f t="shared" ref="Y126:Y132" si="805">BH126</f>
        <v>VG</v>
      </c>
      <c r="Z126" s="64" t="str">
        <f t="shared" ref="Z126:Z132" si="806">BZ126</f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ref="BI126:BI132" si="807">IF(BJ126=AR126,1,0)</f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63" t="s">
        <v>175</v>
      </c>
      <c r="F127" s="77"/>
      <c r="G127" s="64">
        <v>0.76</v>
      </c>
      <c r="H127" s="64" t="str">
        <f t="shared" si="791"/>
        <v>G</v>
      </c>
      <c r="I127" s="64" t="str">
        <f t="shared" si="792"/>
        <v>G</v>
      </c>
      <c r="J127" s="64" t="str">
        <f t="shared" si="793"/>
        <v>VG</v>
      </c>
      <c r="K127" s="64" t="str">
        <f t="shared" si="794"/>
        <v>VG</v>
      </c>
      <c r="L127" s="65">
        <v>-1.9E-2</v>
      </c>
      <c r="M127" s="65" t="str">
        <f t="shared" si="795"/>
        <v>VG</v>
      </c>
      <c r="N127" s="64" t="str">
        <f t="shared" si="796"/>
        <v>G</v>
      </c>
      <c r="O127" s="64" t="str">
        <f t="shared" si="797"/>
        <v>VG</v>
      </c>
      <c r="P127" s="64" t="str">
        <f t="shared" si="798"/>
        <v>G</v>
      </c>
      <c r="Q127" s="64">
        <v>0.49</v>
      </c>
      <c r="R127" s="64" t="str">
        <f t="shared" si="799"/>
        <v>VG</v>
      </c>
      <c r="S127" s="64" t="str">
        <f t="shared" si="800"/>
        <v>VG</v>
      </c>
      <c r="T127" s="64" t="str">
        <f t="shared" si="801"/>
        <v>VG</v>
      </c>
      <c r="U127" s="64" t="str">
        <f t="shared" si="802"/>
        <v>VG</v>
      </c>
      <c r="V127" s="64">
        <v>0.79300000000000004</v>
      </c>
      <c r="W127" s="64" t="str">
        <f t="shared" si="803"/>
        <v>G</v>
      </c>
      <c r="X127" s="64" t="str">
        <f t="shared" si="804"/>
        <v>G</v>
      </c>
      <c r="Y127" s="64" t="str">
        <f t="shared" si="805"/>
        <v>VG</v>
      </c>
      <c r="Z127" s="64" t="str">
        <f t="shared" si="806"/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si="807"/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63" t="s">
        <v>176</v>
      </c>
      <c r="F128" s="77"/>
      <c r="G128" s="64">
        <v>0.74</v>
      </c>
      <c r="H128" s="64" t="str">
        <f t="shared" si="791"/>
        <v>G</v>
      </c>
      <c r="I128" s="64" t="str">
        <f t="shared" si="792"/>
        <v>G</v>
      </c>
      <c r="J128" s="64" t="str">
        <f t="shared" si="793"/>
        <v>VG</v>
      </c>
      <c r="K128" s="64" t="str">
        <f t="shared" si="794"/>
        <v>VG</v>
      </c>
      <c r="L128" s="65">
        <v>-8.0000000000000002E-3</v>
      </c>
      <c r="M128" s="65" t="str">
        <f t="shared" si="795"/>
        <v>VG</v>
      </c>
      <c r="N128" s="64" t="str">
        <f t="shared" si="796"/>
        <v>G</v>
      </c>
      <c r="O128" s="64" t="str">
        <f t="shared" si="797"/>
        <v>VG</v>
      </c>
      <c r="P128" s="64" t="str">
        <f t="shared" si="798"/>
        <v>G</v>
      </c>
      <c r="Q128" s="64">
        <v>0.51</v>
      </c>
      <c r="R128" s="64" t="str">
        <f t="shared" si="799"/>
        <v>G</v>
      </c>
      <c r="S128" s="64" t="str">
        <f t="shared" si="800"/>
        <v>VG</v>
      </c>
      <c r="T128" s="64" t="str">
        <f t="shared" si="801"/>
        <v>VG</v>
      </c>
      <c r="U128" s="64" t="str">
        <f t="shared" si="802"/>
        <v>VG</v>
      </c>
      <c r="V128" s="64">
        <v>0.82</v>
      </c>
      <c r="W128" s="64" t="str">
        <f t="shared" si="803"/>
        <v>G</v>
      </c>
      <c r="X128" s="64" t="str">
        <f t="shared" si="804"/>
        <v>G</v>
      </c>
      <c r="Y128" s="64" t="str">
        <f t="shared" si="805"/>
        <v>VG</v>
      </c>
      <c r="Z128" s="64" t="str">
        <f t="shared" si="806"/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si="807"/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63" t="s">
        <v>177</v>
      </c>
      <c r="F129" s="77"/>
      <c r="G129" s="64">
        <v>0.75</v>
      </c>
      <c r="H129" s="64" t="str">
        <f t="shared" si="791"/>
        <v>G</v>
      </c>
      <c r="I129" s="64" t="str">
        <f t="shared" si="792"/>
        <v>G</v>
      </c>
      <c r="J129" s="64" t="str">
        <f t="shared" si="793"/>
        <v>VG</v>
      </c>
      <c r="K129" s="64" t="str">
        <f t="shared" si="794"/>
        <v>VG</v>
      </c>
      <c r="L129" s="65">
        <v>-7.0000000000000001E-3</v>
      </c>
      <c r="M129" s="65" t="str">
        <f t="shared" si="795"/>
        <v>VG</v>
      </c>
      <c r="N129" s="64" t="str">
        <f t="shared" si="796"/>
        <v>G</v>
      </c>
      <c r="O129" s="64" t="str">
        <f t="shared" si="797"/>
        <v>VG</v>
      </c>
      <c r="P129" s="64" t="str">
        <f t="shared" si="798"/>
        <v>G</v>
      </c>
      <c r="Q129" s="64">
        <v>0.5</v>
      </c>
      <c r="R129" s="64" t="str">
        <f t="shared" si="799"/>
        <v>VG</v>
      </c>
      <c r="S129" s="64" t="str">
        <f t="shared" si="800"/>
        <v>VG</v>
      </c>
      <c r="T129" s="64" t="str">
        <f t="shared" si="801"/>
        <v>VG</v>
      </c>
      <c r="U129" s="64" t="str">
        <f t="shared" si="802"/>
        <v>VG</v>
      </c>
      <c r="V129" s="64">
        <v>0.78</v>
      </c>
      <c r="W129" s="64" t="str">
        <f t="shared" si="803"/>
        <v>G</v>
      </c>
      <c r="X129" s="64" t="str">
        <f t="shared" si="804"/>
        <v>G</v>
      </c>
      <c r="Y129" s="64" t="str">
        <f t="shared" si="805"/>
        <v>VG</v>
      </c>
      <c r="Z129" s="64" t="str">
        <f t="shared" si="806"/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si="807"/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>
        <v>44181</v>
      </c>
      <c r="E130" s="83"/>
      <c r="F130" s="77"/>
      <c r="G130" s="64">
        <v>0.69</v>
      </c>
      <c r="H130" s="64" t="str">
        <f t="shared" si="791"/>
        <v>S</v>
      </c>
      <c r="I130" s="64" t="str">
        <f t="shared" si="792"/>
        <v>G</v>
      </c>
      <c r="J130" s="64" t="str">
        <f t="shared" si="793"/>
        <v>VG</v>
      </c>
      <c r="K130" s="64" t="str">
        <f t="shared" si="794"/>
        <v>VG</v>
      </c>
      <c r="L130" s="65">
        <v>1.7000000000000001E-2</v>
      </c>
      <c r="M130" s="65" t="str">
        <f t="shared" si="795"/>
        <v>VG</v>
      </c>
      <c r="N130" s="64" t="str">
        <f t="shared" si="796"/>
        <v>G</v>
      </c>
      <c r="O130" s="64" t="str">
        <f t="shared" si="797"/>
        <v>VG</v>
      </c>
      <c r="P130" s="64" t="str">
        <f t="shared" si="798"/>
        <v>G</v>
      </c>
      <c r="Q130" s="64">
        <v>0.56000000000000005</v>
      </c>
      <c r="R130" s="64" t="str">
        <f t="shared" si="799"/>
        <v>G</v>
      </c>
      <c r="S130" s="64" t="str">
        <f t="shared" si="800"/>
        <v>VG</v>
      </c>
      <c r="T130" s="64" t="str">
        <f t="shared" si="801"/>
        <v>VG</v>
      </c>
      <c r="U130" s="64" t="str">
        <f t="shared" si="802"/>
        <v>VG</v>
      </c>
      <c r="V130" s="64">
        <v>0.7</v>
      </c>
      <c r="W130" s="64" t="str">
        <f t="shared" si="803"/>
        <v>S</v>
      </c>
      <c r="X130" s="64" t="str">
        <f t="shared" si="804"/>
        <v>G</v>
      </c>
      <c r="Y130" s="64" t="str">
        <f t="shared" si="805"/>
        <v>VG</v>
      </c>
      <c r="Z130" s="64" t="str">
        <f t="shared" si="806"/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si="807"/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185</v>
      </c>
      <c r="E131" s="83"/>
      <c r="F131" s="77"/>
      <c r="G131" s="64">
        <v>0.68</v>
      </c>
      <c r="H131" s="64" t="str">
        <f t="shared" si="791"/>
        <v>S</v>
      </c>
      <c r="I131" s="64" t="str">
        <f t="shared" si="792"/>
        <v>G</v>
      </c>
      <c r="J131" s="64" t="str">
        <f t="shared" si="793"/>
        <v>VG</v>
      </c>
      <c r="K131" s="64" t="str">
        <f t="shared" si="794"/>
        <v>VG</v>
      </c>
      <c r="L131" s="65">
        <v>8.7999999999999995E-2</v>
      </c>
      <c r="M131" s="65" t="str">
        <f t="shared" si="795"/>
        <v>G</v>
      </c>
      <c r="N131" s="64" t="str">
        <f t="shared" si="796"/>
        <v>G</v>
      </c>
      <c r="O131" s="64" t="str">
        <f t="shared" si="797"/>
        <v>VG</v>
      </c>
      <c r="P131" s="64" t="str">
        <f t="shared" si="798"/>
        <v>G</v>
      </c>
      <c r="Q131" s="64">
        <v>0.56000000000000005</v>
      </c>
      <c r="R131" s="64" t="str">
        <f t="shared" si="799"/>
        <v>G</v>
      </c>
      <c r="S131" s="64" t="str">
        <f t="shared" si="800"/>
        <v>VG</v>
      </c>
      <c r="T131" s="64" t="str">
        <f t="shared" si="801"/>
        <v>VG</v>
      </c>
      <c r="U131" s="64" t="str">
        <f t="shared" si="802"/>
        <v>VG</v>
      </c>
      <c r="V131" s="64">
        <v>0.71</v>
      </c>
      <c r="W131" s="64" t="str">
        <f t="shared" si="803"/>
        <v>S</v>
      </c>
      <c r="X131" s="64" t="str">
        <f t="shared" si="804"/>
        <v>G</v>
      </c>
      <c r="Y131" s="64" t="str">
        <f t="shared" si="805"/>
        <v>VG</v>
      </c>
      <c r="Z131" s="64" t="str">
        <f t="shared" si="806"/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si="807"/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186</v>
      </c>
      <c r="E132" s="83"/>
      <c r="F132" s="77"/>
      <c r="G132" s="64">
        <v>0.68</v>
      </c>
      <c r="H132" s="64" t="str">
        <f t="shared" si="791"/>
        <v>S</v>
      </c>
      <c r="I132" s="64" t="str">
        <f t="shared" si="792"/>
        <v>G</v>
      </c>
      <c r="J132" s="64" t="str">
        <f t="shared" si="793"/>
        <v>VG</v>
      </c>
      <c r="K132" s="64" t="str">
        <f t="shared" si="794"/>
        <v>VG</v>
      </c>
      <c r="L132" s="65">
        <v>9.6000000000000002E-2</v>
      </c>
      <c r="M132" s="65" t="str">
        <f t="shared" si="795"/>
        <v>G</v>
      </c>
      <c r="N132" s="64" t="str">
        <f t="shared" si="796"/>
        <v>G</v>
      </c>
      <c r="O132" s="64" t="str">
        <f t="shared" si="797"/>
        <v>VG</v>
      </c>
      <c r="P132" s="64" t="str">
        <f t="shared" si="798"/>
        <v>G</v>
      </c>
      <c r="Q132" s="64">
        <v>0.56000000000000005</v>
      </c>
      <c r="R132" s="64" t="str">
        <f t="shared" si="799"/>
        <v>G</v>
      </c>
      <c r="S132" s="64" t="str">
        <f t="shared" si="800"/>
        <v>VG</v>
      </c>
      <c r="T132" s="64" t="str">
        <f t="shared" si="801"/>
        <v>VG</v>
      </c>
      <c r="U132" s="64" t="str">
        <f t="shared" si="802"/>
        <v>VG</v>
      </c>
      <c r="V132" s="64">
        <v>0.71</v>
      </c>
      <c r="W132" s="64" t="str">
        <f t="shared" si="803"/>
        <v>S</v>
      </c>
      <c r="X132" s="64" t="str">
        <f t="shared" si="804"/>
        <v>G</v>
      </c>
      <c r="Y132" s="64" t="str">
        <f t="shared" si="805"/>
        <v>VG</v>
      </c>
      <c r="Z132" s="64" t="str">
        <f t="shared" si="806"/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si="807"/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197</v>
      </c>
      <c r="E133" s="83"/>
      <c r="F133" s="77"/>
      <c r="G133" s="64">
        <v>0.68</v>
      </c>
      <c r="H133" s="64" t="str">
        <f t="shared" si="791"/>
        <v>S</v>
      </c>
      <c r="I133" s="64" t="str">
        <f t="shared" ref="I133" si="808">AJ133</f>
        <v>G</v>
      </c>
      <c r="J133" s="64" t="str">
        <f t="shared" ref="J133" si="809">BB133</f>
        <v>VG</v>
      </c>
      <c r="K133" s="64" t="str">
        <f t="shared" ref="K133" si="810">BT133</f>
        <v>VG</v>
      </c>
      <c r="L133" s="65">
        <v>9.6000000000000002E-2</v>
      </c>
      <c r="M133" s="65" t="str">
        <f t="shared" si="795"/>
        <v>G</v>
      </c>
      <c r="N133" s="64" t="str">
        <f t="shared" ref="N133" si="811">AO133</f>
        <v>G</v>
      </c>
      <c r="O133" s="64" t="str">
        <f t="shared" ref="O133" si="812">BD133</f>
        <v>VG</v>
      </c>
      <c r="P133" s="64" t="str">
        <f t="shared" ref="P133" si="813">BY133</f>
        <v>G</v>
      </c>
      <c r="Q133" s="64">
        <v>0.56000000000000005</v>
      </c>
      <c r="R133" s="64" t="str">
        <f t="shared" si="799"/>
        <v>G</v>
      </c>
      <c r="S133" s="64" t="str">
        <f t="shared" ref="S133" si="814">AN133</f>
        <v>VG</v>
      </c>
      <c r="T133" s="64" t="str">
        <f t="shared" ref="T133" si="815">BF133</f>
        <v>VG</v>
      </c>
      <c r="U133" s="64" t="str">
        <f t="shared" ref="U133" si="816">BX133</f>
        <v>VG</v>
      </c>
      <c r="V133" s="64">
        <v>0.71</v>
      </c>
      <c r="W133" s="64" t="str">
        <f t="shared" si="803"/>
        <v>S</v>
      </c>
      <c r="X133" s="64" t="str">
        <f t="shared" ref="X133" si="817">AP133</f>
        <v>G</v>
      </c>
      <c r="Y133" s="64" t="str">
        <f t="shared" ref="Y133" si="818">BH133</f>
        <v>VG</v>
      </c>
      <c r="Z133" s="64" t="str">
        <f t="shared" ref="Z133" si="819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820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>
        <v>44187</v>
      </c>
      <c r="E134" s="83"/>
      <c r="F134" s="77"/>
      <c r="G134" s="64">
        <v>0.81</v>
      </c>
      <c r="H134" s="64" t="str">
        <f t="shared" si="791"/>
        <v>VG</v>
      </c>
      <c r="I134" s="64" t="str">
        <f t="shared" ref="I134" si="821">AJ134</f>
        <v>G</v>
      </c>
      <c r="J134" s="64" t="str">
        <f t="shared" ref="J134" si="822">BB134</f>
        <v>VG</v>
      </c>
      <c r="K134" s="64" t="str">
        <f t="shared" ref="K134" si="823">BT134</f>
        <v>VG</v>
      </c>
      <c r="L134" s="65">
        <v>4.1000000000000002E-2</v>
      </c>
      <c r="M134" s="65" t="str">
        <f t="shared" si="795"/>
        <v>VG</v>
      </c>
      <c r="N134" s="64" t="str">
        <f t="shared" ref="N134" si="824">AO134</f>
        <v>G</v>
      </c>
      <c r="O134" s="64" t="str">
        <f t="shared" ref="O134" si="825">BD134</f>
        <v>VG</v>
      </c>
      <c r="P134" s="64" t="str">
        <f t="shared" ref="P134" si="826">BY134</f>
        <v>G</v>
      </c>
      <c r="Q134" s="64">
        <v>0.43</v>
      </c>
      <c r="R134" s="64" t="str">
        <f t="shared" si="799"/>
        <v>VG</v>
      </c>
      <c r="S134" s="64" t="str">
        <f t="shared" ref="S134" si="827">AN134</f>
        <v>VG</v>
      </c>
      <c r="T134" s="64" t="str">
        <f t="shared" ref="T134" si="828">BF134</f>
        <v>VG</v>
      </c>
      <c r="U134" s="64" t="str">
        <f t="shared" ref="U134" si="829">BX134</f>
        <v>VG</v>
      </c>
      <c r="V134" s="64">
        <v>0.82</v>
      </c>
      <c r="W134" s="64" t="str">
        <f t="shared" si="803"/>
        <v>G</v>
      </c>
      <c r="X134" s="64" t="str">
        <f t="shared" ref="X134" si="830">AP134</f>
        <v>G</v>
      </c>
      <c r="Y134" s="64" t="str">
        <f t="shared" ref="Y134" si="831">BH134</f>
        <v>VG</v>
      </c>
      <c r="Z134" s="64" t="str">
        <f t="shared" ref="Z134" si="832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33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204</v>
      </c>
      <c r="E135" s="83"/>
      <c r="F135" s="77"/>
      <c r="G135" s="64">
        <v>0.82</v>
      </c>
      <c r="H135" s="64" t="str">
        <f t="shared" si="791"/>
        <v>VG</v>
      </c>
      <c r="I135" s="64" t="str">
        <f t="shared" ref="I135" si="834">AJ135</f>
        <v>G</v>
      </c>
      <c r="J135" s="64" t="str">
        <f t="shared" ref="J135" si="835">BB135</f>
        <v>VG</v>
      </c>
      <c r="K135" s="64" t="str">
        <f t="shared" ref="K135" si="836">BT135</f>
        <v>VG</v>
      </c>
      <c r="L135" s="65">
        <v>2.8000000000000001E-2</v>
      </c>
      <c r="M135" s="65" t="str">
        <f t="shared" si="795"/>
        <v>VG</v>
      </c>
      <c r="N135" s="64" t="str">
        <f t="shared" ref="N135" si="837">AO135</f>
        <v>G</v>
      </c>
      <c r="O135" s="64" t="str">
        <f t="shared" ref="O135" si="838">BD135</f>
        <v>VG</v>
      </c>
      <c r="P135" s="64" t="str">
        <f t="shared" ref="P135" si="839">BY135</f>
        <v>G</v>
      </c>
      <c r="Q135" s="64">
        <v>0.42</v>
      </c>
      <c r="R135" s="64" t="str">
        <f t="shared" si="799"/>
        <v>VG</v>
      </c>
      <c r="S135" s="64" t="str">
        <f t="shared" ref="S135" si="840">AN135</f>
        <v>VG</v>
      </c>
      <c r="T135" s="64" t="str">
        <f t="shared" ref="T135" si="841">BF135</f>
        <v>VG</v>
      </c>
      <c r="U135" s="64" t="str">
        <f t="shared" ref="U135" si="842">BX135</f>
        <v>VG</v>
      </c>
      <c r="V135" s="64">
        <v>0.83</v>
      </c>
      <c r="W135" s="64" t="str">
        <f t="shared" si="803"/>
        <v>G</v>
      </c>
      <c r="X135" s="64" t="str">
        <f t="shared" ref="X135" si="843">AP135</f>
        <v>G</v>
      </c>
      <c r="Y135" s="64" t="str">
        <f t="shared" ref="Y135" si="844">BH135</f>
        <v>VG</v>
      </c>
      <c r="Z135" s="64" t="str">
        <f t="shared" ref="Z135" si="845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46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 t="s">
        <v>205</v>
      </c>
      <c r="E136" s="83"/>
      <c r="F136" s="77"/>
      <c r="G136" s="64">
        <v>0.82</v>
      </c>
      <c r="H136" s="64" t="str">
        <f t="shared" si="791"/>
        <v>VG</v>
      </c>
      <c r="I136" s="64" t="str">
        <f t="shared" ref="I136" si="847">AJ136</f>
        <v>G</v>
      </c>
      <c r="J136" s="64" t="str">
        <f t="shared" ref="J136" si="848">BB136</f>
        <v>VG</v>
      </c>
      <c r="K136" s="64" t="str">
        <f t="shared" ref="K136" si="849">BT136</f>
        <v>VG</v>
      </c>
      <c r="L136" s="65">
        <v>1.7000000000000001E-2</v>
      </c>
      <c r="M136" s="65" t="str">
        <f t="shared" si="795"/>
        <v>VG</v>
      </c>
      <c r="N136" s="64" t="str">
        <f t="shared" ref="N136" si="850">AO136</f>
        <v>G</v>
      </c>
      <c r="O136" s="64" t="str">
        <f t="shared" ref="O136" si="851">BD136</f>
        <v>VG</v>
      </c>
      <c r="P136" s="64" t="str">
        <f t="shared" ref="P136" si="852">BY136</f>
        <v>G</v>
      </c>
      <c r="Q136" s="64">
        <v>0.42</v>
      </c>
      <c r="R136" s="64" t="str">
        <f t="shared" si="799"/>
        <v>VG</v>
      </c>
      <c r="S136" s="64" t="str">
        <f t="shared" ref="S136" si="853">AN136</f>
        <v>VG</v>
      </c>
      <c r="T136" s="64" t="str">
        <f t="shared" ref="T136" si="854">BF136</f>
        <v>VG</v>
      </c>
      <c r="U136" s="64" t="str">
        <f t="shared" ref="U136" si="855">BX136</f>
        <v>VG</v>
      </c>
      <c r="V136" s="64">
        <v>0.83</v>
      </c>
      <c r="W136" s="64" t="str">
        <f t="shared" si="803"/>
        <v>G</v>
      </c>
      <c r="X136" s="64" t="str">
        <f t="shared" ref="X136" si="856">AP136</f>
        <v>G</v>
      </c>
      <c r="Y136" s="64" t="str">
        <f t="shared" ref="Y136" si="857">BH136</f>
        <v>VG</v>
      </c>
      <c r="Z136" s="64" t="str">
        <f t="shared" ref="Z136" si="858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59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209</v>
      </c>
      <c r="E137" s="83"/>
      <c r="F137" s="77"/>
      <c r="G137" s="64">
        <v>0.8</v>
      </c>
      <c r="H137" s="64" t="str">
        <f t="shared" si="791"/>
        <v>G</v>
      </c>
      <c r="I137" s="64" t="str">
        <f t="shared" ref="I137" si="860">AJ137</f>
        <v>G</v>
      </c>
      <c r="J137" s="64" t="str">
        <f t="shared" ref="J137" si="861">BB137</f>
        <v>VG</v>
      </c>
      <c r="K137" s="64" t="str">
        <f t="shared" ref="K137" si="862">BT137</f>
        <v>VG</v>
      </c>
      <c r="L137" s="65">
        <v>-2.3E-2</v>
      </c>
      <c r="M137" s="65" t="str">
        <f t="shared" si="795"/>
        <v>VG</v>
      </c>
      <c r="N137" s="64" t="str">
        <f t="shared" ref="N137" si="863">AO137</f>
        <v>G</v>
      </c>
      <c r="O137" s="64" t="str">
        <f t="shared" ref="O137" si="864">BD137</f>
        <v>VG</v>
      </c>
      <c r="P137" s="64" t="str">
        <f t="shared" ref="P137" si="865">BY137</f>
        <v>G</v>
      </c>
      <c r="Q137" s="64">
        <v>0.45</v>
      </c>
      <c r="R137" s="64" t="str">
        <f t="shared" si="799"/>
        <v>VG</v>
      </c>
      <c r="S137" s="64" t="str">
        <f t="shared" ref="S137" si="866">AN137</f>
        <v>VG</v>
      </c>
      <c r="T137" s="64" t="str">
        <f t="shared" ref="T137" si="867">BF137</f>
        <v>VG</v>
      </c>
      <c r="U137" s="64" t="str">
        <f t="shared" ref="U137" si="868">BX137</f>
        <v>VG</v>
      </c>
      <c r="V137" s="64">
        <v>0.81</v>
      </c>
      <c r="W137" s="64" t="str">
        <f t="shared" si="803"/>
        <v>G</v>
      </c>
      <c r="X137" s="64" t="str">
        <f t="shared" ref="X137" si="869">AP137</f>
        <v>G</v>
      </c>
      <c r="Y137" s="64" t="str">
        <f t="shared" ref="Y137" si="870">BH137</f>
        <v>VG</v>
      </c>
      <c r="Z137" s="64" t="str">
        <f t="shared" ref="Z137" si="871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72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212</v>
      </c>
      <c r="E138" s="83"/>
      <c r="F138" s="77"/>
      <c r="G138" s="64">
        <v>0.81</v>
      </c>
      <c r="H138" s="64" t="str">
        <f t="shared" si="791"/>
        <v>VG</v>
      </c>
      <c r="I138" s="64" t="str">
        <f t="shared" ref="I138" si="873">AJ138</f>
        <v>G</v>
      </c>
      <c r="J138" s="64" t="str">
        <f t="shared" ref="J138" si="874">BB138</f>
        <v>VG</v>
      </c>
      <c r="K138" s="64" t="str">
        <f t="shared" ref="K138" si="875">BT138</f>
        <v>VG</v>
      </c>
      <c r="L138" s="65">
        <v>-2.1000000000000001E-2</v>
      </c>
      <c r="M138" s="65" t="str">
        <f t="shared" si="795"/>
        <v>VG</v>
      </c>
      <c r="N138" s="64" t="str">
        <f t="shared" ref="N138" si="876">AO138</f>
        <v>G</v>
      </c>
      <c r="O138" s="64" t="str">
        <f t="shared" ref="O138" si="877">BD138</f>
        <v>VG</v>
      </c>
      <c r="P138" s="64" t="str">
        <f t="shared" ref="P138" si="878">BY138</f>
        <v>G</v>
      </c>
      <c r="Q138" s="64">
        <v>0.44</v>
      </c>
      <c r="R138" s="64" t="str">
        <f t="shared" si="799"/>
        <v>VG</v>
      </c>
      <c r="S138" s="64" t="str">
        <f t="shared" ref="S138" si="879">AN138</f>
        <v>VG</v>
      </c>
      <c r="T138" s="64" t="str">
        <f t="shared" ref="T138" si="880">BF138</f>
        <v>VG</v>
      </c>
      <c r="U138" s="64" t="str">
        <f t="shared" ref="U138" si="881">BX138</f>
        <v>VG</v>
      </c>
      <c r="V138" s="64">
        <v>0.81799999999999995</v>
      </c>
      <c r="W138" s="64" t="str">
        <f t="shared" si="803"/>
        <v>G</v>
      </c>
      <c r="X138" s="64" t="str">
        <f t="shared" ref="X138" si="882">AP138</f>
        <v>G</v>
      </c>
      <c r="Y138" s="64" t="str">
        <f t="shared" ref="Y138" si="883">BH138</f>
        <v>VG</v>
      </c>
      <c r="Z138" s="64" t="str">
        <f t="shared" ref="Z138" si="884">BZ138</f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ref="BI138" si="885">IF(BJ138=AR138,1,0)</f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83" t="s">
        <v>225</v>
      </c>
      <c r="E139" s="83"/>
      <c r="F139" s="77"/>
      <c r="G139" s="81">
        <v>0.80400000000000005</v>
      </c>
      <c r="H139" s="64" t="str">
        <f t="shared" si="791"/>
        <v>VG</v>
      </c>
      <c r="I139" s="64" t="str">
        <f t="shared" ref="I139" si="886">AJ139</f>
        <v>G</v>
      </c>
      <c r="J139" s="64" t="str">
        <f t="shared" ref="J139" si="887">BB139</f>
        <v>VG</v>
      </c>
      <c r="K139" s="64" t="str">
        <f t="shared" ref="K139" si="888">BT139</f>
        <v>VG</v>
      </c>
      <c r="L139" s="65">
        <v>-2.8000000000000001E-2</v>
      </c>
      <c r="M139" s="65" t="str">
        <f t="shared" si="795"/>
        <v>VG</v>
      </c>
      <c r="N139" s="64" t="str">
        <f t="shared" ref="N139" si="889">AO139</f>
        <v>G</v>
      </c>
      <c r="O139" s="64" t="str">
        <f t="shared" ref="O139" si="890">BD139</f>
        <v>VG</v>
      </c>
      <c r="P139" s="64" t="str">
        <f t="shared" ref="P139" si="891">BY139</f>
        <v>G</v>
      </c>
      <c r="Q139" s="64">
        <v>0.44</v>
      </c>
      <c r="R139" s="64" t="str">
        <f t="shared" si="799"/>
        <v>VG</v>
      </c>
      <c r="S139" s="64" t="str">
        <f t="shared" ref="S139" si="892">AN139</f>
        <v>VG</v>
      </c>
      <c r="T139" s="64" t="str">
        <f t="shared" ref="T139" si="893">BF139</f>
        <v>VG</v>
      </c>
      <c r="U139" s="64" t="str">
        <f t="shared" ref="U139" si="894">BX139</f>
        <v>VG</v>
      </c>
      <c r="V139" s="64">
        <v>0.81799999999999995</v>
      </c>
      <c r="W139" s="64" t="str">
        <f t="shared" si="803"/>
        <v>G</v>
      </c>
      <c r="X139" s="64" t="str">
        <f t="shared" ref="X139" si="895">AP139</f>
        <v>G</v>
      </c>
      <c r="Y139" s="64" t="str">
        <f t="shared" ref="Y139" si="896">BH139</f>
        <v>VG</v>
      </c>
      <c r="Z139" s="64" t="str">
        <f t="shared" ref="Z139" si="897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" si="898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83" t="s">
        <v>226</v>
      </c>
      <c r="E140" s="83"/>
      <c r="F140" s="77"/>
      <c r="G140" s="81">
        <v>0.80500000000000005</v>
      </c>
      <c r="H140" s="64" t="str">
        <f t="shared" si="791"/>
        <v>VG</v>
      </c>
      <c r="I140" s="64" t="str">
        <f t="shared" ref="I140" si="899">AJ140</f>
        <v>G</v>
      </c>
      <c r="J140" s="64" t="str">
        <f t="shared" ref="J140" si="900">BB140</f>
        <v>VG</v>
      </c>
      <c r="K140" s="64" t="str">
        <f t="shared" ref="K140" si="901">BT140</f>
        <v>VG</v>
      </c>
      <c r="L140" s="65">
        <v>-0.02</v>
      </c>
      <c r="M140" s="65" t="str">
        <f t="shared" si="795"/>
        <v>VG</v>
      </c>
      <c r="N140" s="64" t="str">
        <f t="shared" ref="N140" si="902">AO140</f>
        <v>G</v>
      </c>
      <c r="O140" s="64" t="str">
        <f t="shared" ref="O140" si="903">BD140</f>
        <v>VG</v>
      </c>
      <c r="P140" s="64" t="str">
        <f t="shared" ref="P140" si="904">BY140</f>
        <v>G</v>
      </c>
      <c r="Q140" s="64">
        <v>0.44</v>
      </c>
      <c r="R140" s="64" t="str">
        <f t="shared" si="799"/>
        <v>VG</v>
      </c>
      <c r="S140" s="64" t="str">
        <f t="shared" ref="S140" si="905">AN140</f>
        <v>VG</v>
      </c>
      <c r="T140" s="64" t="str">
        <f t="shared" ref="T140" si="906">BF140</f>
        <v>VG</v>
      </c>
      <c r="U140" s="64" t="str">
        <f t="shared" ref="U140" si="907">BX140</f>
        <v>VG</v>
      </c>
      <c r="V140" s="64">
        <v>0.81399999999999995</v>
      </c>
      <c r="W140" s="64" t="str">
        <f t="shared" si="803"/>
        <v>G</v>
      </c>
      <c r="X140" s="64" t="str">
        <f t="shared" ref="X140" si="908">AP140</f>
        <v>G</v>
      </c>
      <c r="Y140" s="64" t="str">
        <f t="shared" ref="Y140" si="909">BH140</f>
        <v>VG</v>
      </c>
      <c r="Z140" s="64" t="str">
        <f t="shared" ref="Z140" si="910">BZ140</f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ref="BI140" si="911">IF(BJ140=AR140,1,0)</f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83" t="s">
        <v>228</v>
      </c>
      <c r="E141" s="83"/>
      <c r="F141" s="77"/>
      <c r="G141" s="81">
        <v>0.80500000000000005</v>
      </c>
      <c r="H141" s="64" t="str">
        <f t="shared" ref="H141" si="912">IF(G141&gt;0.8,"VG",IF(G141&gt;0.7,"G",IF(G141&gt;0.45,"S","NS")))</f>
        <v>VG</v>
      </c>
      <c r="I141" s="64" t="str">
        <f t="shared" ref="I141" si="913">AJ141</f>
        <v>G</v>
      </c>
      <c r="J141" s="64" t="str">
        <f t="shared" ref="J141" si="914">BB141</f>
        <v>VG</v>
      </c>
      <c r="K141" s="64" t="str">
        <f t="shared" ref="K141" si="915">BT141</f>
        <v>VG</v>
      </c>
      <c r="L141" s="65">
        <v>-1.78E-2</v>
      </c>
      <c r="M141" s="65" t="str">
        <f t="shared" ref="M141" si="916">IF(ABS(L141)&lt;5%,"VG",IF(ABS(L141)&lt;10%,"G",IF(ABS(L141)&lt;15%,"S","NS")))</f>
        <v>VG</v>
      </c>
      <c r="N141" s="64" t="str">
        <f t="shared" ref="N141" si="917">AO141</f>
        <v>G</v>
      </c>
      <c r="O141" s="64" t="str">
        <f t="shared" ref="O141" si="918">BD141</f>
        <v>VG</v>
      </c>
      <c r="P141" s="64" t="str">
        <f t="shared" ref="P141" si="919">BY141</f>
        <v>G</v>
      </c>
      <c r="Q141" s="64">
        <v>0.44</v>
      </c>
      <c r="R141" s="64" t="str">
        <f t="shared" ref="R141" si="920">IF(Q141&lt;=0.5,"VG",IF(Q141&lt;=0.6,"G",IF(Q141&lt;=0.7,"S","NS")))</f>
        <v>VG</v>
      </c>
      <c r="S141" s="64" t="str">
        <f t="shared" ref="S141" si="921">AN141</f>
        <v>VG</v>
      </c>
      <c r="T141" s="64" t="str">
        <f t="shared" ref="T141" si="922">BF141</f>
        <v>VG</v>
      </c>
      <c r="U141" s="64" t="str">
        <f t="shared" ref="U141" si="923">BX141</f>
        <v>VG</v>
      </c>
      <c r="V141" s="64">
        <v>0.81399999999999995</v>
      </c>
      <c r="W141" s="64" t="str">
        <f t="shared" ref="W141" si="924">IF(V141&gt;0.85,"VG",IF(V141&gt;0.75,"G",IF(V141&gt;0.6,"S","NS")))</f>
        <v>G</v>
      </c>
      <c r="X141" s="64" t="str">
        <f t="shared" ref="X141" si="925">AP141</f>
        <v>G</v>
      </c>
      <c r="Y141" s="64" t="str">
        <f t="shared" ref="Y141" si="926">BH141</f>
        <v>VG</v>
      </c>
      <c r="Z141" s="64" t="str">
        <f t="shared" ref="Z141" si="927">BZ141</f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ref="BI141" si="928">IF(BJ141=AR141,1,0)</f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14164900</v>
      </c>
      <c r="B142" s="63">
        <v>23772751</v>
      </c>
      <c r="C142" s="63" t="s">
        <v>13</v>
      </c>
      <c r="D142" s="83" t="s">
        <v>240</v>
      </c>
      <c r="E142" s="83"/>
      <c r="F142" s="77"/>
      <c r="G142" s="81">
        <v>0.80400000000000005</v>
      </c>
      <c r="H142" s="64" t="str">
        <f t="shared" ref="H142" si="929">IF(G142&gt;0.8,"VG",IF(G142&gt;0.7,"G",IF(G142&gt;0.45,"S","NS")))</f>
        <v>VG</v>
      </c>
      <c r="I142" s="64" t="str">
        <f t="shared" ref="I142" si="930">AJ142</f>
        <v>G</v>
      </c>
      <c r="J142" s="64" t="str">
        <f t="shared" ref="J142" si="931">BB142</f>
        <v>VG</v>
      </c>
      <c r="K142" s="64" t="str">
        <f t="shared" ref="K142" si="932">BT142</f>
        <v>VG</v>
      </c>
      <c r="L142" s="65">
        <v>-2.07E-2</v>
      </c>
      <c r="M142" s="65" t="str">
        <f t="shared" ref="M142" si="933">IF(ABS(L142)&lt;5%,"VG",IF(ABS(L142)&lt;10%,"G",IF(ABS(L142)&lt;15%,"S","NS")))</f>
        <v>VG</v>
      </c>
      <c r="N142" s="64" t="str">
        <f t="shared" ref="N142" si="934">AO142</f>
        <v>G</v>
      </c>
      <c r="O142" s="64" t="str">
        <f t="shared" ref="O142" si="935">BD142</f>
        <v>VG</v>
      </c>
      <c r="P142" s="64" t="str">
        <f t="shared" ref="P142" si="936">BY142</f>
        <v>G</v>
      </c>
      <c r="Q142" s="64">
        <v>0.44</v>
      </c>
      <c r="R142" s="64" t="str">
        <f t="shared" ref="R142" si="937">IF(Q142&lt;=0.5,"VG",IF(Q142&lt;=0.6,"G",IF(Q142&lt;=0.7,"S","NS")))</f>
        <v>VG</v>
      </c>
      <c r="S142" s="64" t="str">
        <f t="shared" ref="S142" si="938">AN142</f>
        <v>VG</v>
      </c>
      <c r="T142" s="64" t="str">
        <f t="shared" ref="T142" si="939">BF142</f>
        <v>VG</v>
      </c>
      <c r="U142" s="64" t="str">
        <f t="shared" ref="U142" si="940">BX142</f>
        <v>VG</v>
      </c>
      <c r="V142" s="64">
        <v>0.81399999999999995</v>
      </c>
      <c r="W142" s="64" t="str">
        <f t="shared" ref="W142" si="941">IF(V142&gt;0.85,"VG",IF(V142&gt;0.75,"G",IF(V142&gt;0.6,"S","NS")))</f>
        <v>G</v>
      </c>
      <c r="X142" s="64" t="str">
        <f t="shared" ref="X142" si="942">AP142</f>
        <v>G</v>
      </c>
      <c r="Y142" s="64" t="str">
        <f t="shared" ref="Y142" si="943">BH142</f>
        <v>VG</v>
      </c>
      <c r="Z142" s="64" t="str">
        <f t="shared" ref="Z142" si="944">BZ142</f>
        <v>G</v>
      </c>
      <c r="AA142" s="66">
        <v>0.82957537734731002</v>
      </c>
      <c r="AB142" s="66">
        <v>0.770017181523593</v>
      </c>
      <c r="AC142" s="66">
        <v>4.1945904485044201</v>
      </c>
      <c r="AD142" s="66">
        <v>1.60133556975805</v>
      </c>
      <c r="AE142" s="66">
        <v>0.41282517201920899</v>
      </c>
      <c r="AF142" s="66">
        <v>0.47956523902010201</v>
      </c>
      <c r="AG142" s="66">
        <v>0.83981224617125405</v>
      </c>
      <c r="AH142" s="66">
        <v>0.77168278397218004</v>
      </c>
      <c r="AI142" s="67" t="s">
        <v>77</v>
      </c>
      <c r="AJ142" s="67" t="s">
        <v>75</v>
      </c>
      <c r="AK142" s="67" t="s">
        <v>77</v>
      </c>
      <c r="AL142" s="67" t="s">
        <v>77</v>
      </c>
      <c r="AM142" s="67" t="s">
        <v>77</v>
      </c>
      <c r="AN142" s="67" t="s">
        <v>77</v>
      </c>
      <c r="AO142" s="67" t="s">
        <v>75</v>
      </c>
      <c r="AP142" s="67" t="s">
        <v>75</v>
      </c>
      <c r="AR142" s="68" t="s">
        <v>87</v>
      </c>
      <c r="AS142" s="66">
        <v>0.84535320975234196</v>
      </c>
      <c r="AT142" s="66">
        <v>0.852362033202411</v>
      </c>
      <c r="AU142" s="66">
        <v>0.65503642042571297</v>
      </c>
      <c r="AV142" s="66">
        <v>0.70929549035220396</v>
      </c>
      <c r="AW142" s="66">
        <v>0.39325156102380399</v>
      </c>
      <c r="AX142" s="66">
        <v>0.38423686288224501</v>
      </c>
      <c r="AY142" s="66">
        <v>0.84908178687649805</v>
      </c>
      <c r="AZ142" s="66">
        <v>0.85623492331974904</v>
      </c>
      <c r="BA142" s="67" t="s">
        <v>77</v>
      </c>
      <c r="BB142" s="67" t="s">
        <v>77</v>
      </c>
      <c r="BC142" s="67" t="s">
        <v>77</v>
      </c>
      <c r="BD142" s="67" t="s">
        <v>77</v>
      </c>
      <c r="BE142" s="67" t="s">
        <v>77</v>
      </c>
      <c r="BF142" s="67" t="s">
        <v>77</v>
      </c>
      <c r="BG142" s="67" t="s">
        <v>75</v>
      </c>
      <c r="BH142" s="67" t="s">
        <v>77</v>
      </c>
      <c r="BI142" s="63">
        <f t="shared" ref="BI142" si="945">IF(BJ142=AR142,1,0)</f>
        <v>1</v>
      </c>
      <c r="BJ142" s="63" t="s">
        <v>87</v>
      </c>
      <c r="BK142" s="66">
        <v>0.83149852870428698</v>
      </c>
      <c r="BL142" s="66">
        <v>0.840051780765255</v>
      </c>
      <c r="BM142" s="66">
        <v>2.4536945846266698</v>
      </c>
      <c r="BN142" s="66">
        <v>1.8573873082821999</v>
      </c>
      <c r="BO142" s="66">
        <v>0.41048930716367399</v>
      </c>
      <c r="BP142" s="66">
        <v>0.39993526880577102</v>
      </c>
      <c r="BQ142" s="66">
        <v>0.83515826593662201</v>
      </c>
      <c r="BR142" s="66">
        <v>0.84255161739777595</v>
      </c>
      <c r="BS142" s="63" t="s">
        <v>77</v>
      </c>
      <c r="BT142" s="63" t="s">
        <v>77</v>
      </c>
      <c r="BU142" s="63" t="s">
        <v>77</v>
      </c>
      <c r="BV142" s="63" t="s">
        <v>77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14164900</v>
      </c>
      <c r="B143" s="63">
        <v>23772751</v>
      </c>
      <c r="C143" s="63" t="s">
        <v>13</v>
      </c>
      <c r="D143" s="83" t="s">
        <v>254</v>
      </c>
      <c r="E143" s="83"/>
      <c r="F143" s="77"/>
      <c r="G143" s="81">
        <v>0.80500000000000005</v>
      </c>
      <c r="H143" s="64" t="str">
        <f t="shared" ref="H143" si="946">IF(G143&gt;0.8,"VG",IF(G143&gt;0.7,"G",IF(G143&gt;0.45,"S","NS")))</f>
        <v>VG</v>
      </c>
      <c r="I143" s="64" t="str">
        <f t="shared" ref="I143" si="947">AJ143</f>
        <v>G</v>
      </c>
      <c r="J143" s="64" t="str">
        <f t="shared" ref="J143" si="948">BB143</f>
        <v>VG</v>
      </c>
      <c r="K143" s="64" t="str">
        <f t="shared" ref="K143" si="949">BT143</f>
        <v>VG</v>
      </c>
      <c r="L143" s="65">
        <v>-0.02</v>
      </c>
      <c r="M143" s="65" t="str">
        <f t="shared" ref="M143" si="950">IF(ABS(L143)&lt;5%,"VG",IF(ABS(L143)&lt;10%,"G",IF(ABS(L143)&lt;15%,"S","NS")))</f>
        <v>VG</v>
      </c>
      <c r="N143" s="64" t="str">
        <f t="shared" ref="N143" si="951">AO143</f>
        <v>G</v>
      </c>
      <c r="O143" s="64" t="str">
        <f t="shared" ref="O143" si="952">BD143</f>
        <v>VG</v>
      </c>
      <c r="P143" s="64" t="str">
        <f t="shared" ref="P143" si="953">BY143</f>
        <v>G</v>
      </c>
      <c r="Q143" s="64">
        <v>0.44</v>
      </c>
      <c r="R143" s="64" t="str">
        <f t="shared" ref="R143" si="954">IF(Q143&lt;=0.5,"VG",IF(Q143&lt;=0.6,"G",IF(Q143&lt;=0.7,"S","NS")))</f>
        <v>VG</v>
      </c>
      <c r="S143" s="64" t="str">
        <f t="shared" ref="S143" si="955">AN143</f>
        <v>VG</v>
      </c>
      <c r="T143" s="64" t="str">
        <f t="shared" ref="T143" si="956">BF143</f>
        <v>VG</v>
      </c>
      <c r="U143" s="64" t="str">
        <f t="shared" ref="U143" si="957">BX143</f>
        <v>VG</v>
      </c>
      <c r="V143" s="64">
        <v>0.81399999999999995</v>
      </c>
      <c r="W143" s="64" t="str">
        <f t="shared" ref="W143" si="958">IF(V143&gt;0.85,"VG",IF(V143&gt;0.75,"G",IF(V143&gt;0.6,"S","NS")))</f>
        <v>G</v>
      </c>
      <c r="X143" s="64" t="str">
        <f t="shared" ref="X143" si="959">AP143</f>
        <v>G</v>
      </c>
      <c r="Y143" s="64" t="str">
        <f t="shared" ref="Y143" si="960">BH143</f>
        <v>VG</v>
      </c>
      <c r="Z143" s="64" t="str">
        <f t="shared" ref="Z143" si="961">BZ143</f>
        <v>G</v>
      </c>
      <c r="AA143" s="66">
        <v>0.82957537734731002</v>
      </c>
      <c r="AB143" s="66">
        <v>0.770017181523593</v>
      </c>
      <c r="AC143" s="66">
        <v>4.1945904485044201</v>
      </c>
      <c r="AD143" s="66">
        <v>1.60133556975805</v>
      </c>
      <c r="AE143" s="66">
        <v>0.41282517201920899</v>
      </c>
      <c r="AF143" s="66">
        <v>0.47956523902010201</v>
      </c>
      <c r="AG143" s="66">
        <v>0.83981224617125405</v>
      </c>
      <c r="AH143" s="66">
        <v>0.77168278397218004</v>
      </c>
      <c r="AI143" s="67" t="s">
        <v>77</v>
      </c>
      <c r="AJ143" s="67" t="s">
        <v>75</v>
      </c>
      <c r="AK143" s="67" t="s">
        <v>77</v>
      </c>
      <c r="AL143" s="67" t="s">
        <v>77</v>
      </c>
      <c r="AM143" s="67" t="s">
        <v>77</v>
      </c>
      <c r="AN143" s="67" t="s">
        <v>77</v>
      </c>
      <c r="AO143" s="67" t="s">
        <v>75</v>
      </c>
      <c r="AP143" s="67" t="s">
        <v>75</v>
      </c>
      <c r="AR143" s="68" t="s">
        <v>87</v>
      </c>
      <c r="AS143" s="66">
        <v>0.84535320975234196</v>
      </c>
      <c r="AT143" s="66">
        <v>0.852362033202411</v>
      </c>
      <c r="AU143" s="66">
        <v>0.65503642042571297</v>
      </c>
      <c r="AV143" s="66">
        <v>0.70929549035220396</v>
      </c>
      <c r="AW143" s="66">
        <v>0.39325156102380399</v>
      </c>
      <c r="AX143" s="66">
        <v>0.38423686288224501</v>
      </c>
      <c r="AY143" s="66">
        <v>0.84908178687649805</v>
      </c>
      <c r="AZ143" s="66">
        <v>0.85623492331974904</v>
      </c>
      <c r="BA143" s="67" t="s">
        <v>77</v>
      </c>
      <c r="BB143" s="67" t="s">
        <v>77</v>
      </c>
      <c r="BC143" s="67" t="s">
        <v>77</v>
      </c>
      <c r="BD143" s="67" t="s">
        <v>77</v>
      </c>
      <c r="BE143" s="67" t="s">
        <v>77</v>
      </c>
      <c r="BF143" s="67" t="s">
        <v>77</v>
      </c>
      <c r="BG143" s="67" t="s">
        <v>75</v>
      </c>
      <c r="BH143" s="67" t="s">
        <v>77</v>
      </c>
      <c r="BI143" s="63">
        <f t="shared" ref="BI143" si="962">IF(BJ143=AR143,1,0)</f>
        <v>1</v>
      </c>
      <c r="BJ143" s="63" t="s">
        <v>87</v>
      </c>
      <c r="BK143" s="66">
        <v>0.83149852870428698</v>
      </c>
      <c r="BL143" s="66">
        <v>0.840051780765255</v>
      </c>
      <c r="BM143" s="66">
        <v>2.4536945846266698</v>
      </c>
      <c r="BN143" s="66">
        <v>1.8573873082821999</v>
      </c>
      <c r="BO143" s="66">
        <v>0.41048930716367399</v>
      </c>
      <c r="BP143" s="66">
        <v>0.39993526880577102</v>
      </c>
      <c r="BQ143" s="66">
        <v>0.83515826593662201</v>
      </c>
      <c r="BR143" s="66">
        <v>0.84255161739777595</v>
      </c>
      <c r="BS143" s="63" t="s">
        <v>77</v>
      </c>
      <c r="BT143" s="63" t="s">
        <v>77</v>
      </c>
      <c r="BU143" s="63" t="s">
        <v>77</v>
      </c>
      <c r="BV143" s="63" t="s">
        <v>77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3">
      <c r="A144" s="62">
        <v>14164900</v>
      </c>
      <c r="B144" s="63">
        <v>23772751</v>
      </c>
      <c r="C144" s="63" t="s">
        <v>13</v>
      </c>
      <c r="D144" s="83" t="s">
        <v>312</v>
      </c>
      <c r="E144" s="83"/>
      <c r="F144" s="77"/>
      <c r="G144" s="81">
        <v>0.78</v>
      </c>
      <c r="H144" s="64" t="str">
        <f t="shared" ref="H144" si="963">IF(G144&gt;0.8,"VG",IF(G144&gt;0.7,"G",IF(G144&gt;0.45,"S","NS")))</f>
        <v>G</v>
      </c>
      <c r="I144" s="64" t="str">
        <f t="shared" ref="I144" si="964">AJ144</f>
        <v>G</v>
      </c>
      <c r="J144" s="64" t="str">
        <f t="shared" ref="J144" si="965">BB144</f>
        <v>VG</v>
      </c>
      <c r="K144" s="64" t="str">
        <f t="shared" ref="K144" si="966">BT144</f>
        <v>VG</v>
      </c>
      <c r="L144" s="65">
        <v>0.1018</v>
      </c>
      <c r="M144" s="65" t="str">
        <f t="shared" ref="M144" si="967">IF(ABS(L144)&lt;5%,"VG",IF(ABS(L144)&lt;10%,"G",IF(ABS(L144)&lt;15%,"S","NS")))</f>
        <v>S</v>
      </c>
      <c r="N144" s="64" t="str">
        <f t="shared" ref="N144" si="968">AO144</f>
        <v>G</v>
      </c>
      <c r="O144" s="64" t="str">
        <f t="shared" ref="O144" si="969">BD144</f>
        <v>VG</v>
      </c>
      <c r="P144" s="64" t="str">
        <f t="shared" ref="P144" si="970">BY144</f>
        <v>G</v>
      </c>
      <c r="Q144" s="64">
        <v>0.46</v>
      </c>
      <c r="R144" s="64" t="str">
        <f t="shared" ref="R144" si="971">IF(Q144&lt;=0.5,"VG",IF(Q144&lt;=0.6,"G",IF(Q144&lt;=0.7,"S","NS")))</f>
        <v>VG</v>
      </c>
      <c r="S144" s="64" t="str">
        <f t="shared" ref="S144" si="972">AN144</f>
        <v>VG</v>
      </c>
      <c r="T144" s="64" t="str">
        <f t="shared" ref="T144" si="973">BF144</f>
        <v>VG</v>
      </c>
      <c r="U144" s="64" t="str">
        <f t="shared" ref="U144" si="974">BX144</f>
        <v>VG</v>
      </c>
      <c r="V144" s="64">
        <v>0.81359999999999999</v>
      </c>
      <c r="W144" s="64" t="str">
        <f t="shared" ref="W144" si="975">IF(V144&gt;0.85,"VG",IF(V144&gt;0.75,"G",IF(V144&gt;0.6,"S","NS")))</f>
        <v>G</v>
      </c>
      <c r="X144" s="64" t="str">
        <f t="shared" ref="X144" si="976">AP144</f>
        <v>G</v>
      </c>
      <c r="Y144" s="64" t="str">
        <f t="shared" ref="Y144" si="977">BH144</f>
        <v>VG</v>
      </c>
      <c r="Z144" s="64" t="str">
        <f t="shared" ref="Z144" si="978">BZ144</f>
        <v>G</v>
      </c>
      <c r="AA144" s="66">
        <v>0.82957537734731002</v>
      </c>
      <c r="AB144" s="66">
        <v>0.770017181523593</v>
      </c>
      <c r="AC144" s="66">
        <v>4.1945904485044201</v>
      </c>
      <c r="AD144" s="66">
        <v>1.60133556975805</v>
      </c>
      <c r="AE144" s="66">
        <v>0.41282517201920899</v>
      </c>
      <c r="AF144" s="66">
        <v>0.47956523902010201</v>
      </c>
      <c r="AG144" s="66">
        <v>0.83981224617125405</v>
      </c>
      <c r="AH144" s="66">
        <v>0.77168278397218004</v>
      </c>
      <c r="AI144" s="67" t="s">
        <v>77</v>
      </c>
      <c r="AJ144" s="67" t="s">
        <v>75</v>
      </c>
      <c r="AK144" s="67" t="s">
        <v>77</v>
      </c>
      <c r="AL144" s="67" t="s">
        <v>77</v>
      </c>
      <c r="AM144" s="67" t="s">
        <v>77</v>
      </c>
      <c r="AN144" s="67" t="s">
        <v>77</v>
      </c>
      <c r="AO144" s="67" t="s">
        <v>75</v>
      </c>
      <c r="AP144" s="67" t="s">
        <v>75</v>
      </c>
      <c r="AR144" s="68" t="s">
        <v>87</v>
      </c>
      <c r="AS144" s="66">
        <v>0.84535320975234196</v>
      </c>
      <c r="AT144" s="66">
        <v>0.852362033202411</v>
      </c>
      <c r="AU144" s="66">
        <v>0.65503642042571297</v>
      </c>
      <c r="AV144" s="66">
        <v>0.70929549035220396</v>
      </c>
      <c r="AW144" s="66">
        <v>0.39325156102380399</v>
      </c>
      <c r="AX144" s="66">
        <v>0.38423686288224501</v>
      </c>
      <c r="AY144" s="66">
        <v>0.84908178687649805</v>
      </c>
      <c r="AZ144" s="66">
        <v>0.85623492331974904</v>
      </c>
      <c r="BA144" s="67" t="s">
        <v>77</v>
      </c>
      <c r="BB144" s="67" t="s">
        <v>77</v>
      </c>
      <c r="BC144" s="67" t="s">
        <v>77</v>
      </c>
      <c r="BD144" s="67" t="s">
        <v>77</v>
      </c>
      <c r="BE144" s="67" t="s">
        <v>77</v>
      </c>
      <c r="BF144" s="67" t="s">
        <v>77</v>
      </c>
      <c r="BG144" s="67" t="s">
        <v>75</v>
      </c>
      <c r="BH144" s="67" t="s">
        <v>77</v>
      </c>
      <c r="BI144" s="63">
        <f t="shared" ref="BI144" si="979">IF(BJ144=AR144,1,0)</f>
        <v>1</v>
      </c>
      <c r="BJ144" s="63" t="s">
        <v>87</v>
      </c>
      <c r="BK144" s="66">
        <v>0.83149852870428698</v>
      </c>
      <c r="BL144" s="66">
        <v>0.840051780765255</v>
      </c>
      <c r="BM144" s="66">
        <v>2.4536945846266698</v>
      </c>
      <c r="BN144" s="66">
        <v>1.8573873082821999</v>
      </c>
      <c r="BO144" s="66">
        <v>0.41048930716367399</v>
      </c>
      <c r="BP144" s="66">
        <v>0.39993526880577102</v>
      </c>
      <c r="BQ144" s="66">
        <v>0.83515826593662201</v>
      </c>
      <c r="BR144" s="66">
        <v>0.84255161739777595</v>
      </c>
      <c r="BS144" s="63" t="s">
        <v>77</v>
      </c>
      <c r="BT144" s="63" t="s">
        <v>77</v>
      </c>
      <c r="BU144" s="63" t="s">
        <v>77</v>
      </c>
      <c r="BV144" s="63" t="s">
        <v>77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9" customFormat="1" x14ac:dyDescent="0.3">
      <c r="A145" s="72"/>
      <c r="F145" s="80"/>
      <c r="G145" s="70"/>
      <c r="H145" s="70"/>
      <c r="I145" s="70"/>
      <c r="J145" s="70"/>
      <c r="K145" s="70"/>
      <c r="L145" s="71"/>
      <c r="M145" s="71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3"/>
      <c r="AB145" s="73"/>
      <c r="AC145" s="73"/>
      <c r="AD145" s="73"/>
      <c r="AE145" s="73"/>
      <c r="AF145" s="73"/>
      <c r="AG145" s="73"/>
      <c r="AH145" s="73"/>
      <c r="AI145" s="74"/>
      <c r="AJ145" s="74"/>
      <c r="AK145" s="74"/>
      <c r="AL145" s="74"/>
      <c r="AM145" s="74"/>
      <c r="AN145" s="74"/>
      <c r="AO145" s="74"/>
      <c r="AP145" s="74"/>
      <c r="AR145" s="75"/>
      <c r="AS145" s="73"/>
      <c r="AT145" s="73"/>
      <c r="AU145" s="73"/>
      <c r="AV145" s="73"/>
      <c r="AW145" s="73"/>
      <c r="AX145" s="73"/>
      <c r="AY145" s="73"/>
      <c r="AZ145" s="73"/>
      <c r="BA145" s="74"/>
      <c r="BB145" s="74"/>
      <c r="BC145" s="74"/>
      <c r="BD145" s="74"/>
      <c r="BE145" s="74"/>
      <c r="BF145" s="74"/>
      <c r="BG145" s="74"/>
      <c r="BH145" s="74"/>
      <c r="BK145" s="73"/>
      <c r="BL145" s="73"/>
      <c r="BM145" s="73"/>
      <c r="BN145" s="73"/>
      <c r="BO145" s="73"/>
      <c r="BP145" s="73"/>
      <c r="BQ145" s="73"/>
      <c r="BR145" s="73"/>
    </row>
    <row r="146" spans="1:78" s="63" customFormat="1" x14ac:dyDescent="0.3">
      <c r="A146" s="62">
        <v>14165000</v>
      </c>
      <c r="B146" s="63">
        <v>23773513</v>
      </c>
      <c r="C146" s="63" t="s">
        <v>14</v>
      </c>
      <c r="D146" s="63" t="s">
        <v>172</v>
      </c>
      <c r="F146" s="77"/>
      <c r="G146" s="64">
        <v>0.72699999999999998</v>
      </c>
      <c r="H146" s="64" t="str">
        <f t="shared" ref="H146:H155" si="980">IF(G146&gt;0.8,"VG",IF(G146&gt;0.7,"G",IF(G146&gt;0.45,"S","NS")))</f>
        <v>G</v>
      </c>
      <c r="I146" s="64" t="str">
        <f t="shared" ref="I146:I154" si="981">AJ146</f>
        <v>S</v>
      </c>
      <c r="J146" s="64" t="str">
        <f t="shared" ref="J146:J154" si="982">BB146</f>
        <v>S</v>
      </c>
      <c r="K146" s="64" t="str">
        <f t="shared" ref="K146:K154" si="983">BT146</f>
        <v>S</v>
      </c>
      <c r="L146" s="65">
        <v>8.9999999999999993E-3</v>
      </c>
      <c r="M146" s="65" t="str">
        <f t="shared" ref="M146:M155" si="984">IF(ABS(L146)&lt;5%,"VG",IF(ABS(L146)&lt;10%,"G",IF(ABS(L146)&lt;15%,"S","NS")))</f>
        <v>VG</v>
      </c>
      <c r="N146" s="64" t="str">
        <f t="shared" ref="N146:N154" si="985">AO146</f>
        <v>VG</v>
      </c>
      <c r="O146" s="64" t="str">
        <f t="shared" ref="O146:O154" si="986">BD146</f>
        <v>NS</v>
      </c>
      <c r="P146" s="64" t="str">
        <f t="shared" ref="P146:P154" si="987">BY146</f>
        <v>VG</v>
      </c>
      <c r="Q146" s="64">
        <v>0.51800000000000002</v>
      </c>
      <c r="R146" s="64" t="str">
        <f t="shared" ref="R146:R155" si="988">IF(Q146&lt;=0.5,"VG",IF(Q146&lt;=0.6,"G",IF(Q146&lt;=0.7,"S","NS")))</f>
        <v>G</v>
      </c>
      <c r="S146" s="64" t="str">
        <f t="shared" ref="S146:S154" si="989">AN146</f>
        <v>NS</v>
      </c>
      <c r="T146" s="64" t="str">
        <f t="shared" ref="T146:T154" si="990">BF146</f>
        <v>NS</v>
      </c>
      <c r="U146" s="64" t="str">
        <f t="shared" ref="U146:U154" si="991">BX146</f>
        <v>NS</v>
      </c>
      <c r="V146" s="64">
        <v>0.81499999999999995</v>
      </c>
      <c r="W146" s="64" t="str">
        <f t="shared" ref="W146:W155" si="992">IF(V146&gt;0.85,"VG",IF(V146&gt;0.75,"G",IF(V146&gt;0.6,"S","NS")))</f>
        <v>G</v>
      </c>
      <c r="X146" s="64" t="str">
        <f t="shared" ref="X146:X154" si="993">AP146</f>
        <v>VG</v>
      </c>
      <c r="Y146" s="64" t="str">
        <f t="shared" ref="Y146:Y154" si="994">BH146</f>
        <v>VG</v>
      </c>
      <c r="Z146" s="64" t="str">
        <f t="shared" ref="Z146:Z154" si="995">BZ146</f>
        <v>VG</v>
      </c>
      <c r="AA146" s="66">
        <v>0.46449135700952998</v>
      </c>
      <c r="AB146" s="66">
        <v>0.48582826247624</v>
      </c>
      <c r="AC146" s="66">
        <v>36.925476905016303</v>
      </c>
      <c r="AD146" s="66">
        <v>35.422135499048998</v>
      </c>
      <c r="AE146" s="66">
        <v>0.73178456050293195</v>
      </c>
      <c r="AF146" s="66">
        <v>0.71705769469670899</v>
      </c>
      <c r="AG146" s="66">
        <v>0.86373220117502103</v>
      </c>
      <c r="AH146" s="66">
        <v>0.86641318681162205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73</v>
      </c>
      <c r="AN146" s="67" t="s">
        <v>73</v>
      </c>
      <c r="AO146" s="67" t="s">
        <v>77</v>
      </c>
      <c r="AP146" s="67" t="s">
        <v>77</v>
      </c>
      <c r="AR146" s="68" t="s">
        <v>88</v>
      </c>
      <c r="AS146" s="66">
        <v>0.43843094218020001</v>
      </c>
      <c r="AT146" s="66">
        <v>0.45450937038529099</v>
      </c>
      <c r="AU146" s="66">
        <v>40.067811319636199</v>
      </c>
      <c r="AV146" s="66">
        <v>39.605988650487703</v>
      </c>
      <c r="AW146" s="66">
        <v>0.74937911488097997</v>
      </c>
      <c r="AX146" s="66">
        <v>0.73857337456390104</v>
      </c>
      <c r="AY146" s="66">
        <v>0.87051913419226601</v>
      </c>
      <c r="AZ146" s="66">
        <v>0.88200065354242896</v>
      </c>
      <c r="BA146" s="67" t="s">
        <v>73</v>
      </c>
      <c r="BB146" s="67" t="s">
        <v>76</v>
      </c>
      <c r="BC146" s="67" t="s">
        <v>73</v>
      </c>
      <c r="BD146" s="67" t="s">
        <v>73</v>
      </c>
      <c r="BE146" s="67" t="s">
        <v>73</v>
      </c>
      <c r="BF146" s="67" t="s">
        <v>73</v>
      </c>
      <c r="BG146" s="67" t="s">
        <v>77</v>
      </c>
      <c r="BH146" s="67" t="s">
        <v>77</v>
      </c>
      <c r="BI146" s="63">
        <f t="shared" ref="BI146:BI154" si="996">IF(BJ146=AR146,1,0)</f>
        <v>1</v>
      </c>
      <c r="BJ146" s="63" t="s">
        <v>88</v>
      </c>
      <c r="BK146" s="66">
        <v>0.48875926577338902</v>
      </c>
      <c r="BL146" s="66">
        <v>0.49850744282400899</v>
      </c>
      <c r="BM146" s="66">
        <v>34.750583660210602</v>
      </c>
      <c r="BN146" s="66">
        <v>34.841960954976599</v>
      </c>
      <c r="BO146" s="66">
        <v>0.71501100287101205</v>
      </c>
      <c r="BP146" s="66">
        <v>0.70816139203997197</v>
      </c>
      <c r="BQ146" s="66">
        <v>0.86944312864988105</v>
      </c>
      <c r="BR146" s="66">
        <v>0.88290786392832199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73</v>
      </c>
      <c r="BX146" s="63" t="s">
        <v>73</v>
      </c>
      <c r="BY146" s="63" t="s">
        <v>77</v>
      </c>
      <c r="BZ146" s="63" t="s">
        <v>77</v>
      </c>
    </row>
    <row r="147" spans="1:78" s="85" customFormat="1" x14ac:dyDescent="0.3">
      <c r="A147" s="84">
        <v>14165000</v>
      </c>
      <c r="B147" s="85">
        <v>23773513</v>
      </c>
      <c r="C147" s="85" t="s">
        <v>14</v>
      </c>
      <c r="D147" s="86" t="s">
        <v>185</v>
      </c>
      <c r="E147" s="86"/>
      <c r="F147" s="87"/>
      <c r="G147" s="88">
        <v>0.16</v>
      </c>
      <c r="H147" s="88" t="str">
        <f t="shared" si="980"/>
        <v>NS</v>
      </c>
      <c r="I147" s="88" t="str">
        <f t="shared" si="981"/>
        <v>S</v>
      </c>
      <c r="J147" s="88" t="str">
        <f t="shared" si="982"/>
        <v>S</v>
      </c>
      <c r="K147" s="88" t="str">
        <f t="shared" si="983"/>
        <v>S</v>
      </c>
      <c r="L147" s="89">
        <v>1.1970000000000001</v>
      </c>
      <c r="M147" s="89" t="str">
        <f t="shared" si="984"/>
        <v>NS</v>
      </c>
      <c r="N147" s="88" t="str">
        <f t="shared" si="985"/>
        <v>VG</v>
      </c>
      <c r="O147" s="88" t="str">
        <f t="shared" si="986"/>
        <v>NS</v>
      </c>
      <c r="P147" s="88" t="str">
        <f t="shared" si="987"/>
        <v>VG</v>
      </c>
      <c r="Q147" s="88">
        <v>0.8</v>
      </c>
      <c r="R147" s="88" t="str">
        <f t="shared" si="988"/>
        <v>NS</v>
      </c>
      <c r="S147" s="88" t="str">
        <f t="shared" si="989"/>
        <v>NS</v>
      </c>
      <c r="T147" s="88" t="str">
        <f t="shared" si="990"/>
        <v>NS</v>
      </c>
      <c r="U147" s="88" t="str">
        <f t="shared" si="991"/>
        <v>NS</v>
      </c>
      <c r="V147" s="88">
        <v>0.81</v>
      </c>
      <c r="W147" s="88" t="str">
        <f t="shared" si="992"/>
        <v>G</v>
      </c>
      <c r="X147" s="88" t="str">
        <f t="shared" si="993"/>
        <v>VG</v>
      </c>
      <c r="Y147" s="88" t="str">
        <f t="shared" si="994"/>
        <v>VG</v>
      </c>
      <c r="Z147" s="88" t="str">
        <f t="shared" si="995"/>
        <v>VG</v>
      </c>
      <c r="AA147" s="90">
        <v>0.46449135700952998</v>
      </c>
      <c r="AB147" s="90">
        <v>0.48582826247624</v>
      </c>
      <c r="AC147" s="90">
        <v>36.925476905016303</v>
      </c>
      <c r="AD147" s="90">
        <v>35.422135499048998</v>
      </c>
      <c r="AE147" s="90">
        <v>0.73178456050293195</v>
      </c>
      <c r="AF147" s="90">
        <v>0.71705769469670899</v>
      </c>
      <c r="AG147" s="90">
        <v>0.86373220117502103</v>
      </c>
      <c r="AH147" s="90">
        <v>0.86641318681162205</v>
      </c>
      <c r="AI147" s="91" t="s">
        <v>76</v>
      </c>
      <c r="AJ147" s="91" t="s">
        <v>76</v>
      </c>
      <c r="AK147" s="91" t="s">
        <v>73</v>
      </c>
      <c r="AL147" s="91" t="s">
        <v>73</v>
      </c>
      <c r="AM147" s="91" t="s">
        <v>73</v>
      </c>
      <c r="AN147" s="91" t="s">
        <v>73</v>
      </c>
      <c r="AO147" s="91" t="s">
        <v>77</v>
      </c>
      <c r="AP147" s="91" t="s">
        <v>77</v>
      </c>
      <c r="AR147" s="92" t="s">
        <v>88</v>
      </c>
      <c r="AS147" s="90">
        <v>0.43843094218020001</v>
      </c>
      <c r="AT147" s="90">
        <v>0.45450937038529099</v>
      </c>
      <c r="AU147" s="90">
        <v>40.067811319636199</v>
      </c>
      <c r="AV147" s="90">
        <v>39.605988650487703</v>
      </c>
      <c r="AW147" s="90">
        <v>0.74937911488097997</v>
      </c>
      <c r="AX147" s="90">
        <v>0.73857337456390104</v>
      </c>
      <c r="AY147" s="90">
        <v>0.87051913419226601</v>
      </c>
      <c r="AZ147" s="90">
        <v>0.88200065354242896</v>
      </c>
      <c r="BA147" s="91" t="s">
        <v>73</v>
      </c>
      <c r="BB147" s="91" t="s">
        <v>76</v>
      </c>
      <c r="BC147" s="91" t="s">
        <v>73</v>
      </c>
      <c r="BD147" s="91" t="s">
        <v>73</v>
      </c>
      <c r="BE147" s="91" t="s">
        <v>73</v>
      </c>
      <c r="BF147" s="91" t="s">
        <v>73</v>
      </c>
      <c r="BG147" s="91" t="s">
        <v>77</v>
      </c>
      <c r="BH147" s="91" t="s">
        <v>77</v>
      </c>
      <c r="BI147" s="85">
        <f t="shared" si="996"/>
        <v>1</v>
      </c>
      <c r="BJ147" s="85" t="s">
        <v>88</v>
      </c>
      <c r="BK147" s="90">
        <v>0.48875926577338902</v>
      </c>
      <c r="BL147" s="90">
        <v>0.49850744282400899</v>
      </c>
      <c r="BM147" s="90">
        <v>34.750583660210602</v>
      </c>
      <c r="BN147" s="90">
        <v>34.841960954976599</v>
      </c>
      <c r="BO147" s="90">
        <v>0.71501100287101205</v>
      </c>
      <c r="BP147" s="90">
        <v>0.70816139203997197</v>
      </c>
      <c r="BQ147" s="90">
        <v>0.86944312864988105</v>
      </c>
      <c r="BR147" s="90">
        <v>0.88290786392832199</v>
      </c>
      <c r="BS147" s="85" t="s">
        <v>76</v>
      </c>
      <c r="BT147" s="85" t="s">
        <v>76</v>
      </c>
      <c r="BU147" s="85" t="s">
        <v>73</v>
      </c>
      <c r="BV147" s="85" t="s">
        <v>73</v>
      </c>
      <c r="BW147" s="85" t="s">
        <v>73</v>
      </c>
      <c r="BX147" s="85" t="s">
        <v>73</v>
      </c>
      <c r="BY147" s="85" t="s">
        <v>77</v>
      </c>
      <c r="BZ147" s="85" t="s">
        <v>77</v>
      </c>
    </row>
    <row r="148" spans="1:78" s="47" customFormat="1" x14ac:dyDescent="0.3">
      <c r="A148" s="48">
        <v>14165000</v>
      </c>
      <c r="B148" s="47">
        <v>23773513</v>
      </c>
      <c r="C148" s="47" t="s">
        <v>14</v>
      </c>
      <c r="D148" s="93" t="s">
        <v>187</v>
      </c>
      <c r="E148" s="93"/>
      <c r="F148" s="100"/>
      <c r="G148" s="49">
        <v>0.54</v>
      </c>
      <c r="H148" s="49" t="str">
        <f t="shared" si="980"/>
        <v>S</v>
      </c>
      <c r="I148" s="49" t="str">
        <f t="shared" si="981"/>
        <v>S</v>
      </c>
      <c r="J148" s="49" t="str">
        <f t="shared" si="982"/>
        <v>S</v>
      </c>
      <c r="K148" s="49" t="str">
        <f t="shared" si="983"/>
        <v>S</v>
      </c>
      <c r="L148" s="50">
        <v>0.222</v>
      </c>
      <c r="M148" s="50" t="str">
        <f t="shared" si="984"/>
        <v>NS</v>
      </c>
      <c r="N148" s="49" t="str">
        <f t="shared" si="985"/>
        <v>VG</v>
      </c>
      <c r="O148" s="49" t="str">
        <f t="shared" si="986"/>
        <v>NS</v>
      </c>
      <c r="P148" s="49" t="str">
        <f t="shared" si="987"/>
        <v>VG</v>
      </c>
      <c r="Q148" s="49">
        <v>0.67</v>
      </c>
      <c r="R148" s="49" t="str">
        <f t="shared" si="988"/>
        <v>S</v>
      </c>
      <c r="S148" s="49" t="str">
        <f t="shared" si="989"/>
        <v>NS</v>
      </c>
      <c r="T148" s="49" t="str">
        <f t="shared" si="990"/>
        <v>NS</v>
      </c>
      <c r="U148" s="49" t="str">
        <f t="shared" si="991"/>
        <v>NS</v>
      </c>
      <c r="V148" s="49">
        <v>0.71</v>
      </c>
      <c r="W148" s="49" t="str">
        <f t="shared" si="992"/>
        <v>S</v>
      </c>
      <c r="X148" s="49" t="str">
        <f t="shared" si="993"/>
        <v>VG</v>
      </c>
      <c r="Y148" s="49" t="str">
        <f t="shared" si="994"/>
        <v>VG</v>
      </c>
      <c r="Z148" s="49" t="str">
        <f t="shared" si="995"/>
        <v>VG</v>
      </c>
      <c r="AA148" s="51">
        <v>0.46449135700952998</v>
      </c>
      <c r="AB148" s="51">
        <v>0.48582826247624</v>
      </c>
      <c r="AC148" s="51">
        <v>36.925476905016303</v>
      </c>
      <c r="AD148" s="51">
        <v>35.422135499048998</v>
      </c>
      <c r="AE148" s="51">
        <v>0.73178456050293195</v>
      </c>
      <c r="AF148" s="51">
        <v>0.71705769469670899</v>
      </c>
      <c r="AG148" s="51">
        <v>0.86373220117502103</v>
      </c>
      <c r="AH148" s="51">
        <v>0.86641318681162205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73</v>
      </c>
      <c r="AN148" s="52" t="s">
        <v>73</v>
      </c>
      <c r="AO148" s="52" t="s">
        <v>77</v>
      </c>
      <c r="AP148" s="52" t="s">
        <v>77</v>
      </c>
      <c r="AR148" s="53" t="s">
        <v>88</v>
      </c>
      <c r="AS148" s="51">
        <v>0.43843094218020001</v>
      </c>
      <c r="AT148" s="51">
        <v>0.45450937038529099</v>
      </c>
      <c r="AU148" s="51">
        <v>40.067811319636199</v>
      </c>
      <c r="AV148" s="51">
        <v>39.605988650487703</v>
      </c>
      <c r="AW148" s="51">
        <v>0.74937911488097997</v>
      </c>
      <c r="AX148" s="51">
        <v>0.73857337456390104</v>
      </c>
      <c r="AY148" s="51">
        <v>0.87051913419226601</v>
      </c>
      <c r="AZ148" s="51">
        <v>0.88200065354242896</v>
      </c>
      <c r="BA148" s="52" t="s">
        <v>73</v>
      </c>
      <c r="BB148" s="52" t="s">
        <v>76</v>
      </c>
      <c r="BC148" s="52" t="s">
        <v>73</v>
      </c>
      <c r="BD148" s="52" t="s">
        <v>73</v>
      </c>
      <c r="BE148" s="52" t="s">
        <v>73</v>
      </c>
      <c r="BF148" s="52" t="s">
        <v>73</v>
      </c>
      <c r="BG148" s="52" t="s">
        <v>77</v>
      </c>
      <c r="BH148" s="52" t="s">
        <v>77</v>
      </c>
      <c r="BI148" s="47">
        <f t="shared" si="996"/>
        <v>1</v>
      </c>
      <c r="BJ148" s="47" t="s">
        <v>88</v>
      </c>
      <c r="BK148" s="51">
        <v>0.48875926577338902</v>
      </c>
      <c r="BL148" s="51">
        <v>0.49850744282400899</v>
      </c>
      <c r="BM148" s="51">
        <v>34.750583660210602</v>
      </c>
      <c r="BN148" s="51">
        <v>34.841960954976599</v>
      </c>
      <c r="BO148" s="51">
        <v>0.71501100287101205</v>
      </c>
      <c r="BP148" s="51">
        <v>0.70816139203997197</v>
      </c>
      <c r="BQ148" s="51">
        <v>0.86944312864988105</v>
      </c>
      <c r="BR148" s="51">
        <v>0.88290786392832199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73</v>
      </c>
      <c r="BX148" s="47" t="s">
        <v>73</v>
      </c>
      <c r="BY148" s="47" t="s">
        <v>77</v>
      </c>
      <c r="BZ148" s="47" t="s">
        <v>77</v>
      </c>
    </row>
    <row r="149" spans="1:78" s="47" customFormat="1" x14ac:dyDescent="0.3">
      <c r="A149" s="48">
        <v>14165000</v>
      </c>
      <c r="B149" s="47">
        <v>23773513</v>
      </c>
      <c r="C149" s="47" t="s">
        <v>14</v>
      </c>
      <c r="D149" s="93" t="s">
        <v>188</v>
      </c>
      <c r="E149" s="93"/>
      <c r="F149" s="100"/>
      <c r="G149" s="49">
        <v>0.49</v>
      </c>
      <c r="H149" s="49" t="str">
        <f t="shared" si="980"/>
        <v>S</v>
      </c>
      <c r="I149" s="49" t="str">
        <f t="shared" si="981"/>
        <v>S</v>
      </c>
      <c r="J149" s="49" t="str">
        <f t="shared" si="982"/>
        <v>S</v>
      </c>
      <c r="K149" s="49" t="str">
        <f t="shared" si="983"/>
        <v>S</v>
      </c>
      <c r="L149" s="50">
        <v>-2.1999999999999999E-2</v>
      </c>
      <c r="M149" s="50" t="str">
        <f t="shared" si="984"/>
        <v>VG</v>
      </c>
      <c r="N149" s="49" t="str">
        <f t="shared" si="985"/>
        <v>VG</v>
      </c>
      <c r="O149" s="49" t="str">
        <f t="shared" si="986"/>
        <v>NS</v>
      </c>
      <c r="P149" s="49" t="str">
        <f t="shared" si="987"/>
        <v>VG</v>
      </c>
      <c r="Q149" s="49">
        <v>0.72</v>
      </c>
      <c r="R149" s="49" t="str">
        <f t="shared" si="988"/>
        <v>NS</v>
      </c>
      <c r="S149" s="49" t="str">
        <f t="shared" si="989"/>
        <v>NS</v>
      </c>
      <c r="T149" s="49" t="str">
        <f t="shared" si="990"/>
        <v>NS</v>
      </c>
      <c r="U149" s="49" t="str">
        <f t="shared" si="991"/>
        <v>NS</v>
      </c>
      <c r="V149" s="49">
        <v>0.52</v>
      </c>
      <c r="W149" s="49" t="str">
        <f t="shared" si="992"/>
        <v>NS</v>
      </c>
      <c r="X149" s="49" t="str">
        <f t="shared" si="993"/>
        <v>VG</v>
      </c>
      <c r="Y149" s="49" t="str">
        <f t="shared" si="994"/>
        <v>VG</v>
      </c>
      <c r="Z149" s="49" t="str">
        <f t="shared" si="995"/>
        <v>VG</v>
      </c>
      <c r="AA149" s="51">
        <v>0.46449135700952998</v>
      </c>
      <c r="AB149" s="51">
        <v>0.48582826247624</v>
      </c>
      <c r="AC149" s="51">
        <v>36.925476905016303</v>
      </c>
      <c r="AD149" s="51">
        <v>35.422135499048998</v>
      </c>
      <c r="AE149" s="51">
        <v>0.73178456050293195</v>
      </c>
      <c r="AF149" s="51">
        <v>0.71705769469670899</v>
      </c>
      <c r="AG149" s="51">
        <v>0.86373220117502103</v>
      </c>
      <c r="AH149" s="51">
        <v>0.86641318681162205</v>
      </c>
      <c r="AI149" s="52" t="s">
        <v>76</v>
      </c>
      <c r="AJ149" s="52" t="s">
        <v>76</v>
      </c>
      <c r="AK149" s="52" t="s">
        <v>73</v>
      </c>
      <c r="AL149" s="52" t="s">
        <v>73</v>
      </c>
      <c r="AM149" s="52" t="s">
        <v>73</v>
      </c>
      <c r="AN149" s="52" t="s">
        <v>73</v>
      </c>
      <c r="AO149" s="52" t="s">
        <v>77</v>
      </c>
      <c r="AP149" s="52" t="s">
        <v>77</v>
      </c>
      <c r="AR149" s="53" t="s">
        <v>88</v>
      </c>
      <c r="AS149" s="51">
        <v>0.43843094218020001</v>
      </c>
      <c r="AT149" s="51">
        <v>0.45450937038529099</v>
      </c>
      <c r="AU149" s="51">
        <v>40.067811319636199</v>
      </c>
      <c r="AV149" s="51">
        <v>39.605988650487703</v>
      </c>
      <c r="AW149" s="51">
        <v>0.74937911488097997</v>
      </c>
      <c r="AX149" s="51">
        <v>0.73857337456390104</v>
      </c>
      <c r="AY149" s="51">
        <v>0.87051913419226601</v>
      </c>
      <c r="AZ149" s="51">
        <v>0.88200065354242896</v>
      </c>
      <c r="BA149" s="52" t="s">
        <v>73</v>
      </c>
      <c r="BB149" s="52" t="s">
        <v>76</v>
      </c>
      <c r="BC149" s="52" t="s">
        <v>73</v>
      </c>
      <c r="BD149" s="52" t="s">
        <v>73</v>
      </c>
      <c r="BE149" s="52" t="s">
        <v>73</v>
      </c>
      <c r="BF149" s="52" t="s">
        <v>73</v>
      </c>
      <c r="BG149" s="52" t="s">
        <v>77</v>
      </c>
      <c r="BH149" s="52" t="s">
        <v>77</v>
      </c>
      <c r="BI149" s="47">
        <f t="shared" si="996"/>
        <v>1</v>
      </c>
      <c r="BJ149" s="47" t="s">
        <v>88</v>
      </c>
      <c r="BK149" s="51">
        <v>0.48875926577338902</v>
      </c>
      <c r="BL149" s="51">
        <v>0.49850744282400899</v>
      </c>
      <c r="BM149" s="51">
        <v>34.750583660210602</v>
      </c>
      <c r="BN149" s="51">
        <v>34.841960954976599</v>
      </c>
      <c r="BO149" s="51">
        <v>0.71501100287101205</v>
      </c>
      <c r="BP149" s="51">
        <v>0.70816139203997197</v>
      </c>
      <c r="BQ149" s="51">
        <v>0.86944312864988105</v>
      </c>
      <c r="BR149" s="51">
        <v>0.88290786392832199</v>
      </c>
      <c r="BS149" s="47" t="s">
        <v>76</v>
      </c>
      <c r="BT149" s="47" t="s">
        <v>76</v>
      </c>
      <c r="BU149" s="47" t="s">
        <v>73</v>
      </c>
      <c r="BV149" s="47" t="s">
        <v>73</v>
      </c>
      <c r="BW149" s="47" t="s">
        <v>73</v>
      </c>
      <c r="BX149" s="47" t="s">
        <v>73</v>
      </c>
      <c r="BY149" s="47" t="s">
        <v>77</v>
      </c>
      <c r="BZ149" s="47" t="s">
        <v>77</v>
      </c>
    </row>
    <row r="150" spans="1:78" s="30" customFormat="1" x14ac:dyDescent="0.3">
      <c r="A150" s="114">
        <v>14165000</v>
      </c>
      <c r="B150" s="30">
        <v>23773513</v>
      </c>
      <c r="C150" s="30" t="s">
        <v>14</v>
      </c>
      <c r="D150" s="115" t="s">
        <v>204</v>
      </c>
      <c r="E150" s="115"/>
      <c r="F150" s="116"/>
      <c r="G150" s="24">
        <v>7.0000000000000007E-2</v>
      </c>
      <c r="H150" s="24" t="str">
        <f t="shared" si="980"/>
        <v>NS</v>
      </c>
      <c r="I150" s="24" t="str">
        <f t="shared" si="981"/>
        <v>S</v>
      </c>
      <c r="J150" s="24" t="str">
        <f t="shared" si="982"/>
        <v>S</v>
      </c>
      <c r="K150" s="24" t="str">
        <f t="shared" si="983"/>
        <v>S</v>
      </c>
      <c r="L150" s="25">
        <v>-0.41</v>
      </c>
      <c r="M150" s="25" t="str">
        <f t="shared" si="984"/>
        <v>NS</v>
      </c>
      <c r="N150" s="24" t="str">
        <f t="shared" si="985"/>
        <v>VG</v>
      </c>
      <c r="O150" s="24" t="str">
        <f t="shared" si="986"/>
        <v>NS</v>
      </c>
      <c r="P150" s="24" t="str">
        <f t="shared" si="987"/>
        <v>VG</v>
      </c>
      <c r="Q150" s="24">
        <v>0.78</v>
      </c>
      <c r="R150" s="24" t="str">
        <f t="shared" si="988"/>
        <v>NS</v>
      </c>
      <c r="S150" s="24" t="str">
        <f t="shared" si="989"/>
        <v>NS</v>
      </c>
      <c r="T150" s="24" t="str">
        <f t="shared" si="990"/>
        <v>NS</v>
      </c>
      <c r="U150" s="24" t="str">
        <f t="shared" si="991"/>
        <v>NS</v>
      </c>
      <c r="V150" s="24">
        <v>0.57999999999999996</v>
      </c>
      <c r="W150" s="24" t="str">
        <f t="shared" si="992"/>
        <v>NS</v>
      </c>
      <c r="X150" s="24" t="str">
        <f t="shared" si="993"/>
        <v>VG</v>
      </c>
      <c r="Y150" s="24" t="str">
        <f t="shared" si="994"/>
        <v>VG</v>
      </c>
      <c r="Z150" s="24" t="str">
        <f t="shared" si="995"/>
        <v>VG</v>
      </c>
      <c r="AA150" s="33">
        <v>0.46449135700952998</v>
      </c>
      <c r="AB150" s="33">
        <v>0.48582826247624</v>
      </c>
      <c r="AC150" s="33">
        <v>36.925476905016303</v>
      </c>
      <c r="AD150" s="33">
        <v>35.422135499048998</v>
      </c>
      <c r="AE150" s="33">
        <v>0.73178456050293195</v>
      </c>
      <c r="AF150" s="33">
        <v>0.71705769469670899</v>
      </c>
      <c r="AG150" s="33">
        <v>0.86373220117502103</v>
      </c>
      <c r="AH150" s="33">
        <v>0.86641318681162205</v>
      </c>
      <c r="AI150" s="36" t="s">
        <v>76</v>
      </c>
      <c r="AJ150" s="36" t="s">
        <v>76</v>
      </c>
      <c r="AK150" s="36" t="s">
        <v>73</v>
      </c>
      <c r="AL150" s="36" t="s">
        <v>73</v>
      </c>
      <c r="AM150" s="36" t="s">
        <v>73</v>
      </c>
      <c r="AN150" s="36" t="s">
        <v>73</v>
      </c>
      <c r="AO150" s="36" t="s">
        <v>77</v>
      </c>
      <c r="AP150" s="36" t="s">
        <v>77</v>
      </c>
      <c r="AR150" s="117" t="s">
        <v>88</v>
      </c>
      <c r="AS150" s="33">
        <v>0.43843094218020001</v>
      </c>
      <c r="AT150" s="33">
        <v>0.45450937038529099</v>
      </c>
      <c r="AU150" s="33">
        <v>40.067811319636199</v>
      </c>
      <c r="AV150" s="33">
        <v>39.605988650487703</v>
      </c>
      <c r="AW150" s="33">
        <v>0.74937911488097997</v>
      </c>
      <c r="AX150" s="33">
        <v>0.73857337456390104</v>
      </c>
      <c r="AY150" s="33">
        <v>0.87051913419226601</v>
      </c>
      <c r="AZ150" s="33">
        <v>0.88200065354242896</v>
      </c>
      <c r="BA150" s="36" t="s">
        <v>73</v>
      </c>
      <c r="BB150" s="36" t="s">
        <v>76</v>
      </c>
      <c r="BC150" s="36" t="s">
        <v>73</v>
      </c>
      <c r="BD150" s="36" t="s">
        <v>73</v>
      </c>
      <c r="BE150" s="36" t="s">
        <v>73</v>
      </c>
      <c r="BF150" s="36" t="s">
        <v>73</v>
      </c>
      <c r="BG150" s="36" t="s">
        <v>77</v>
      </c>
      <c r="BH150" s="36" t="s">
        <v>77</v>
      </c>
      <c r="BI150" s="30">
        <f t="shared" si="996"/>
        <v>1</v>
      </c>
      <c r="BJ150" s="30" t="s">
        <v>88</v>
      </c>
      <c r="BK150" s="33">
        <v>0.48875926577338902</v>
      </c>
      <c r="BL150" s="33">
        <v>0.49850744282400899</v>
      </c>
      <c r="BM150" s="33">
        <v>34.750583660210602</v>
      </c>
      <c r="BN150" s="33">
        <v>34.841960954976599</v>
      </c>
      <c r="BO150" s="33">
        <v>0.71501100287101205</v>
      </c>
      <c r="BP150" s="33">
        <v>0.70816139203997197</v>
      </c>
      <c r="BQ150" s="33">
        <v>0.86944312864988105</v>
      </c>
      <c r="BR150" s="33">
        <v>0.88290786392832199</v>
      </c>
      <c r="BS150" s="30" t="s">
        <v>76</v>
      </c>
      <c r="BT150" s="30" t="s">
        <v>76</v>
      </c>
      <c r="BU150" s="30" t="s">
        <v>73</v>
      </c>
      <c r="BV150" s="30" t="s">
        <v>73</v>
      </c>
      <c r="BW150" s="30" t="s">
        <v>73</v>
      </c>
      <c r="BX150" s="30" t="s">
        <v>73</v>
      </c>
      <c r="BY150" s="30" t="s">
        <v>77</v>
      </c>
      <c r="BZ150" s="30" t="s">
        <v>77</v>
      </c>
    </row>
    <row r="151" spans="1:78" s="47" customFormat="1" x14ac:dyDescent="0.3">
      <c r="A151" s="48">
        <v>14165000</v>
      </c>
      <c r="B151" s="47">
        <v>23773513</v>
      </c>
      <c r="C151" s="47" t="s">
        <v>14</v>
      </c>
      <c r="D151" s="93" t="s">
        <v>206</v>
      </c>
      <c r="E151" s="93"/>
      <c r="F151" s="100"/>
      <c r="G151" s="49">
        <v>0.71</v>
      </c>
      <c r="H151" s="49" t="str">
        <f t="shared" si="980"/>
        <v>G</v>
      </c>
      <c r="I151" s="49" t="str">
        <f t="shared" si="981"/>
        <v>S</v>
      </c>
      <c r="J151" s="49" t="str">
        <f t="shared" si="982"/>
        <v>S</v>
      </c>
      <c r="K151" s="49" t="str">
        <f t="shared" si="983"/>
        <v>S</v>
      </c>
      <c r="L151" s="50">
        <v>-0.16</v>
      </c>
      <c r="M151" s="50" t="str">
        <f t="shared" si="984"/>
        <v>NS</v>
      </c>
      <c r="N151" s="49" t="str">
        <f t="shared" si="985"/>
        <v>VG</v>
      </c>
      <c r="O151" s="49" t="str">
        <f t="shared" si="986"/>
        <v>NS</v>
      </c>
      <c r="P151" s="49" t="str">
        <f t="shared" si="987"/>
        <v>VG</v>
      </c>
      <c r="Q151" s="49">
        <v>0.53</v>
      </c>
      <c r="R151" s="49" t="str">
        <f t="shared" si="988"/>
        <v>G</v>
      </c>
      <c r="S151" s="49" t="str">
        <f t="shared" si="989"/>
        <v>NS</v>
      </c>
      <c r="T151" s="49" t="str">
        <f t="shared" si="990"/>
        <v>NS</v>
      </c>
      <c r="U151" s="49" t="str">
        <f t="shared" si="991"/>
        <v>NS</v>
      </c>
      <c r="V151" s="49">
        <v>0.84399999999999997</v>
      </c>
      <c r="W151" s="49" t="str">
        <f t="shared" si="992"/>
        <v>G</v>
      </c>
      <c r="X151" s="49" t="str">
        <f t="shared" si="993"/>
        <v>VG</v>
      </c>
      <c r="Y151" s="49" t="str">
        <f t="shared" si="994"/>
        <v>VG</v>
      </c>
      <c r="Z151" s="49" t="str">
        <f t="shared" si="995"/>
        <v>VG</v>
      </c>
      <c r="AA151" s="51">
        <v>0.46449135700952998</v>
      </c>
      <c r="AB151" s="51">
        <v>0.48582826247624</v>
      </c>
      <c r="AC151" s="51">
        <v>36.925476905016303</v>
      </c>
      <c r="AD151" s="51">
        <v>35.422135499048998</v>
      </c>
      <c r="AE151" s="51">
        <v>0.73178456050293195</v>
      </c>
      <c r="AF151" s="51">
        <v>0.71705769469670899</v>
      </c>
      <c r="AG151" s="51">
        <v>0.86373220117502103</v>
      </c>
      <c r="AH151" s="51">
        <v>0.86641318681162205</v>
      </c>
      <c r="AI151" s="52" t="s">
        <v>76</v>
      </c>
      <c r="AJ151" s="52" t="s">
        <v>76</v>
      </c>
      <c r="AK151" s="52" t="s">
        <v>73</v>
      </c>
      <c r="AL151" s="52" t="s">
        <v>73</v>
      </c>
      <c r="AM151" s="52" t="s">
        <v>73</v>
      </c>
      <c r="AN151" s="52" t="s">
        <v>73</v>
      </c>
      <c r="AO151" s="52" t="s">
        <v>77</v>
      </c>
      <c r="AP151" s="52" t="s">
        <v>77</v>
      </c>
      <c r="AR151" s="53" t="s">
        <v>88</v>
      </c>
      <c r="AS151" s="51">
        <v>0.43843094218020001</v>
      </c>
      <c r="AT151" s="51">
        <v>0.45450937038529099</v>
      </c>
      <c r="AU151" s="51">
        <v>40.067811319636199</v>
      </c>
      <c r="AV151" s="51">
        <v>39.605988650487703</v>
      </c>
      <c r="AW151" s="51">
        <v>0.74937911488097997</v>
      </c>
      <c r="AX151" s="51">
        <v>0.73857337456390104</v>
      </c>
      <c r="AY151" s="51">
        <v>0.87051913419226601</v>
      </c>
      <c r="AZ151" s="51">
        <v>0.88200065354242896</v>
      </c>
      <c r="BA151" s="52" t="s">
        <v>73</v>
      </c>
      <c r="BB151" s="52" t="s">
        <v>76</v>
      </c>
      <c r="BC151" s="52" t="s">
        <v>73</v>
      </c>
      <c r="BD151" s="52" t="s">
        <v>73</v>
      </c>
      <c r="BE151" s="52" t="s">
        <v>73</v>
      </c>
      <c r="BF151" s="52" t="s">
        <v>73</v>
      </c>
      <c r="BG151" s="52" t="s">
        <v>77</v>
      </c>
      <c r="BH151" s="52" t="s">
        <v>77</v>
      </c>
      <c r="BI151" s="47">
        <f t="shared" si="996"/>
        <v>1</v>
      </c>
      <c r="BJ151" s="47" t="s">
        <v>88</v>
      </c>
      <c r="BK151" s="51">
        <v>0.48875926577338902</v>
      </c>
      <c r="BL151" s="51">
        <v>0.49850744282400899</v>
      </c>
      <c r="BM151" s="51">
        <v>34.750583660210602</v>
      </c>
      <c r="BN151" s="51">
        <v>34.841960954976599</v>
      </c>
      <c r="BO151" s="51">
        <v>0.71501100287101205</v>
      </c>
      <c r="BP151" s="51">
        <v>0.70816139203997197</v>
      </c>
      <c r="BQ151" s="51">
        <v>0.86944312864988105</v>
      </c>
      <c r="BR151" s="51">
        <v>0.88290786392832199</v>
      </c>
      <c r="BS151" s="47" t="s">
        <v>76</v>
      </c>
      <c r="BT151" s="47" t="s">
        <v>76</v>
      </c>
      <c r="BU151" s="47" t="s">
        <v>73</v>
      </c>
      <c r="BV151" s="47" t="s">
        <v>73</v>
      </c>
      <c r="BW151" s="47" t="s">
        <v>73</v>
      </c>
      <c r="BX151" s="47" t="s">
        <v>73</v>
      </c>
      <c r="BY151" s="47" t="s">
        <v>77</v>
      </c>
      <c r="BZ151" s="47" t="s">
        <v>77</v>
      </c>
    </row>
    <row r="152" spans="1:78" s="63" customFormat="1" x14ac:dyDescent="0.3">
      <c r="A152" s="62">
        <v>14165000</v>
      </c>
      <c r="B152" s="63">
        <v>23773513</v>
      </c>
      <c r="C152" s="63" t="s">
        <v>14</v>
      </c>
      <c r="D152" s="83" t="s">
        <v>209</v>
      </c>
      <c r="E152" s="83"/>
      <c r="F152" s="79"/>
      <c r="G152" s="64">
        <v>0.73</v>
      </c>
      <c r="H152" s="64" t="str">
        <f t="shared" si="980"/>
        <v>G</v>
      </c>
      <c r="I152" s="64" t="str">
        <f t="shared" si="981"/>
        <v>S</v>
      </c>
      <c r="J152" s="64" t="str">
        <f t="shared" si="982"/>
        <v>S</v>
      </c>
      <c r="K152" s="64" t="str">
        <f t="shared" si="983"/>
        <v>S</v>
      </c>
      <c r="L152" s="65">
        <v>-8.5000000000000006E-2</v>
      </c>
      <c r="M152" s="65" t="str">
        <f t="shared" si="984"/>
        <v>G</v>
      </c>
      <c r="N152" s="64" t="str">
        <f t="shared" si="985"/>
        <v>VG</v>
      </c>
      <c r="O152" s="64" t="str">
        <f t="shared" si="986"/>
        <v>NS</v>
      </c>
      <c r="P152" s="64" t="str">
        <f t="shared" si="987"/>
        <v>VG</v>
      </c>
      <c r="Q152" s="64">
        <v>0.52</v>
      </c>
      <c r="R152" s="64" t="str">
        <f t="shared" si="988"/>
        <v>G</v>
      </c>
      <c r="S152" s="64" t="str">
        <f t="shared" si="989"/>
        <v>NS</v>
      </c>
      <c r="T152" s="64" t="str">
        <f t="shared" si="990"/>
        <v>NS</v>
      </c>
      <c r="U152" s="64" t="str">
        <f t="shared" si="991"/>
        <v>NS</v>
      </c>
      <c r="V152" s="64">
        <v>0.85399999999999998</v>
      </c>
      <c r="W152" s="64" t="str">
        <f t="shared" si="992"/>
        <v>VG</v>
      </c>
      <c r="X152" s="64" t="str">
        <f t="shared" si="993"/>
        <v>VG</v>
      </c>
      <c r="Y152" s="64" t="str">
        <f t="shared" si="994"/>
        <v>VG</v>
      </c>
      <c r="Z152" s="64" t="str">
        <f t="shared" si="995"/>
        <v>VG</v>
      </c>
      <c r="AA152" s="66">
        <v>0.46449135700952998</v>
      </c>
      <c r="AB152" s="66">
        <v>0.48582826247624</v>
      </c>
      <c r="AC152" s="66">
        <v>36.925476905016303</v>
      </c>
      <c r="AD152" s="66">
        <v>35.422135499048998</v>
      </c>
      <c r="AE152" s="66">
        <v>0.73178456050293195</v>
      </c>
      <c r="AF152" s="66">
        <v>0.71705769469670899</v>
      </c>
      <c r="AG152" s="66">
        <v>0.86373220117502103</v>
      </c>
      <c r="AH152" s="66">
        <v>0.86641318681162205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73</v>
      </c>
      <c r="AN152" s="67" t="s">
        <v>73</v>
      </c>
      <c r="AO152" s="67" t="s">
        <v>77</v>
      </c>
      <c r="AP152" s="67" t="s">
        <v>77</v>
      </c>
      <c r="AR152" s="68" t="s">
        <v>88</v>
      </c>
      <c r="AS152" s="66">
        <v>0.43843094218020001</v>
      </c>
      <c r="AT152" s="66">
        <v>0.45450937038529099</v>
      </c>
      <c r="AU152" s="66">
        <v>40.067811319636199</v>
      </c>
      <c r="AV152" s="66">
        <v>39.605988650487703</v>
      </c>
      <c r="AW152" s="66">
        <v>0.74937911488097997</v>
      </c>
      <c r="AX152" s="66">
        <v>0.73857337456390104</v>
      </c>
      <c r="AY152" s="66">
        <v>0.87051913419226601</v>
      </c>
      <c r="AZ152" s="66">
        <v>0.88200065354242896</v>
      </c>
      <c r="BA152" s="67" t="s">
        <v>73</v>
      </c>
      <c r="BB152" s="67" t="s">
        <v>76</v>
      </c>
      <c r="BC152" s="67" t="s">
        <v>73</v>
      </c>
      <c r="BD152" s="67" t="s">
        <v>73</v>
      </c>
      <c r="BE152" s="67" t="s">
        <v>73</v>
      </c>
      <c r="BF152" s="67" t="s">
        <v>73</v>
      </c>
      <c r="BG152" s="67" t="s">
        <v>77</v>
      </c>
      <c r="BH152" s="67" t="s">
        <v>77</v>
      </c>
      <c r="BI152" s="63">
        <f t="shared" si="996"/>
        <v>1</v>
      </c>
      <c r="BJ152" s="63" t="s">
        <v>88</v>
      </c>
      <c r="BK152" s="66">
        <v>0.48875926577338902</v>
      </c>
      <c r="BL152" s="66">
        <v>0.49850744282400899</v>
      </c>
      <c r="BM152" s="66">
        <v>34.750583660210602</v>
      </c>
      <c r="BN152" s="66">
        <v>34.841960954976599</v>
      </c>
      <c r="BO152" s="66">
        <v>0.71501100287101205</v>
      </c>
      <c r="BP152" s="66">
        <v>0.70816139203997197</v>
      </c>
      <c r="BQ152" s="66">
        <v>0.86944312864988105</v>
      </c>
      <c r="BR152" s="66">
        <v>0.88290786392832199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73</v>
      </c>
      <c r="BX152" s="63" t="s">
        <v>73</v>
      </c>
      <c r="BY152" s="63" t="s">
        <v>77</v>
      </c>
      <c r="BZ152" s="63" t="s">
        <v>77</v>
      </c>
    </row>
    <row r="153" spans="1:78" s="63" customFormat="1" x14ac:dyDescent="0.3">
      <c r="A153" s="62">
        <v>14165000</v>
      </c>
      <c r="B153" s="63">
        <v>23773513</v>
      </c>
      <c r="C153" s="63" t="s">
        <v>14</v>
      </c>
      <c r="D153" s="83" t="s">
        <v>212</v>
      </c>
      <c r="E153" s="83"/>
      <c r="F153" s="79"/>
      <c r="G153" s="64">
        <v>0.71</v>
      </c>
      <c r="H153" s="64" t="str">
        <f t="shared" si="980"/>
        <v>G</v>
      </c>
      <c r="I153" s="64" t="str">
        <f t="shared" si="981"/>
        <v>S</v>
      </c>
      <c r="J153" s="64" t="str">
        <f t="shared" si="982"/>
        <v>S</v>
      </c>
      <c r="K153" s="64" t="str">
        <f t="shared" si="983"/>
        <v>S</v>
      </c>
      <c r="L153" s="65">
        <v>-0.01</v>
      </c>
      <c r="M153" s="65" t="str">
        <f t="shared" si="984"/>
        <v>VG</v>
      </c>
      <c r="N153" s="64" t="str">
        <f t="shared" si="985"/>
        <v>VG</v>
      </c>
      <c r="O153" s="64" t="str">
        <f t="shared" si="986"/>
        <v>NS</v>
      </c>
      <c r="P153" s="64" t="str">
        <f t="shared" si="987"/>
        <v>VG</v>
      </c>
      <c r="Q153" s="64">
        <v>0.54</v>
      </c>
      <c r="R153" s="64" t="str">
        <f t="shared" si="988"/>
        <v>G</v>
      </c>
      <c r="S153" s="64" t="str">
        <f t="shared" si="989"/>
        <v>NS</v>
      </c>
      <c r="T153" s="64" t="str">
        <f t="shared" si="990"/>
        <v>NS</v>
      </c>
      <c r="U153" s="64" t="str">
        <f t="shared" si="991"/>
        <v>NS</v>
      </c>
      <c r="V153" s="64">
        <v>0.85399999999999998</v>
      </c>
      <c r="W153" s="64" t="str">
        <f t="shared" si="992"/>
        <v>VG</v>
      </c>
      <c r="X153" s="64" t="str">
        <f t="shared" si="993"/>
        <v>VG</v>
      </c>
      <c r="Y153" s="64" t="str">
        <f t="shared" si="994"/>
        <v>VG</v>
      </c>
      <c r="Z153" s="64" t="str">
        <f t="shared" si="995"/>
        <v>VG</v>
      </c>
      <c r="AA153" s="66">
        <v>0.46449135700952998</v>
      </c>
      <c r="AB153" s="66">
        <v>0.48582826247624</v>
      </c>
      <c r="AC153" s="66">
        <v>36.925476905016303</v>
      </c>
      <c r="AD153" s="66">
        <v>35.422135499048998</v>
      </c>
      <c r="AE153" s="66">
        <v>0.73178456050293195</v>
      </c>
      <c r="AF153" s="66">
        <v>0.71705769469670899</v>
      </c>
      <c r="AG153" s="66">
        <v>0.86373220117502103</v>
      </c>
      <c r="AH153" s="66">
        <v>0.86641318681162205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73</v>
      </c>
      <c r="AN153" s="67" t="s">
        <v>73</v>
      </c>
      <c r="AO153" s="67" t="s">
        <v>77</v>
      </c>
      <c r="AP153" s="67" t="s">
        <v>77</v>
      </c>
      <c r="AR153" s="68" t="s">
        <v>88</v>
      </c>
      <c r="AS153" s="66">
        <v>0.43843094218020001</v>
      </c>
      <c r="AT153" s="66">
        <v>0.45450937038529099</v>
      </c>
      <c r="AU153" s="66">
        <v>40.067811319636199</v>
      </c>
      <c r="AV153" s="66">
        <v>39.605988650487703</v>
      </c>
      <c r="AW153" s="66">
        <v>0.74937911488097997</v>
      </c>
      <c r="AX153" s="66">
        <v>0.73857337456390104</v>
      </c>
      <c r="AY153" s="66">
        <v>0.87051913419226601</v>
      </c>
      <c r="AZ153" s="66">
        <v>0.88200065354242896</v>
      </c>
      <c r="BA153" s="67" t="s">
        <v>73</v>
      </c>
      <c r="BB153" s="67" t="s">
        <v>76</v>
      </c>
      <c r="BC153" s="67" t="s">
        <v>73</v>
      </c>
      <c r="BD153" s="67" t="s">
        <v>73</v>
      </c>
      <c r="BE153" s="67" t="s">
        <v>73</v>
      </c>
      <c r="BF153" s="67" t="s">
        <v>73</v>
      </c>
      <c r="BG153" s="67" t="s">
        <v>77</v>
      </c>
      <c r="BH153" s="67" t="s">
        <v>77</v>
      </c>
      <c r="BI153" s="63">
        <f t="shared" si="996"/>
        <v>1</v>
      </c>
      <c r="BJ153" s="63" t="s">
        <v>88</v>
      </c>
      <c r="BK153" s="66">
        <v>0.48875926577338902</v>
      </c>
      <c r="BL153" s="66">
        <v>0.49850744282400899</v>
      </c>
      <c r="BM153" s="66">
        <v>34.750583660210602</v>
      </c>
      <c r="BN153" s="66">
        <v>34.841960954976599</v>
      </c>
      <c r="BO153" s="66">
        <v>0.71501100287101205</v>
      </c>
      <c r="BP153" s="66">
        <v>0.70816139203997197</v>
      </c>
      <c r="BQ153" s="66">
        <v>0.86944312864988105</v>
      </c>
      <c r="BR153" s="66">
        <v>0.88290786392832199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73</v>
      </c>
      <c r="BX153" s="63" t="s">
        <v>73</v>
      </c>
      <c r="BY153" s="63" t="s">
        <v>77</v>
      </c>
      <c r="BZ153" s="63" t="s">
        <v>77</v>
      </c>
    </row>
    <row r="154" spans="1:78" s="63" customFormat="1" x14ac:dyDescent="0.3">
      <c r="A154" s="62">
        <v>14165000</v>
      </c>
      <c r="B154" s="63">
        <v>23773513</v>
      </c>
      <c r="C154" s="63" t="s">
        <v>14</v>
      </c>
      <c r="D154" s="83" t="s">
        <v>228</v>
      </c>
      <c r="E154" s="83"/>
      <c r="F154" s="79"/>
      <c r="G154" s="64">
        <v>0.71</v>
      </c>
      <c r="H154" s="64" t="str">
        <f t="shared" si="980"/>
        <v>G</v>
      </c>
      <c r="I154" s="64" t="str">
        <f t="shared" si="981"/>
        <v>S</v>
      </c>
      <c r="J154" s="64" t="str">
        <f t="shared" si="982"/>
        <v>S</v>
      </c>
      <c r="K154" s="64" t="str">
        <f t="shared" si="983"/>
        <v>S</v>
      </c>
      <c r="L154" s="65">
        <v>-1E-3</v>
      </c>
      <c r="M154" s="65" t="str">
        <f t="shared" si="984"/>
        <v>VG</v>
      </c>
      <c r="N154" s="64" t="str">
        <f t="shared" si="985"/>
        <v>VG</v>
      </c>
      <c r="O154" s="64" t="str">
        <f t="shared" si="986"/>
        <v>NS</v>
      </c>
      <c r="P154" s="64" t="str">
        <f t="shared" si="987"/>
        <v>VG</v>
      </c>
      <c r="Q154" s="64">
        <v>0.54</v>
      </c>
      <c r="R154" s="64" t="str">
        <f t="shared" si="988"/>
        <v>G</v>
      </c>
      <c r="S154" s="64" t="str">
        <f t="shared" si="989"/>
        <v>NS</v>
      </c>
      <c r="T154" s="64" t="str">
        <f t="shared" si="990"/>
        <v>NS</v>
      </c>
      <c r="U154" s="64" t="str">
        <f t="shared" si="991"/>
        <v>NS</v>
      </c>
      <c r="V154" s="64">
        <v>0.85399999999999998</v>
      </c>
      <c r="W154" s="64" t="str">
        <f t="shared" si="992"/>
        <v>VG</v>
      </c>
      <c r="X154" s="64" t="str">
        <f t="shared" si="993"/>
        <v>VG</v>
      </c>
      <c r="Y154" s="64" t="str">
        <f t="shared" si="994"/>
        <v>VG</v>
      </c>
      <c r="Z154" s="64" t="str">
        <f t="shared" si="995"/>
        <v>VG</v>
      </c>
      <c r="AA154" s="66">
        <v>0.46449135700952998</v>
      </c>
      <c r="AB154" s="66">
        <v>0.48582826247624</v>
      </c>
      <c r="AC154" s="66">
        <v>36.925476905016303</v>
      </c>
      <c r="AD154" s="66">
        <v>35.422135499048998</v>
      </c>
      <c r="AE154" s="66">
        <v>0.73178456050293195</v>
      </c>
      <c r="AF154" s="66">
        <v>0.71705769469670899</v>
      </c>
      <c r="AG154" s="66">
        <v>0.86373220117502103</v>
      </c>
      <c r="AH154" s="66">
        <v>0.86641318681162205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73</v>
      </c>
      <c r="AN154" s="67" t="s">
        <v>73</v>
      </c>
      <c r="AO154" s="67" t="s">
        <v>77</v>
      </c>
      <c r="AP154" s="67" t="s">
        <v>77</v>
      </c>
      <c r="AR154" s="68" t="s">
        <v>88</v>
      </c>
      <c r="AS154" s="66">
        <v>0.43843094218020001</v>
      </c>
      <c r="AT154" s="66">
        <v>0.45450937038529099</v>
      </c>
      <c r="AU154" s="66">
        <v>40.067811319636199</v>
      </c>
      <c r="AV154" s="66">
        <v>39.605988650487703</v>
      </c>
      <c r="AW154" s="66">
        <v>0.74937911488097997</v>
      </c>
      <c r="AX154" s="66">
        <v>0.73857337456390104</v>
      </c>
      <c r="AY154" s="66">
        <v>0.87051913419226601</v>
      </c>
      <c r="AZ154" s="66">
        <v>0.88200065354242896</v>
      </c>
      <c r="BA154" s="67" t="s">
        <v>73</v>
      </c>
      <c r="BB154" s="67" t="s">
        <v>76</v>
      </c>
      <c r="BC154" s="67" t="s">
        <v>73</v>
      </c>
      <c r="BD154" s="67" t="s">
        <v>73</v>
      </c>
      <c r="BE154" s="67" t="s">
        <v>73</v>
      </c>
      <c r="BF154" s="67" t="s">
        <v>73</v>
      </c>
      <c r="BG154" s="67" t="s">
        <v>77</v>
      </c>
      <c r="BH154" s="67" t="s">
        <v>77</v>
      </c>
      <c r="BI154" s="63">
        <f t="shared" si="996"/>
        <v>1</v>
      </c>
      <c r="BJ154" s="63" t="s">
        <v>88</v>
      </c>
      <c r="BK154" s="66">
        <v>0.48875926577338902</v>
      </c>
      <c r="BL154" s="66">
        <v>0.49850744282400899</v>
      </c>
      <c r="BM154" s="66">
        <v>34.750583660210602</v>
      </c>
      <c r="BN154" s="66">
        <v>34.841960954976599</v>
      </c>
      <c r="BO154" s="66">
        <v>0.71501100287101205</v>
      </c>
      <c r="BP154" s="66">
        <v>0.70816139203997197</v>
      </c>
      <c r="BQ154" s="66">
        <v>0.86944312864988105</v>
      </c>
      <c r="BR154" s="66">
        <v>0.88290786392832199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73</v>
      </c>
      <c r="BX154" s="63" t="s">
        <v>73</v>
      </c>
      <c r="BY154" s="63" t="s">
        <v>77</v>
      </c>
      <c r="BZ154" s="63" t="s">
        <v>77</v>
      </c>
    </row>
    <row r="155" spans="1:78" s="63" customFormat="1" x14ac:dyDescent="0.3">
      <c r="A155" s="62">
        <v>14165000</v>
      </c>
      <c r="B155" s="63">
        <v>23773513</v>
      </c>
      <c r="C155" s="63" t="s">
        <v>14</v>
      </c>
      <c r="D155" s="83" t="s">
        <v>254</v>
      </c>
      <c r="E155" s="83"/>
      <c r="F155" s="79"/>
      <c r="G155" s="64">
        <v>0.71</v>
      </c>
      <c r="H155" s="64" t="str">
        <f t="shared" si="980"/>
        <v>G</v>
      </c>
      <c r="I155" s="64" t="str">
        <f t="shared" ref="I155" si="997">AJ155</f>
        <v>S</v>
      </c>
      <c r="J155" s="64" t="str">
        <f t="shared" ref="J155" si="998">BB155</f>
        <v>S</v>
      </c>
      <c r="K155" s="64" t="str">
        <f t="shared" ref="K155" si="999">BT155</f>
        <v>S</v>
      </c>
      <c r="L155" s="65">
        <v>5.9999999999999995E-4</v>
      </c>
      <c r="M155" s="65" t="str">
        <f t="shared" si="984"/>
        <v>VG</v>
      </c>
      <c r="N155" s="64" t="str">
        <f t="shared" ref="N155" si="1000">AO155</f>
        <v>VG</v>
      </c>
      <c r="O155" s="64" t="str">
        <f t="shared" ref="O155" si="1001">BD155</f>
        <v>NS</v>
      </c>
      <c r="P155" s="64" t="str">
        <f t="shared" ref="P155" si="1002">BY155</f>
        <v>VG</v>
      </c>
      <c r="Q155" s="64">
        <v>0.54</v>
      </c>
      <c r="R155" s="64" t="str">
        <f t="shared" si="988"/>
        <v>G</v>
      </c>
      <c r="S155" s="64" t="str">
        <f t="shared" ref="S155" si="1003">AN155</f>
        <v>NS</v>
      </c>
      <c r="T155" s="64" t="str">
        <f t="shared" ref="T155" si="1004">BF155</f>
        <v>NS</v>
      </c>
      <c r="U155" s="64" t="str">
        <f t="shared" ref="U155" si="1005">BX155</f>
        <v>NS</v>
      </c>
      <c r="V155" s="64">
        <v>0.85399999999999998</v>
      </c>
      <c r="W155" s="64" t="str">
        <f t="shared" si="992"/>
        <v>VG</v>
      </c>
      <c r="X155" s="64" t="str">
        <f t="shared" ref="X155" si="1006">AP155</f>
        <v>VG</v>
      </c>
      <c r="Y155" s="64" t="str">
        <f t="shared" ref="Y155" si="1007">BH155</f>
        <v>VG</v>
      </c>
      <c r="Z155" s="64" t="str">
        <f t="shared" ref="Z155" si="1008">BZ155</f>
        <v>VG</v>
      </c>
      <c r="AA155" s="66">
        <v>0.46449135700952998</v>
      </c>
      <c r="AB155" s="66">
        <v>0.48582826247624</v>
      </c>
      <c r="AC155" s="66">
        <v>36.925476905016303</v>
      </c>
      <c r="AD155" s="66">
        <v>35.422135499048998</v>
      </c>
      <c r="AE155" s="66">
        <v>0.73178456050293195</v>
      </c>
      <c r="AF155" s="66">
        <v>0.71705769469670899</v>
      </c>
      <c r="AG155" s="66">
        <v>0.86373220117502103</v>
      </c>
      <c r="AH155" s="66">
        <v>0.86641318681162205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73</v>
      </c>
      <c r="AN155" s="67" t="s">
        <v>73</v>
      </c>
      <c r="AO155" s="67" t="s">
        <v>77</v>
      </c>
      <c r="AP155" s="67" t="s">
        <v>77</v>
      </c>
      <c r="AR155" s="68" t="s">
        <v>88</v>
      </c>
      <c r="AS155" s="66">
        <v>0.43843094218020001</v>
      </c>
      <c r="AT155" s="66">
        <v>0.45450937038529099</v>
      </c>
      <c r="AU155" s="66">
        <v>40.067811319636199</v>
      </c>
      <c r="AV155" s="66">
        <v>39.605988650487703</v>
      </c>
      <c r="AW155" s="66">
        <v>0.74937911488097997</v>
      </c>
      <c r="AX155" s="66">
        <v>0.73857337456390104</v>
      </c>
      <c r="AY155" s="66">
        <v>0.87051913419226601</v>
      </c>
      <c r="AZ155" s="66">
        <v>0.88200065354242896</v>
      </c>
      <c r="BA155" s="67" t="s">
        <v>73</v>
      </c>
      <c r="BB155" s="67" t="s">
        <v>76</v>
      </c>
      <c r="BC155" s="67" t="s">
        <v>73</v>
      </c>
      <c r="BD155" s="67" t="s">
        <v>73</v>
      </c>
      <c r="BE155" s="67" t="s">
        <v>73</v>
      </c>
      <c r="BF155" s="67" t="s">
        <v>73</v>
      </c>
      <c r="BG155" s="67" t="s">
        <v>77</v>
      </c>
      <c r="BH155" s="67" t="s">
        <v>77</v>
      </c>
      <c r="BI155" s="63">
        <f t="shared" ref="BI155" si="1009">IF(BJ155=AR155,1,0)</f>
        <v>1</v>
      </c>
      <c r="BJ155" s="63" t="s">
        <v>88</v>
      </c>
      <c r="BK155" s="66">
        <v>0.48875926577338902</v>
      </c>
      <c r="BL155" s="66">
        <v>0.49850744282400899</v>
      </c>
      <c r="BM155" s="66">
        <v>34.750583660210602</v>
      </c>
      <c r="BN155" s="66">
        <v>34.841960954976599</v>
      </c>
      <c r="BO155" s="66">
        <v>0.71501100287101205</v>
      </c>
      <c r="BP155" s="66">
        <v>0.70816139203997197</v>
      </c>
      <c r="BQ155" s="66">
        <v>0.86944312864988105</v>
      </c>
      <c r="BR155" s="66">
        <v>0.88290786392832199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73</v>
      </c>
      <c r="BX155" s="63" t="s">
        <v>73</v>
      </c>
      <c r="BY155" s="63" t="s">
        <v>77</v>
      </c>
      <c r="BZ155" s="63" t="s">
        <v>77</v>
      </c>
    </row>
    <row r="156" spans="1:78" s="63" customFormat="1" x14ac:dyDescent="0.3">
      <c r="A156" s="62">
        <v>14165000</v>
      </c>
      <c r="B156" s="63">
        <v>23773513</v>
      </c>
      <c r="C156" s="63" t="s">
        <v>14</v>
      </c>
      <c r="D156" s="83" t="s">
        <v>301</v>
      </c>
      <c r="E156" s="83"/>
      <c r="F156" s="79"/>
      <c r="G156" s="64">
        <v>0.69</v>
      </c>
      <c r="H156" s="64" t="str">
        <f t="shared" ref="H156" si="1010">IF(G156&gt;0.8,"VG",IF(G156&gt;0.7,"G",IF(G156&gt;0.45,"S","NS")))</f>
        <v>S</v>
      </c>
      <c r="I156" s="64" t="str">
        <f t="shared" ref="I156" si="1011">AJ156</f>
        <v>S</v>
      </c>
      <c r="J156" s="64" t="str">
        <f t="shared" ref="J156" si="1012">BB156</f>
        <v>S</v>
      </c>
      <c r="K156" s="64" t="str">
        <f t="shared" ref="K156" si="1013">BT156</f>
        <v>S</v>
      </c>
      <c r="L156" s="65">
        <v>-4.2900000000000001E-2</v>
      </c>
      <c r="M156" s="65" t="str">
        <f t="shared" ref="M156" si="1014">IF(ABS(L156)&lt;5%,"VG",IF(ABS(L156)&lt;10%,"G",IF(ABS(L156)&lt;15%,"S","NS")))</f>
        <v>VG</v>
      </c>
      <c r="N156" s="64" t="str">
        <f t="shared" ref="N156" si="1015">AO156</f>
        <v>VG</v>
      </c>
      <c r="O156" s="64" t="str">
        <f t="shared" ref="O156" si="1016">BD156</f>
        <v>NS</v>
      </c>
      <c r="P156" s="64" t="str">
        <f t="shared" ref="P156" si="1017">BY156</f>
        <v>VG</v>
      </c>
      <c r="Q156" s="64">
        <v>0.55000000000000004</v>
      </c>
      <c r="R156" s="64" t="str">
        <f t="shared" ref="R156" si="1018">IF(Q156&lt;=0.5,"VG",IF(Q156&lt;=0.6,"G",IF(Q156&lt;=0.7,"S","NS")))</f>
        <v>G</v>
      </c>
      <c r="S156" s="64" t="str">
        <f t="shared" ref="S156" si="1019">AN156</f>
        <v>NS</v>
      </c>
      <c r="T156" s="64" t="str">
        <f t="shared" ref="T156" si="1020">BF156</f>
        <v>NS</v>
      </c>
      <c r="U156" s="64" t="str">
        <f t="shared" ref="U156" si="1021">BX156</f>
        <v>NS</v>
      </c>
      <c r="V156" s="64">
        <v>0.77500000000000002</v>
      </c>
      <c r="W156" s="64" t="str">
        <f t="shared" ref="W156" si="1022">IF(V156&gt;0.85,"VG",IF(V156&gt;0.75,"G",IF(V156&gt;0.6,"S","NS")))</f>
        <v>G</v>
      </c>
      <c r="X156" s="64" t="str">
        <f t="shared" ref="X156" si="1023">AP156</f>
        <v>VG</v>
      </c>
      <c r="Y156" s="64" t="str">
        <f t="shared" ref="Y156" si="1024">BH156</f>
        <v>VG</v>
      </c>
      <c r="Z156" s="64" t="str">
        <f t="shared" ref="Z156" si="1025">BZ156</f>
        <v>VG</v>
      </c>
      <c r="AA156" s="66">
        <v>0.46449135700952998</v>
      </c>
      <c r="AB156" s="66">
        <v>0.48582826247624</v>
      </c>
      <c r="AC156" s="66">
        <v>36.925476905016303</v>
      </c>
      <c r="AD156" s="66">
        <v>35.422135499048998</v>
      </c>
      <c r="AE156" s="66">
        <v>0.73178456050293195</v>
      </c>
      <c r="AF156" s="66">
        <v>0.71705769469670899</v>
      </c>
      <c r="AG156" s="66">
        <v>0.86373220117502103</v>
      </c>
      <c r="AH156" s="66">
        <v>0.86641318681162205</v>
      </c>
      <c r="AI156" s="67" t="s">
        <v>76</v>
      </c>
      <c r="AJ156" s="67" t="s">
        <v>76</v>
      </c>
      <c r="AK156" s="67" t="s">
        <v>73</v>
      </c>
      <c r="AL156" s="67" t="s">
        <v>73</v>
      </c>
      <c r="AM156" s="67" t="s">
        <v>73</v>
      </c>
      <c r="AN156" s="67" t="s">
        <v>73</v>
      </c>
      <c r="AO156" s="67" t="s">
        <v>77</v>
      </c>
      <c r="AP156" s="67" t="s">
        <v>77</v>
      </c>
      <c r="AR156" s="68" t="s">
        <v>88</v>
      </c>
      <c r="AS156" s="66">
        <v>0.43843094218020001</v>
      </c>
      <c r="AT156" s="66">
        <v>0.45450937038529099</v>
      </c>
      <c r="AU156" s="66">
        <v>40.067811319636199</v>
      </c>
      <c r="AV156" s="66">
        <v>39.605988650487703</v>
      </c>
      <c r="AW156" s="66">
        <v>0.74937911488097997</v>
      </c>
      <c r="AX156" s="66">
        <v>0.73857337456390104</v>
      </c>
      <c r="AY156" s="66">
        <v>0.87051913419226601</v>
      </c>
      <c r="AZ156" s="66">
        <v>0.88200065354242896</v>
      </c>
      <c r="BA156" s="67" t="s">
        <v>73</v>
      </c>
      <c r="BB156" s="67" t="s">
        <v>76</v>
      </c>
      <c r="BC156" s="67" t="s">
        <v>73</v>
      </c>
      <c r="BD156" s="67" t="s">
        <v>73</v>
      </c>
      <c r="BE156" s="67" t="s">
        <v>73</v>
      </c>
      <c r="BF156" s="67" t="s">
        <v>73</v>
      </c>
      <c r="BG156" s="67" t="s">
        <v>77</v>
      </c>
      <c r="BH156" s="67" t="s">
        <v>77</v>
      </c>
      <c r="BI156" s="63">
        <f t="shared" ref="BI156" si="1026">IF(BJ156=AR156,1,0)</f>
        <v>1</v>
      </c>
      <c r="BJ156" s="63" t="s">
        <v>88</v>
      </c>
      <c r="BK156" s="66">
        <v>0.48875926577338902</v>
      </c>
      <c r="BL156" s="66">
        <v>0.49850744282400899</v>
      </c>
      <c r="BM156" s="66">
        <v>34.750583660210602</v>
      </c>
      <c r="BN156" s="66">
        <v>34.841960954976599</v>
      </c>
      <c r="BO156" s="66">
        <v>0.71501100287101205</v>
      </c>
      <c r="BP156" s="66">
        <v>0.70816139203997197</v>
      </c>
      <c r="BQ156" s="66">
        <v>0.86944312864988105</v>
      </c>
      <c r="BR156" s="66">
        <v>0.88290786392832199</v>
      </c>
      <c r="BS156" s="63" t="s">
        <v>76</v>
      </c>
      <c r="BT156" s="63" t="s">
        <v>76</v>
      </c>
      <c r="BU156" s="63" t="s">
        <v>73</v>
      </c>
      <c r="BV156" s="63" t="s">
        <v>73</v>
      </c>
      <c r="BW156" s="63" t="s">
        <v>73</v>
      </c>
      <c r="BX156" s="63" t="s">
        <v>73</v>
      </c>
      <c r="BY156" s="63" t="s">
        <v>77</v>
      </c>
      <c r="BZ156" s="63" t="s">
        <v>77</v>
      </c>
    </row>
    <row r="157" spans="1:78" s="63" customFormat="1" x14ac:dyDescent="0.3">
      <c r="A157" s="62">
        <v>14165000</v>
      </c>
      <c r="B157" s="63">
        <v>23773513</v>
      </c>
      <c r="C157" s="63" t="s">
        <v>14</v>
      </c>
      <c r="D157" s="83" t="s">
        <v>320</v>
      </c>
      <c r="E157" s="83"/>
      <c r="F157" s="79"/>
      <c r="G157" s="64">
        <v>0.69</v>
      </c>
      <c r="H157" s="64" t="str">
        <f t="shared" ref="H157" si="1027">IF(G157&gt;0.8,"VG",IF(G157&gt;0.7,"G",IF(G157&gt;0.45,"S","NS")))</f>
        <v>S</v>
      </c>
      <c r="I157" s="64" t="str">
        <f t="shared" ref="I157" si="1028">AJ157</f>
        <v>S</v>
      </c>
      <c r="J157" s="64" t="str">
        <f t="shared" ref="J157" si="1029">BB157</f>
        <v>S</v>
      </c>
      <c r="K157" s="64" t="str">
        <f t="shared" ref="K157" si="1030">BT157</f>
        <v>S</v>
      </c>
      <c r="L157" s="65">
        <v>-4.2900000000000001E-2</v>
      </c>
      <c r="M157" s="65" t="str">
        <f t="shared" ref="M157" si="1031">IF(ABS(L157)&lt;5%,"VG",IF(ABS(L157)&lt;10%,"G",IF(ABS(L157)&lt;15%,"S","NS")))</f>
        <v>VG</v>
      </c>
      <c r="N157" s="64" t="str">
        <f t="shared" ref="N157" si="1032">AO157</f>
        <v>VG</v>
      </c>
      <c r="O157" s="64" t="str">
        <f t="shared" ref="O157" si="1033">BD157</f>
        <v>NS</v>
      </c>
      <c r="P157" s="64" t="str">
        <f t="shared" ref="P157" si="1034">BY157</f>
        <v>VG</v>
      </c>
      <c r="Q157" s="64">
        <v>0.55000000000000004</v>
      </c>
      <c r="R157" s="64" t="str">
        <f t="shared" ref="R157" si="1035">IF(Q157&lt;=0.5,"VG",IF(Q157&lt;=0.6,"G",IF(Q157&lt;=0.7,"S","NS")))</f>
        <v>G</v>
      </c>
      <c r="S157" s="64" t="str">
        <f t="shared" ref="S157" si="1036">AN157</f>
        <v>NS</v>
      </c>
      <c r="T157" s="64" t="str">
        <f t="shared" ref="T157" si="1037">BF157</f>
        <v>NS</v>
      </c>
      <c r="U157" s="64" t="str">
        <f t="shared" ref="U157" si="1038">BX157</f>
        <v>NS</v>
      </c>
      <c r="V157" s="64">
        <v>0.77500000000000002</v>
      </c>
      <c r="W157" s="64" t="str">
        <f t="shared" ref="W157" si="1039">IF(V157&gt;0.85,"VG",IF(V157&gt;0.75,"G",IF(V157&gt;0.6,"S","NS")))</f>
        <v>G</v>
      </c>
      <c r="X157" s="64" t="str">
        <f t="shared" ref="X157" si="1040">AP157</f>
        <v>VG</v>
      </c>
      <c r="Y157" s="64" t="str">
        <f t="shared" ref="Y157" si="1041">BH157</f>
        <v>VG</v>
      </c>
      <c r="Z157" s="64" t="str">
        <f t="shared" ref="Z157" si="1042">BZ157</f>
        <v>VG</v>
      </c>
      <c r="AA157" s="66">
        <v>0.46449135700952998</v>
      </c>
      <c r="AB157" s="66">
        <v>0.48582826247624</v>
      </c>
      <c r="AC157" s="66">
        <v>36.925476905016303</v>
      </c>
      <c r="AD157" s="66">
        <v>35.422135499048998</v>
      </c>
      <c r="AE157" s="66">
        <v>0.73178456050293195</v>
      </c>
      <c r="AF157" s="66">
        <v>0.71705769469670899</v>
      </c>
      <c r="AG157" s="66">
        <v>0.86373220117502103</v>
      </c>
      <c r="AH157" s="66">
        <v>0.86641318681162205</v>
      </c>
      <c r="AI157" s="67" t="s">
        <v>76</v>
      </c>
      <c r="AJ157" s="67" t="s">
        <v>76</v>
      </c>
      <c r="AK157" s="67" t="s">
        <v>73</v>
      </c>
      <c r="AL157" s="67" t="s">
        <v>73</v>
      </c>
      <c r="AM157" s="67" t="s">
        <v>73</v>
      </c>
      <c r="AN157" s="67" t="s">
        <v>73</v>
      </c>
      <c r="AO157" s="67" t="s">
        <v>77</v>
      </c>
      <c r="AP157" s="67" t="s">
        <v>77</v>
      </c>
      <c r="AR157" s="68" t="s">
        <v>88</v>
      </c>
      <c r="AS157" s="66">
        <v>0.43843094218020001</v>
      </c>
      <c r="AT157" s="66">
        <v>0.45450937038529099</v>
      </c>
      <c r="AU157" s="66">
        <v>40.067811319636199</v>
      </c>
      <c r="AV157" s="66">
        <v>39.605988650487703</v>
      </c>
      <c r="AW157" s="66">
        <v>0.74937911488097997</v>
      </c>
      <c r="AX157" s="66">
        <v>0.73857337456390104</v>
      </c>
      <c r="AY157" s="66">
        <v>0.87051913419226601</v>
      </c>
      <c r="AZ157" s="66">
        <v>0.88200065354242896</v>
      </c>
      <c r="BA157" s="67" t="s">
        <v>73</v>
      </c>
      <c r="BB157" s="67" t="s">
        <v>76</v>
      </c>
      <c r="BC157" s="67" t="s">
        <v>73</v>
      </c>
      <c r="BD157" s="67" t="s">
        <v>73</v>
      </c>
      <c r="BE157" s="67" t="s">
        <v>73</v>
      </c>
      <c r="BF157" s="67" t="s">
        <v>73</v>
      </c>
      <c r="BG157" s="67" t="s">
        <v>77</v>
      </c>
      <c r="BH157" s="67" t="s">
        <v>77</v>
      </c>
      <c r="BI157" s="63">
        <f t="shared" ref="BI157" si="1043">IF(BJ157=AR157,1,0)</f>
        <v>1</v>
      </c>
      <c r="BJ157" s="63" t="s">
        <v>88</v>
      </c>
      <c r="BK157" s="66">
        <v>0.48875926577338902</v>
      </c>
      <c r="BL157" s="66">
        <v>0.49850744282400899</v>
      </c>
      <c r="BM157" s="66">
        <v>34.750583660210602</v>
      </c>
      <c r="BN157" s="66">
        <v>34.841960954976599</v>
      </c>
      <c r="BO157" s="66">
        <v>0.71501100287101205</v>
      </c>
      <c r="BP157" s="66">
        <v>0.70816139203997197</v>
      </c>
      <c r="BQ157" s="66">
        <v>0.86944312864988105</v>
      </c>
      <c r="BR157" s="66">
        <v>0.88290786392832199</v>
      </c>
      <c r="BS157" s="63" t="s">
        <v>76</v>
      </c>
      <c r="BT157" s="63" t="s">
        <v>76</v>
      </c>
      <c r="BU157" s="63" t="s">
        <v>73</v>
      </c>
      <c r="BV157" s="63" t="s">
        <v>73</v>
      </c>
      <c r="BW157" s="63" t="s">
        <v>73</v>
      </c>
      <c r="BX157" s="63" t="s">
        <v>73</v>
      </c>
      <c r="BY157" s="63" t="s">
        <v>77</v>
      </c>
      <c r="BZ157" s="63" t="s">
        <v>77</v>
      </c>
    </row>
    <row r="158" spans="1:78" s="63" customFormat="1" x14ac:dyDescent="0.3">
      <c r="A158" s="62">
        <v>14165000</v>
      </c>
      <c r="B158" s="63">
        <v>23773513</v>
      </c>
      <c r="C158" s="63" t="s">
        <v>14</v>
      </c>
      <c r="D158" s="83" t="s">
        <v>321</v>
      </c>
      <c r="E158" s="83" t="s">
        <v>322</v>
      </c>
      <c r="F158" s="79"/>
      <c r="G158" s="64">
        <v>0.69</v>
      </c>
      <c r="H158" s="64" t="str">
        <f t="shared" ref="H158" si="1044">IF(G158&gt;0.8,"VG",IF(G158&gt;0.7,"G",IF(G158&gt;0.45,"S","NS")))</f>
        <v>S</v>
      </c>
      <c r="I158" s="64" t="str">
        <f t="shared" ref="I158" si="1045">AJ158</f>
        <v>S</v>
      </c>
      <c r="J158" s="64" t="str">
        <f t="shared" ref="J158" si="1046">BB158</f>
        <v>S</v>
      </c>
      <c r="K158" s="64" t="str">
        <f t="shared" ref="K158" si="1047">BT158</f>
        <v>S</v>
      </c>
      <c r="L158" s="65">
        <v>-0.05</v>
      </c>
      <c r="M158" s="65" t="str">
        <f t="shared" ref="M158" si="1048">IF(ABS(L158)&lt;5%,"VG",IF(ABS(L158)&lt;10%,"G",IF(ABS(L158)&lt;15%,"S","NS")))</f>
        <v>G</v>
      </c>
      <c r="N158" s="64" t="str">
        <f t="shared" ref="N158" si="1049">AO158</f>
        <v>VG</v>
      </c>
      <c r="O158" s="64" t="str">
        <f t="shared" ref="O158" si="1050">BD158</f>
        <v>NS</v>
      </c>
      <c r="P158" s="64" t="str">
        <f t="shared" ref="P158" si="1051">BY158</f>
        <v>VG</v>
      </c>
      <c r="Q158" s="64">
        <v>0.55000000000000004</v>
      </c>
      <c r="R158" s="64" t="str">
        <f t="shared" ref="R158" si="1052">IF(Q158&lt;=0.5,"VG",IF(Q158&lt;=0.6,"G",IF(Q158&lt;=0.7,"S","NS")))</f>
        <v>G</v>
      </c>
      <c r="S158" s="64" t="str">
        <f t="shared" ref="S158" si="1053">AN158</f>
        <v>NS</v>
      </c>
      <c r="T158" s="64" t="str">
        <f t="shared" ref="T158" si="1054">BF158</f>
        <v>NS</v>
      </c>
      <c r="U158" s="64" t="str">
        <f t="shared" ref="U158" si="1055">BX158</f>
        <v>NS</v>
      </c>
      <c r="V158" s="64">
        <v>0.77</v>
      </c>
      <c r="W158" s="64" t="str">
        <f t="shared" ref="W158" si="1056">IF(V158&gt;0.85,"VG",IF(V158&gt;0.75,"G",IF(V158&gt;0.6,"S","NS")))</f>
        <v>G</v>
      </c>
      <c r="X158" s="64" t="str">
        <f t="shared" ref="X158" si="1057">AP158</f>
        <v>VG</v>
      </c>
      <c r="Y158" s="64" t="str">
        <f t="shared" ref="Y158" si="1058">BH158</f>
        <v>VG</v>
      </c>
      <c r="Z158" s="64" t="str">
        <f t="shared" ref="Z158" si="1059">BZ158</f>
        <v>VG</v>
      </c>
      <c r="AA158" s="66">
        <v>0.46449135700952998</v>
      </c>
      <c r="AB158" s="66">
        <v>0.48582826247624</v>
      </c>
      <c r="AC158" s="66">
        <v>36.925476905016303</v>
      </c>
      <c r="AD158" s="66">
        <v>35.422135499048998</v>
      </c>
      <c r="AE158" s="66">
        <v>0.73178456050293195</v>
      </c>
      <c r="AF158" s="66">
        <v>0.71705769469670899</v>
      </c>
      <c r="AG158" s="66">
        <v>0.86373220117502103</v>
      </c>
      <c r="AH158" s="66">
        <v>0.86641318681162205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73</v>
      </c>
      <c r="AN158" s="67" t="s">
        <v>73</v>
      </c>
      <c r="AO158" s="67" t="s">
        <v>77</v>
      </c>
      <c r="AP158" s="67" t="s">
        <v>77</v>
      </c>
      <c r="AR158" s="68" t="s">
        <v>88</v>
      </c>
      <c r="AS158" s="66">
        <v>0.43843094218020001</v>
      </c>
      <c r="AT158" s="66">
        <v>0.45450937038529099</v>
      </c>
      <c r="AU158" s="66">
        <v>40.067811319636199</v>
      </c>
      <c r="AV158" s="66">
        <v>39.605988650487703</v>
      </c>
      <c r="AW158" s="66">
        <v>0.74937911488097997</v>
      </c>
      <c r="AX158" s="66">
        <v>0.73857337456390104</v>
      </c>
      <c r="AY158" s="66">
        <v>0.87051913419226601</v>
      </c>
      <c r="AZ158" s="66">
        <v>0.88200065354242896</v>
      </c>
      <c r="BA158" s="67" t="s">
        <v>73</v>
      </c>
      <c r="BB158" s="67" t="s">
        <v>76</v>
      </c>
      <c r="BC158" s="67" t="s">
        <v>73</v>
      </c>
      <c r="BD158" s="67" t="s">
        <v>73</v>
      </c>
      <c r="BE158" s="67" t="s">
        <v>73</v>
      </c>
      <c r="BF158" s="67" t="s">
        <v>73</v>
      </c>
      <c r="BG158" s="67" t="s">
        <v>77</v>
      </c>
      <c r="BH158" s="67" t="s">
        <v>77</v>
      </c>
      <c r="BI158" s="63">
        <f t="shared" ref="BI158" si="1060">IF(BJ158=AR158,1,0)</f>
        <v>1</v>
      </c>
      <c r="BJ158" s="63" t="s">
        <v>88</v>
      </c>
      <c r="BK158" s="66">
        <v>0.48875926577338902</v>
      </c>
      <c r="BL158" s="66">
        <v>0.49850744282400899</v>
      </c>
      <c r="BM158" s="66">
        <v>34.750583660210602</v>
      </c>
      <c r="BN158" s="66">
        <v>34.841960954976599</v>
      </c>
      <c r="BO158" s="66">
        <v>0.71501100287101205</v>
      </c>
      <c r="BP158" s="66">
        <v>0.70816139203997197</v>
      </c>
      <c r="BQ158" s="66">
        <v>0.86944312864988105</v>
      </c>
      <c r="BR158" s="66">
        <v>0.88290786392832199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73</v>
      </c>
      <c r="BX158" s="63" t="s">
        <v>73</v>
      </c>
      <c r="BY158" s="63" t="s">
        <v>77</v>
      </c>
      <c r="BZ158" s="63" t="s">
        <v>77</v>
      </c>
    </row>
    <row r="159" spans="1:78" s="63" customFormat="1" x14ac:dyDescent="0.3">
      <c r="A159" s="62">
        <v>14165000</v>
      </c>
      <c r="B159" s="63">
        <v>23773513</v>
      </c>
      <c r="C159" s="63" t="s">
        <v>14</v>
      </c>
      <c r="D159" s="83" t="s">
        <v>325</v>
      </c>
      <c r="E159" s="83"/>
      <c r="F159" s="79"/>
      <c r="G159" s="64">
        <v>0.82</v>
      </c>
      <c r="H159" s="64" t="str">
        <f t="shared" ref="H159" si="1061">IF(G159&gt;0.8,"VG",IF(G159&gt;0.7,"G",IF(G159&gt;0.45,"S","NS")))</f>
        <v>VG</v>
      </c>
      <c r="I159" s="64" t="str">
        <f t="shared" ref="I159" si="1062">AJ159</f>
        <v>S</v>
      </c>
      <c r="J159" s="64" t="str">
        <f t="shared" ref="J159" si="1063">BB159</f>
        <v>S</v>
      </c>
      <c r="K159" s="64" t="str">
        <f t="shared" ref="K159" si="1064">BT159</f>
        <v>S</v>
      </c>
      <c r="L159" s="65">
        <v>-1.18E-2</v>
      </c>
      <c r="M159" s="65" t="str">
        <f t="shared" ref="M159" si="1065">IF(ABS(L159)&lt;5%,"VG",IF(ABS(L159)&lt;10%,"G",IF(ABS(L159)&lt;15%,"S","NS")))</f>
        <v>VG</v>
      </c>
      <c r="N159" s="64" t="str">
        <f t="shared" ref="N159" si="1066">AO159</f>
        <v>VG</v>
      </c>
      <c r="O159" s="64" t="str">
        <f t="shared" ref="O159" si="1067">BD159</f>
        <v>NS</v>
      </c>
      <c r="P159" s="64" t="str">
        <f t="shared" ref="P159" si="1068">BY159</f>
        <v>VG</v>
      </c>
      <c r="Q159" s="64">
        <v>0.43</v>
      </c>
      <c r="R159" s="64" t="str">
        <f t="shared" ref="R159" si="1069">IF(Q159&lt;=0.5,"VG",IF(Q159&lt;=0.6,"G",IF(Q159&lt;=0.7,"S","NS")))</f>
        <v>VG</v>
      </c>
      <c r="S159" s="64" t="str">
        <f t="shared" ref="S159" si="1070">AN159</f>
        <v>NS</v>
      </c>
      <c r="T159" s="64" t="str">
        <f t="shared" ref="T159" si="1071">BF159</f>
        <v>NS</v>
      </c>
      <c r="U159" s="64" t="str">
        <f t="shared" ref="U159" si="1072">BX159</f>
        <v>NS</v>
      </c>
      <c r="V159" s="64">
        <v>0.82</v>
      </c>
      <c r="W159" s="64" t="str">
        <f t="shared" ref="W159" si="1073">IF(V159&gt;0.85,"VG",IF(V159&gt;0.75,"G",IF(V159&gt;0.6,"S","NS")))</f>
        <v>G</v>
      </c>
      <c r="X159" s="64" t="str">
        <f t="shared" ref="X159" si="1074">AP159</f>
        <v>VG</v>
      </c>
      <c r="Y159" s="64" t="str">
        <f t="shared" ref="Y159" si="1075">BH159</f>
        <v>VG</v>
      </c>
      <c r="Z159" s="64" t="str">
        <f t="shared" ref="Z159" si="1076">BZ159</f>
        <v>VG</v>
      </c>
      <c r="AA159" s="66">
        <v>0.46449135700952998</v>
      </c>
      <c r="AB159" s="66">
        <v>0.48582826247624</v>
      </c>
      <c r="AC159" s="66">
        <v>36.925476905016303</v>
      </c>
      <c r="AD159" s="66">
        <v>35.422135499048998</v>
      </c>
      <c r="AE159" s="66">
        <v>0.73178456050293195</v>
      </c>
      <c r="AF159" s="66">
        <v>0.71705769469670899</v>
      </c>
      <c r="AG159" s="66">
        <v>0.86373220117502103</v>
      </c>
      <c r="AH159" s="66">
        <v>0.86641318681162205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73</v>
      </c>
      <c r="AN159" s="67" t="s">
        <v>73</v>
      </c>
      <c r="AO159" s="67" t="s">
        <v>77</v>
      </c>
      <c r="AP159" s="67" t="s">
        <v>77</v>
      </c>
      <c r="AR159" s="68" t="s">
        <v>88</v>
      </c>
      <c r="AS159" s="66">
        <v>0.43843094218020001</v>
      </c>
      <c r="AT159" s="66">
        <v>0.45450937038529099</v>
      </c>
      <c r="AU159" s="66">
        <v>40.067811319636199</v>
      </c>
      <c r="AV159" s="66">
        <v>39.605988650487703</v>
      </c>
      <c r="AW159" s="66">
        <v>0.74937911488097997</v>
      </c>
      <c r="AX159" s="66">
        <v>0.73857337456390104</v>
      </c>
      <c r="AY159" s="66">
        <v>0.87051913419226601</v>
      </c>
      <c r="AZ159" s="66">
        <v>0.88200065354242896</v>
      </c>
      <c r="BA159" s="67" t="s">
        <v>73</v>
      </c>
      <c r="BB159" s="67" t="s">
        <v>76</v>
      </c>
      <c r="BC159" s="67" t="s">
        <v>73</v>
      </c>
      <c r="BD159" s="67" t="s">
        <v>73</v>
      </c>
      <c r="BE159" s="67" t="s">
        <v>73</v>
      </c>
      <c r="BF159" s="67" t="s">
        <v>73</v>
      </c>
      <c r="BG159" s="67" t="s">
        <v>77</v>
      </c>
      <c r="BH159" s="67" t="s">
        <v>77</v>
      </c>
      <c r="BI159" s="63">
        <f t="shared" ref="BI159" si="1077">IF(BJ159=AR159,1,0)</f>
        <v>1</v>
      </c>
      <c r="BJ159" s="63" t="s">
        <v>88</v>
      </c>
      <c r="BK159" s="66">
        <v>0.48875926577338902</v>
      </c>
      <c r="BL159" s="66">
        <v>0.49850744282400899</v>
      </c>
      <c r="BM159" s="66">
        <v>34.750583660210602</v>
      </c>
      <c r="BN159" s="66">
        <v>34.841960954976599</v>
      </c>
      <c r="BO159" s="66">
        <v>0.71501100287101205</v>
      </c>
      <c r="BP159" s="66">
        <v>0.70816139203997197</v>
      </c>
      <c r="BQ159" s="66">
        <v>0.86944312864988105</v>
      </c>
      <c r="BR159" s="66">
        <v>0.88290786392832199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73</v>
      </c>
      <c r="BX159" s="63" t="s">
        <v>73</v>
      </c>
      <c r="BY159" s="63" t="s">
        <v>77</v>
      </c>
      <c r="BZ159" s="63" t="s">
        <v>77</v>
      </c>
    </row>
    <row r="160" spans="1:78" s="69" customFormat="1" x14ac:dyDescent="0.3">
      <c r="A160" s="72"/>
      <c r="D160" s="113"/>
      <c r="E160" s="113"/>
      <c r="F160" s="80"/>
      <c r="G160" s="70"/>
      <c r="H160" s="70"/>
      <c r="I160" s="70"/>
      <c r="J160" s="70"/>
      <c r="K160" s="70"/>
      <c r="L160" s="71"/>
      <c r="M160" s="71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3"/>
      <c r="AB160" s="73"/>
      <c r="AC160" s="73"/>
      <c r="AD160" s="73"/>
      <c r="AE160" s="73"/>
      <c r="AF160" s="73"/>
      <c r="AG160" s="73"/>
      <c r="AH160" s="73"/>
      <c r="AI160" s="74"/>
      <c r="AJ160" s="74"/>
      <c r="AK160" s="74"/>
      <c r="AL160" s="74"/>
      <c r="AM160" s="74"/>
      <c r="AN160" s="74"/>
      <c r="AO160" s="74"/>
      <c r="AP160" s="74"/>
      <c r="AR160" s="75"/>
      <c r="AS160" s="73"/>
      <c r="AT160" s="73"/>
      <c r="AU160" s="73"/>
      <c r="AV160" s="73"/>
      <c r="AW160" s="73"/>
      <c r="AX160" s="73"/>
      <c r="AY160" s="73"/>
      <c r="AZ160" s="73"/>
      <c r="BA160" s="74"/>
      <c r="BB160" s="74"/>
      <c r="BC160" s="74"/>
      <c r="BD160" s="74"/>
      <c r="BE160" s="74"/>
      <c r="BF160" s="74"/>
      <c r="BG160" s="74"/>
      <c r="BH160" s="74"/>
      <c r="BK160" s="73"/>
      <c r="BL160" s="73"/>
      <c r="BM160" s="73"/>
      <c r="BN160" s="73"/>
      <c r="BO160" s="73"/>
      <c r="BP160" s="73"/>
      <c r="BQ160" s="73"/>
      <c r="BR160" s="73"/>
    </row>
    <row r="161" spans="1:78" x14ac:dyDescent="0.3">
      <c r="A161" s="32" t="s">
        <v>57</v>
      </c>
    </row>
    <row r="162" spans="1:78" x14ac:dyDescent="0.3">
      <c r="A162" s="3" t="s">
        <v>16</v>
      </c>
      <c r="B162" s="3" t="s">
        <v>56</v>
      </c>
      <c r="G162" s="16" t="s">
        <v>48</v>
      </c>
      <c r="L162" s="19" t="s">
        <v>49</v>
      </c>
      <c r="Q162" s="17" t="s">
        <v>50</v>
      </c>
      <c r="V162" s="18" t="s">
        <v>51</v>
      </c>
      <c r="AA162" s="36" t="s">
        <v>69</v>
      </c>
      <c r="AB162" s="36" t="s">
        <v>70</v>
      </c>
      <c r="AC162" s="37" t="s">
        <v>69</v>
      </c>
      <c r="AD162" s="37" t="s">
        <v>70</v>
      </c>
      <c r="AE162" s="38" t="s">
        <v>69</v>
      </c>
      <c r="AF162" s="38" t="s">
        <v>70</v>
      </c>
      <c r="AG162" s="3" t="s">
        <v>69</v>
      </c>
      <c r="AH162" s="3" t="s">
        <v>70</v>
      </c>
      <c r="AI162" s="39" t="s">
        <v>69</v>
      </c>
      <c r="AJ162" s="39" t="s">
        <v>70</v>
      </c>
      <c r="AK162" s="37" t="s">
        <v>69</v>
      </c>
      <c r="AL162" s="37" t="s">
        <v>70</v>
      </c>
      <c r="AM162" s="38" t="s">
        <v>69</v>
      </c>
      <c r="AN162" s="38" t="s">
        <v>70</v>
      </c>
      <c r="AO162" s="3" t="s">
        <v>69</v>
      </c>
      <c r="AP162" s="3" t="s">
        <v>70</v>
      </c>
      <c r="AS162" s="36" t="s">
        <v>71</v>
      </c>
      <c r="AT162" s="36" t="s">
        <v>72</v>
      </c>
      <c r="AU162" s="40" t="s">
        <v>71</v>
      </c>
      <c r="AV162" s="40" t="s">
        <v>72</v>
      </c>
      <c r="AW162" s="41" t="s">
        <v>71</v>
      </c>
      <c r="AX162" s="41" t="s">
        <v>72</v>
      </c>
      <c r="AY162" s="3" t="s">
        <v>71</v>
      </c>
      <c r="AZ162" s="3" t="s">
        <v>72</v>
      </c>
      <c r="BA162" s="36" t="s">
        <v>71</v>
      </c>
      <c r="BB162" s="36" t="s">
        <v>72</v>
      </c>
      <c r="BC162" s="40" t="s">
        <v>71</v>
      </c>
      <c r="BD162" s="40" t="s">
        <v>72</v>
      </c>
      <c r="BE162" s="41" t="s">
        <v>71</v>
      </c>
      <c r="BF162" s="41" t="s">
        <v>72</v>
      </c>
      <c r="BG162" s="3" t="s">
        <v>71</v>
      </c>
      <c r="BH162" s="3" t="s">
        <v>72</v>
      </c>
      <c r="BK162" s="35" t="s">
        <v>71</v>
      </c>
      <c r="BL162" s="35" t="s">
        <v>72</v>
      </c>
      <c r="BM162" s="35" t="s">
        <v>71</v>
      </c>
      <c r="BN162" s="35" t="s">
        <v>72</v>
      </c>
      <c r="BO162" s="35" t="s">
        <v>71</v>
      </c>
      <c r="BP162" s="35" t="s">
        <v>72</v>
      </c>
      <c r="BQ162" s="35" t="s">
        <v>71</v>
      </c>
      <c r="BR162" s="35" t="s">
        <v>72</v>
      </c>
      <c r="BS162" t="s">
        <v>71</v>
      </c>
      <c r="BT162" t="s">
        <v>72</v>
      </c>
      <c r="BU162" t="s">
        <v>71</v>
      </c>
      <c r="BV162" t="s">
        <v>72</v>
      </c>
      <c r="BW162" t="s">
        <v>71</v>
      </c>
      <c r="BX162" t="s">
        <v>72</v>
      </c>
      <c r="BY162" t="s">
        <v>71</v>
      </c>
      <c r="BZ162" t="s">
        <v>72</v>
      </c>
    </row>
    <row r="163" spans="1:78" x14ac:dyDescent="0.3">
      <c r="A163">
        <v>14159200</v>
      </c>
      <c r="B163">
        <v>23773037</v>
      </c>
      <c r="C163" t="s">
        <v>58</v>
      </c>
      <c r="D163" t="s">
        <v>55</v>
      </c>
      <c r="G163" s="16">
        <v>0.85199999999999998</v>
      </c>
      <c r="H163" s="16" t="str">
        <f t="shared" ref="H163:H169" si="1078">IF(G163&gt;0.8,"VG",IF(G163&gt;0.7,"G",IF(G163&gt;0.45,"S","NS")))</f>
        <v>VG</v>
      </c>
      <c r="L163" s="19">
        <v>-2.9000000000000001E-2</v>
      </c>
      <c r="M163" s="26" t="str">
        <f t="shared" ref="M163:M169" si="1079">IF(ABS(L163)&lt;5%,"VG",IF(ABS(L163)&lt;10%,"G",IF(ABS(L163)&lt;15%,"S","NS")))</f>
        <v>VG</v>
      </c>
      <c r="Q163" s="17">
        <v>0.38200000000000001</v>
      </c>
      <c r="R163" s="17" t="str">
        <f t="shared" ref="R163:R169" si="1080">IF(Q163&lt;=0.5,"VG",IF(Q163&lt;=0.6,"G",IF(Q163&lt;=0.7,"S","NS")))</f>
        <v>VG</v>
      </c>
      <c r="V163" s="18">
        <v>0.88</v>
      </c>
      <c r="W163" s="18" t="str">
        <f t="shared" ref="W163:W169" si="1081">IF(V163&gt;0.85,"VG",IF(V163&gt;0.75,"G",IF(V163&gt;0.6,"S","NS")))</f>
        <v>VG</v>
      </c>
    </row>
    <row r="164" spans="1:78" s="69" customFormat="1" x14ac:dyDescent="0.3">
      <c r="A164" s="69">
        <v>14159200</v>
      </c>
      <c r="B164" s="69">
        <v>23773037</v>
      </c>
      <c r="C164" s="69" t="s">
        <v>58</v>
      </c>
      <c r="D164" s="69" t="s">
        <v>132</v>
      </c>
      <c r="F164" s="77"/>
      <c r="G164" s="70">
        <v>0.60199999999999998</v>
      </c>
      <c r="H164" s="70" t="str">
        <f t="shared" si="1078"/>
        <v>S</v>
      </c>
      <c r="I164" s="70"/>
      <c r="J164" s="70"/>
      <c r="K164" s="70"/>
      <c r="L164" s="71">
        <v>0.13600000000000001</v>
      </c>
      <c r="M164" s="70" t="str">
        <f t="shared" si="1079"/>
        <v>S</v>
      </c>
      <c r="N164" s="70"/>
      <c r="O164" s="70"/>
      <c r="P164" s="70"/>
      <c r="Q164" s="70">
        <v>0.59299999999999997</v>
      </c>
      <c r="R164" s="70" t="str">
        <f t="shared" si="1080"/>
        <v>G</v>
      </c>
      <c r="S164" s="70"/>
      <c r="T164" s="70"/>
      <c r="U164" s="70"/>
      <c r="V164" s="70">
        <v>0.86599999999999999</v>
      </c>
      <c r="W164" s="70" t="str">
        <f t="shared" si="1081"/>
        <v>VG</v>
      </c>
      <c r="X164" s="70"/>
      <c r="Y164" s="70"/>
      <c r="Z164" s="70"/>
      <c r="AA164" s="70"/>
      <c r="AB164" s="71"/>
      <c r="AC164" s="70"/>
      <c r="AD164" s="70"/>
      <c r="AE164" s="70"/>
      <c r="AF164" s="71"/>
      <c r="AG164" s="70"/>
      <c r="AH164" s="70"/>
      <c r="AI164" s="70"/>
      <c r="AJ164" s="71"/>
      <c r="AK164" s="70"/>
      <c r="AL164" s="70"/>
    </row>
    <row r="165" spans="1:78" s="69" customFormat="1" x14ac:dyDescent="0.3">
      <c r="A165" s="69">
        <v>14159200</v>
      </c>
      <c r="B165" s="69">
        <v>23773037</v>
      </c>
      <c r="C165" s="69" t="s">
        <v>58</v>
      </c>
      <c r="D165" s="69" t="s">
        <v>158</v>
      </c>
      <c r="F165" s="80"/>
      <c r="G165" s="70">
        <v>0.624</v>
      </c>
      <c r="H165" s="70" t="str">
        <f t="shared" si="1078"/>
        <v>S</v>
      </c>
      <c r="I165" s="70"/>
      <c r="J165" s="70"/>
      <c r="K165" s="70"/>
      <c r="L165" s="71">
        <v>0.11600000000000001</v>
      </c>
      <c r="M165" s="70" t="str">
        <f t="shared" si="1079"/>
        <v>S</v>
      </c>
      <c r="N165" s="70"/>
      <c r="O165" s="70"/>
      <c r="P165" s="70"/>
      <c r="Q165" s="70">
        <v>0.58499999999999996</v>
      </c>
      <c r="R165" s="70" t="str">
        <f t="shared" si="1080"/>
        <v>G</v>
      </c>
      <c r="S165" s="70"/>
      <c r="T165" s="70"/>
      <c r="U165" s="70"/>
      <c r="V165" s="70">
        <v>0.88500000000000001</v>
      </c>
      <c r="W165" s="70" t="str">
        <f t="shared" si="1081"/>
        <v>VG</v>
      </c>
      <c r="X165" s="70"/>
      <c r="Y165" s="70"/>
      <c r="Z165" s="70"/>
      <c r="AA165" s="70"/>
      <c r="AB165" s="71"/>
      <c r="AC165" s="70"/>
      <c r="AD165" s="70"/>
      <c r="AE165" s="70"/>
      <c r="AF165" s="71"/>
      <c r="AG165" s="70"/>
      <c r="AH165" s="70"/>
      <c r="AI165" s="70"/>
      <c r="AJ165" s="71"/>
      <c r="AK165" s="70"/>
      <c r="AL165" s="70"/>
    </row>
    <row r="166" spans="1:78" s="69" customFormat="1" x14ac:dyDescent="0.3">
      <c r="A166" s="69">
        <v>14159200</v>
      </c>
      <c r="B166" s="69">
        <v>23773037</v>
      </c>
      <c r="C166" s="69" t="s">
        <v>58</v>
      </c>
      <c r="D166" s="69" t="s">
        <v>163</v>
      </c>
      <c r="F166" s="80">
        <v>-1.04</v>
      </c>
      <c r="G166" s="70">
        <v>0.48299999999999998</v>
      </c>
      <c r="H166" s="70" t="str">
        <f t="shared" si="1078"/>
        <v>S</v>
      </c>
      <c r="I166" s="70"/>
      <c r="J166" s="70"/>
      <c r="K166" s="70"/>
      <c r="L166" s="71">
        <v>0.16900000000000001</v>
      </c>
      <c r="M166" s="70" t="str">
        <f t="shared" si="1079"/>
        <v>NS</v>
      </c>
      <c r="N166" s="70"/>
      <c r="O166" s="70"/>
      <c r="P166" s="70"/>
      <c r="Q166" s="70">
        <v>0.66</v>
      </c>
      <c r="R166" s="70" t="str">
        <f t="shared" si="1080"/>
        <v>S</v>
      </c>
      <c r="S166" s="70"/>
      <c r="T166" s="70"/>
      <c r="U166" s="70"/>
      <c r="V166" s="70">
        <v>0.88300000000000001</v>
      </c>
      <c r="W166" s="70" t="str">
        <f t="shared" si="1081"/>
        <v>VG</v>
      </c>
      <c r="X166" s="70"/>
      <c r="Y166" s="70"/>
      <c r="Z166" s="70"/>
      <c r="AA166" s="70"/>
      <c r="AB166" s="71"/>
      <c r="AC166" s="70"/>
      <c r="AD166" s="70"/>
      <c r="AE166" s="70"/>
      <c r="AF166" s="71"/>
      <c r="AG166" s="70"/>
      <c r="AH166" s="70"/>
      <c r="AI166" s="70"/>
      <c r="AJ166" s="71"/>
      <c r="AK166" s="70"/>
      <c r="AL166" s="70"/>
    </row>
    <row r="167" spans="1:78" s="69" customFormat="1" x14ac:dyDescent="0.3">
      <c r="A167" s="69">
        <v>14159200</v>
      </c>
      <c r="B167" s="69">
        <v>23773037</v>
      </c>
      <c r="C167" s="69" t="s">
        <v>58</v>
      </c>
      <c r="D167" s="69" t="s">
        <v>165</v>
      </c>
      <c r="F167" s="80">
        <v>0.76</v>
      </c>
      <c r="G167" s="70">
        <v>0.63</v>
      </c>
      <c r="H167" s="70" t="str">
        <f t="shared" si="1078"/>
        <v>S</v>
      </c>
      <c r="I167" s="70"/>
      <c r="J167" s="70"/>
      <c r="K167" s="70"/>
      <c r="L167" s="71">
        <v>-9.5000000000000001E-2</v>
      </c>
      <c r="M167" s="70" t="str">
        <f t="shared" si="1079"/>
        <v>G</v>
      </c>
      <c r="N167" s="70"/>
      <c r="O167" s="70"/>
      <c r="P167" s="70"/>
      <c r="Q167" s="70">
        <v>0.57899999999999996</v>
      </c>
      <c r="R167" s="70" t="str">
        <f t="shared" si="1080"/>
        <v>G</v>
      </c>
      <c r="S167" s="70"/>
      <c r="T167" s="70"/>
      <c r="U167" s="70"/>
      <c r="V167" s="70">
        <v>0.90400000000000003</v>
      </c>
      <c r="W167" s="70" t="str">
        <f t="shared" si="1081"/>
        <v>VG</v>
      </c>
      <c r="X167" s="70"/>
      <c r="Y167" s="70"/>
      <c r="Z167" s="70"/>
      <c r="AA167" s="70"/>
      <c r="AB167" s="71"/>
      <c r="AC167" s="70"/>
      <c r="AD167" s="70"/>
      <c r="AE167" s="70"/>
      <c r="AF167" s="71"/>
      <c r="AG167" s="70"/>
      <c r="AH167" s="70"/>
      <c r="AI167" s="70"/>
      <c r="AJ167" s="71"/>
      <c r="AK167" s="70"/>
      <c r="AL167" s="70"/>
    </row>
    <row r="168" spans="1:78" s="69" customFormat="1" x14ac:dyDescent="0.3">
      <c r="A168" s="69">
        <v>14159200</v>
      </c>
      <c r="B168" s="69">
        <v>23773037</v>
      </c>
      <c r="C168" s="69" t="s">
        <v>58</v>
      </c>
      <c r="D168" s="69" t="s">
        <v>166</v>
      </c>
      <c r="F168" s="80">
        <v>-1.04</v>
      </c>
      <c r="G168" s="70">
        <v>0.48299999999999998</v>
      </c>
      <c r="H168" s="70" t="str">
        <f t="shared" si="1078"/>
        <v>S</v>
      </c>
      <c r="I168" s="70"/>
      <c r="J168" s="70"/>
      <c r="K168" s="70"/>
      <c r="L168" s="71">
        <v>0.16900000000000001</v>
      </c>
      <c r="M168" s="70" t="str">
        <f t="shared" si="1079"/>
        <v>NS</v>
      </c>
      <c r="N168" s="70"/>
      <c r="O168" s="70"/>
      <c r="P168" s="70"/>
      <c r="Q168" s="70">
        <v>0.66</v>
      </c>
      <c r="R168" s="70" t="str">
        <f t="shared" si="1080"/>
        <v>S</v>
      </c>
      <c r="S168" s="70"/>
      <c r="T168" s="70"/>
      <c r="U168" s="70"/>
      <c r="V168" s="70">
        <v>0.88300000000000001</v>
      </c>
      <c r="W168" s="70" t="str">
        <f t="shared" si="1081"/>
        <v>VG</v>
      </c>
      <c r="X168" s="70"/>
      <c r="Y168" s="70"/>
      <c r="Z168" s="70"/>
      <c r="AA168" s="70"/>
      <c r="AB168" s="71"/>
      <c r="AC168" s="70"/>
      <c r="AD168" s="70"/>
      <c r="AE168" s="70"/>
      <c r="AF168" s="71"/>
      <c r="AG168" s="70"/>
      <c r="AH168" s="70"/>
      <c r="AI168" s="70"/>
      <c r="AJ168" s="71"/>
      <c r="AK168" s="70"/>
      <c r="AL168" s="70"/>
    </row>
    <row r="169" spans="1:78" s="63" customFormat="1" x14ac:dyDescent="0.3">
      <c r="A169" s="63">
        <v>14159200</v>
      </c>
      <c r="B169" s="63">
        <v>23773037</v>
      </c>
      <c r="C169" s="63" t="s">
        <v>58</v>
      </c>
      <c r="D169" s="63" t="s">
        <v>174</v>
      </c>
      <c r="F169" s="79">
        <v>1.1000000000000001</v>
      </c>
      <c r="G169" s="64">
        <v>0.63500000000000001</v>
      </c>
      <c r="H169" s="64" t="str">
        <f t="shared" si="1078"/>
        <v>S</v>
      </c>
      <c r="I169" s="64"/>
      <c r="J169" s="64"/>
      <c r="K169" s="64"/>
      <c r="L169" s="65">
        <v>-0.10199999999999999</v>
      </c>
      <c r="M169" s="64" t="str">
        <f t="shared" si="1079"/>
        <v>S</v>
      </c>
      <c r="N169" s="64"/>
      <c r="O169" s="64"/>
      <c r="P169" s="64"/>
      <c r="Q169" s="64">
        <v>0.57199999999999995</v>
      </c>
      <c r="R169" s="64" t="str">
        <f t="shared" si="1080"/>
        <v>G</v>
      </c>
      <c r="S169" s="64"/>
      <c r="T169" s="64"/>
      <c r="U169" s="64"/>
      <c r="V169" s="64">
        <v>0.91300000000000003</v>
      </c>
      <c r="W169" s="64" t="str">
        <f t="shared" si="1081"/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78" s="63" customFormat="1" ht="28.8" x14ac:dyDescent="0.3">
      <c r="A170" s="63">
        <v>14159200</v>
      </c>
      <c r="B170" s="63">
        <v>23773037</v>
      </c>
      <c r="C170" s="63" t="s">
        <v>58</v>
      </c>
      <c r="D170" s="82" t="s">
        <v>175</v>
      </c>
      <c r="E170" s="82"/>
      <c r="F170" s="79">
        <v>1.1000000000000001</v>
      </c>
      <c r="G170" s="64">
        <v>0.65</v>
      </c>
      <c r="H170" s="64" t="str">
        <f t="shared" ref="H170:H178" si="1082">IF(G170&gt;0.8,"VG",IF(G170&gt;0.7,"G",IF(G170&gt;0.45,"S","NS")))</f>
        <v>S</v>
      </c>
      <c r="I170" s="64"/>
      <c r="J170" s="64"/>
      <c r="K170" s="64"/>
      <c r="L170" s="65">
        <v>-9.6000000000000002E-2</v>
      </c>
      <c r="M170" s="64" t="str">
        <f t="shared" ref="M170:M178" si="1083">IF(ABS(L170)&lt;5%,"VG",IF(ABS(L170)&lt;10%,"G",IF(ABS(L170)&lt;15%,"S","NS")))</f>
        <v>G</v>
      </c>
      <c r="N170" s="64"/>
      <c r="O170" s="64"/>
      <c r="P170" s="64"/>
      <c r="Q170" s="64">
        <v>0.56000000000000005</v>
      </c>
      <c r="R170" s="64" t="str">
        <f t="shared" ref="R170:R178" si="1084">IF(Q170&lt;=0.5,"VG",IF(Q170&lt;=0.6,"G",IF(Q170&lt;=0.7,"S","NS")))</f>
        <v>G</v>
      </c>
      <c r="S170" s="64"/>
      <c r="T170" s="64"/>
      <c r="U170" s="64"/>
      <c r="V170" s="64">
        <v>0.91300000000000003</v>
      </c>
      <c r="W170" s="64" t="str">
        <f t="shared" ref="W170:W178" si="1085">IF(V170&gt;0.85,"VG",IF(V170&gt;0.75,"G",IF(V170&gt;0.6,"S","NS")))</f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78" s="63" customFormat="1" x14ac:dyDescent="0.3">
      <c r="A171" s="63">
        <v>14159200</v>
      </c>
      <c r="B171" s="63">
        <v>23773037</v>
      </c>
      <c r="C171" s="63" t="s">
        <v>58</v>
      </c>
      <c r="D171" s="82" t="s">
        <v>177</v>
      </c>
      <c r="E171" s="82"/>
      <c r="F171" s="79">
        <v>0.6</v>
      </c>
      <c r="G171" s="64">
        <v>0.87</v>
      </c>
      <c r="H171" s="64" t="str">
        <f t="shared" si="1082"/>
        <v>VG</v>
      </c>
      <c r="I171" s="64"/>
      <c r="J171" s="64"/>
      <c r="K171" s="64"/>
      <c r="L171" s="65">
        <v>-6.0000000000000001E-3</v>
      </c>
      <c r="M171" s="64" t="str">
        <f t="shared" si="1083"/>
        <v>VG</v>
      </c>
      <c r="N171" s="64"/>
      <c r="O171" s="64"/>
      <c r="P171" s="64"/>
      <c r="Q171" s="64">
        <v>0.37</v>
      </c>
      <c r="R171" s="64" t="str">
        <f t="shared" si="1084"/>
        <v>VG</v>
      </c>
      <c r="S171" s="64"/>
      <c r="T171" s="64"/>
      <c r="U171" s="64"/>
      <c r="V171" s="64">
        <v>0.91</v>
      </c>
      <c r="W171" s="64" t="str">
        <f t="shared" si="1085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78" s="63" customFormat="1" x14ac:dyDescent="0.3">
      <c r="A172" s="63">
        <v>14159200</v>
      </c>
      <c r="B172" s="63">
        <v>23773037</v>
      </c>
      <c r="C172" s="63" t="s">
        <v>58</v>
      </c>
      <c r="D172" s="82" t="s">
        <v>178</v>
      </c>
      <c r="E172" s="82"/>
      <c r="F172" s="79">
        <v>0.6</v>
      </c>
      <c r="G172" s="64">
        <v>0.89</v>
      </c>
      <c r="H172" s="64" t="str">
        <f t="shared" si="1082"/>
        <v>VG</v>
      </c>
      <c r="I172" s="64"/>
      <c r="J172" s="64"/>
      <c r="K172" s="64"/>
      <c r="L172" s="65">
        <v>-4.4999999999999998E-2</v>
      </c>
      <c r="M172" s="64" t="str">
        <f t="shared" si="1083"/>
        <v>VG</v>
      </c>
      <c r="N172" s="64"/>
      <c r="O172" s="64"/>
      <c r="P172" s="64"/>
      <c r="Q172" s="64">
        <v>0.32</v>
      </c>
      <c r="R172" s="64" t="str">
        <f t="shared" si="1084"/>
        <v>VG</v>
      </c>
      <c r="S172" s="64"/>
      <c r="T172" s="64"/>
      <c r="U172" s="64"/>
      <c r="V172" s="64">
        <v>0.93</v>
      </c>
      <c r="W172" s="64" t="str">
        <f t="shared" si="1085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78" s="63" customFormat="1" x14ac:dyDescent="0.3">
      <c r="A173" s="63">
        <v>14159200</v>
      </c>
      <c r="B173" s="63">
        <v>23773037</v>
      </c>
      <c r="C173" s="63" t="s">
        <v>58</v>
      </c>
      <c r="D173" s="82" t="s">
        <v>186</v>
      </c>
      <c r="E173" s="82"/>
      <c r="F173" s="79">
        <v>0.7</v>
      </c>
      <c r="G173" s="64">
        <v>0.87</v>
      </c>
      <c r="H173" s="64" t="str">
        <f t="shared" si="1082"/>
        <v>VG</v>
      </c>
      <c r="I173" s="64"/>
      <c r="J173" s="64"/>
      <c r="K173" s="64"/>
      <c r="L173" s="65">
        <v>-6.0999999999999999E-2</v>
      </c>
      <c r="M173" s="64" t="str">
        <f t="shared" si="1083"/>
        <v>G</v>
      </c>
      <c r="N173" s="64"/>
      <c r="O173" s="64"/>
      <c r="P173" s="64"/>
      <c r="Q173" s="64">
        <v>0.36</v>
      </c>
      <c r="R173" s="64" t="str">
        <f t="shared" si="1084"/>
        <v>VG</v>
      </c>
      <c r="S173" s="64"/>
      <c r="T173" s="64"/>
      <c r="U173" s="64"/>
      <c r="V173" s="64">
        <v>0.93</v>
      </c>
      <c r="W173" s="64" t="str">
        <f t="shared" si="1085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78" s="63" customFormat="1" ht="16.05" customHeight="1" x14ac:dyDescent="0.3">
      <c r="A174" s="63">
        <v>14159200</v>
      </c>
      <c r="B174" s="63">
        <v>23773037</v>
      </c>
      <c r="C174" s="63" t="s">
        <v>58</v>
      </c>
      <c r="D174" s="82" t="s">
        <v>204</v>
      </c>
      <c r="E174" s="82" t="s">
        <v>203</v>
      </c>
      <c r="F174" s="79">
        <v>0.7</v>
      </c>
      <c r="G174" s="64">
        <v>0.82</v>
      </c>
      <c r="H174" s="64" t="str">
        <f t="shared" si="1082"/>
        <v>VG</v>
      </c>
      <c r="I174" s="64"/>
      <c r="J174" s="64"/>
      <c r="K174" s="64"/>
      <c r="L174" s="65">
        <v>-3.3000000000000002E-2</v>
      </c>
      <c r="M174" s="64" t="str">
        <f t="shared" si="1083"/>
        <v>VG</v>
      </c>
      <c r="N174" s="64"/>
      <c r="O174" s="64"/>
      <c r="P174" s="64"/>
      <c r="Q174" s="64">
        <v>0.42</v>
      </c>
      <c r="R174" s="64" t="str">
        <f t="shared" si="1084"/>
        <v>VG</v>
      </c>
      <c r="S174" s="64"/>
      <c r="T174" s="64"/>
      <c r="U174" s="64"/>
      <c r="V174" s="64">
        <v>0.92</v>
      </c>
      <c r="W174" s="64" t="str">
        <f t="shared" si="1085"/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78" s="63" customFormat="1" ht="16.05" customHeight="1" x14ac:dyDescent="0.3">
      <c r="A175" s="63">
        <v>14159200</v>
      </c>
      <c r="B175" s="63">
        <v>23773037</v>
      </c>
      <c r="C175" s="63" t="s">
        <v>58</v>
      </c>
      <c r="D175" s="82" t="s">
        <v>212</v>
      </c>
      <c r="E175" s="82" t="s">
        <v>218</v>
      </c>
      <c r="F175" s="79">
        <v>0.7</v>
      </c>
      <c r="G175" s="64">
        <v>0.84</v>
      </c>
      <c r="H175" s="64" t="str">
        <f t="shared" si="1082"/>
        <v>VG</v>
      </c>
      <c r="I175" s="64"/>
      <c r="J175" s="64"/>
      <c r="K175" s="64"/>
      <c r="L175" s="65">
        <v>-1.7000000000000001E-2</v>
      </c>
      <c r="M175" s="64" t="str">
        <f t="shared" si="1083"/>
        <v>VG</v>
      </c>
      <c r="N175" s="64"/>
      <c r="O175" s="64"/>
      <c r="P175" s="64"/>
      <c r="Q175" s="64">
        <v>0.4</v>
      </c>
      <c r="R175" s="64" t="str">
        <f t="shared" si="1084"/>
        <v>VG</v>
      </c>
      <c r="S175" s="64"/>
      <c r="T175" s="64"/>
      <c r="U175" s="64"/>
      <c r="V175" s="64">
        <v>0.92</v>
      </c>
      <c r="W175" s="64" t="str">
        <f t="shared" si="1085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78" s="63" customFormat="1" ht="16.05" customHeight="1" x14ac:dyDescent="0.3">
      <c r="A176" s="63">
        <v>14159200</v>
      </c>
      <c r="B176" s="63">
        <v>23773037</v>
      </c>
      <c r="C176" s="63" t="s">
        <v>58</v>
      </c>
      <c r="D176" s="82" t="s">
        <v>228</v>
      </c>
      <c r="E176" s="82" t="s">
        <v>233</v>
      </c>
      <c r="F176" s="79">
        <v>0.6</v>
      </c>
      <c r="G176" s="64">
        <v>0.89</v>
      </c>
      <c r="H176" s="64" t="str">
        <f t="shared" si="1082"/>
        <v>VG</v>
      </c>
      <c r="I176" s="64"/>
      <c r="J176" s="64"/>
      <c r="K176" s="64"/>
      <c r="L176" s="65">
        <v>3.6999999999999998E-2</v>
      </c>
      <c r="M176" s="64" t="str">
        <f t="shared" si="1083"/>
        <v>VG</v>
      </c>
      <c r="N176" s="64"/>
      <c r="O176" s="64"/>
      <c r="P176" s="64"/>
      <c r="Q176" s="64">
        <v>0.33</v>
      </c>
      <c r="R176" s="64" t="str">
        <f t="shared" si="1084"/>
        <v>VG</v>
      </c>
      <c r="S176" s="64"/>
      <c r="T176" s="64"/>
      <c r="U176" s="64"/>
      <c r="V176" s="64">
        <v>0.92</v>
      </c>
      <c r="W176" s="64" t="str">
        <f t="shared" si="1085"/>
        <v>VG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ht="16.05" customHeight="1" x14ac:dyDescent="0.3">
      <c r="A177" s="63">
        <v>14159200</v>
      </c>
      <c r="B177" s="63">
        <v>23773037</v>
      </c>
      <c r="C177" s="63" t="s">
        <v>58</v>
      </c>
      <c r="D177" s="82" t="s">
        <v>240</v>
      </c>
      <c r="E177" s="82" t="s">
        <v>233</v>
      </c>
      <c r="F177" s="79">
        <v>0.6</v>
      </c>
      <c r="G177" s="64">
        <v>0.89</v>
      </c>
      <c r="H177" s="64" t="str">
        <f t="shared" si="1082"/>
        <v>VG</v>
      </c>
      <c r="I177" s="64"/>
      <c r="J177" s="64"/>
      <c r="K177" s="64"/>
      <c r="L177" s="65">
        <v>3.6999999999999998E-2</v>
      </c>
      <c r="M177" s="64" t="str">
        <f t="shared" si="1083"/>
        <v>VG</v>
      </c>
      <c r="N177" s="64"/>
      <c r="O177" s="64"/>
      <c r="P177" s="64"/>
      <c r="Q177" s="64">
        <v>0.33</v>
      </c>
      <c r="R177" s="64" t="str">
        <f t="shared" si="1084"/>
        <v>VG</v>
      </c>
      <c r="S177" s="64"/>
      <c r="T177" s="64"/>
      <c r="U177" s="64"/>
      <c r="V177" s="64">
        <v>0.92</v>
      </c>
      <c r="W177" s="64" t="str">
        <f t="shared" si="1085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ht="16.05" customHeight="1" x14ac:dyDescent="0.3">
      <c r="A178" s="63">
        <v>14159200</v>
      </c>
      <c r="B178" s="63">
        <v>23773037</v>
      </c>
      <c r="C178" s="63" t="s">
        <v>58</v>
      </c>
      <c r="D178" s="82" t="s">
        <v>254</v>
      </c>
      <c r="E178" s="82" t="s">
        <v>258</v>
      </c>
      <c r="F178" s="79">
        <v>0.9</v>
      </c>
      <c r="G178" s="64">
        <v>0.79</v>
      </c>
      <c r="H178" s="64" t="str">
        <f t="shared" si="1082"/>
        <v>G</v>
      </c>
      <c r="I178" s="64"/>
      <c r="J178" s="64"/>
      <c r="K178" s="64"/>
      <c r="L178" s="65">
        <v>-0.10100000000000001</v>
      </c>
      <c r="M178" s="64" t="str">
        <f t="shared" si="1083"/>
        <v>S</v>
      </c>
      <c r="N178" s="64"/>
      <c r="O178" s="64"/>
      <c r="P178" s="64"/>
      <c r="Q178" s="64">
        <v>0.44</v>
      </c>
      <c r="R178" s="64" t="str">
        <f t="shared" si="1084"/>
        <v>VG</v>
      </c>
      <c r="S178" s="64"/>
      <c r="T178" s="64"/>
      <c r="U178" s="64"/>
      <c r="V178" s="64">
        <v>0.92</v>
      </c>
      <c r="W178" s="64" t="str">
        <f t="shared" si="1085"/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9" customFormat="1" x14ac:dyDescent="0.3">
      <c r="F179" s="80"/>
      <c r="G179" s="70"/>
      <c r="H179" s="70"/>
      <c r="I179" s="70"/>
      <c r="J179" s="70"/>
      <c r="K179" s="70"/>
      <c r="L179" s="71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1"/>
      <c r="AC179" s="70"/>
      <c r="AD179" s="70"/>
      <c r="AE179" s="70"/>
      <c r="AF179" s="71"/>
      <c r="AG179" s="70"/>
      <c r="AH179" s="70"/>
      <c r="AI179" s="70"/>
      <c r="AJ179" s="71"/>
      <c r="AK179" s="70"/>
      <c r="AL179" s="70"/>
    </row>
    <row r="180" spans="1:38" s="63" customFormat="1" x14ac:dyDescent="0.3">
      <c r="A180" s="63">
        <v>14159500</v>
      </c>
      <c r="B180" s="63">
        <v>23773009</v>
      </c>
      <c r="C180" s="63" t="s">
        <v>7</v>
      </c>
      <c r="D180" s="63" t="s">
        <v>168</v>
      </c>
      <c r="F180" s="79">
        <v>0.13</v>
      </c>
      <c r="G180" s="64">
        <v>0.59299999999999997</v>
      </c>
      <c r="H180" s="64" t="str">
        <f t="shared" ref="H180:H189" si="1086">IF(G180&gt;0.8,"VG",IF(G180&gt;0.7,"G",IF(G180&gt;0.45,"S","NS")))</f>
        <v>S</v>
      </c>
      <c r="I180" s="64"/>
      <c r="J180" s="64"/>
      <c r="K180" s="64"/>
      <c r="L180" s="65">
        <v>-1.4999999999999999E-2</v>
      </c>
      <c r="M180" s="64" t="str">
        <f t="shared" ref="M180:M189" si="1087">IF(ABS(L180)&lt;5%,"VG",IF(ABS(L180)&lt;10%,"G",IF(ABS(L180)&lt;15%,"S","NS")))</f>
        <v>VG</v>
      </c>
      <c r="N180" s="64"/>
      <c r="O180" s="64"/>
      <c r="P180" s="64"/>
      <c r="Q180" s="64">
        <v>0.63700000000000001</v>
      </c>
      <c r="R180" s="64" t="str">
        <f t="shared" ref="R180:R189" si="1088">IF(Q180&lt;=0.5,"VG",IF(Q180&lt;=0.6,"G",IF(Q180&lt;=0.7,"S","NS")))</f>
        <v>S</v>
      </c>
      <c r="S180" s="64"/>
      <c r="T180" s="64"/>
      <c r="U180" s="64"/>
      <c r="V180" s="64">
        <v>0.65</v>
      </c>
      <c r="W180" s="64" t="str">
        <f t="shared" ref="W180:W189" si="1089">IF(V180&gt;0.85,"VG",IF(V180&gt;0.75,"G",IF(V180&gt;0.6,"S","NS")))</f>
        <v>S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14159500</v>
      </c>
      <c r="B181" s="63">
        <v>23773009</v>
      </c>
      <c r="C181" s="63" t="s">
        <v>7</v>
      </c>
      <c r="D181" s="63" t="s">
        <v>172</v>
      </c>
      <c r="F181" s="79">
        <v>1.6</v>
      </c>
      <c r="G181" s="64">
        <v>0.61</v>
      </c>
      <c r="H181" s="64" t="str">
        <f t="shared" si="1086"/>
        <v>S</v>
      </c>
      <c r="I181" s="64"/>
      <c r="J181" s="64"/>
      <c r="K181" s="64"/>
      <c r="L181" s="65">
        <v>-3.5000000000000003E-2</v>
      </c>
      <c r="M181" s="64" t="str">
        <f t="shared" si="1087"/>
        <v>VG</v>
      </c>
      <c r="N181" s="64"/>
      <c r="O181" s="64"/>
      <c r="P181" s="64"/>
      <c r="Q181" s="64">
        <v>0.62</v>
      </c>
      <c r="R181" s="64" t="str">
        <f t="shared" si="1088"/>
        <v>S</v>
      </c>
      <c r="S181" s="64"/>
      <c r="T181" s="64"/>
      <c r="U181" s="64"/>
      <c r="V181" s="64">
        <v>0.68</v>
      </c>
      <c r="W181" s="64" t="str">
        <f t="shared" si="1089"/>
        <v>S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x14ac:dyDescent="0.3">
      <c r="A182" s="63">
        <v>14159500</v>
      </c>
      <c r="B182" s="63">
        <v>23773009</v>
      </c>
      <c r="C182" s="63" t="s">
        <v>7</v>
      </c>
      <c r="D182" s="63" t="s">
        <v>174</v>
      </c>
      <c r="F182" s="79">
        <v>1.6</v>
      </c>
      <c r="G182" s="64">
        <v>0.61</v>
      </c>
      <c r="H182" s="64" t="str">
        <f t="shared" si="1086"/>
        <v>S</v>
      </c>
      <c r="I182" s="64"/>
      <c r="J182" s="64"/>
      <c r="K182" s="64"/>
      <c r="L182" s="65">
        <v>-3.2000000000000001E-2</v>
      </c>
      <c r="M182" s="64" t="str">
        <f t="shared" si="1087"/>
        <v>VG</v>
      </c>
      <c r="N182" s="64"/>
      <c r="O182" s="64"/>
      <c r="P182" s="64"/>
      <c r="Q182" s="64">
        <v>0.62</v>
      </c>
      <c r="R182" s="64" t="str">
        <f t="shared" si="1088"/>
        <v>S</v>
      </c>
      <c r="S182" s="64"/>
      <c r="T182" s="64"/>
      <c r="U182" s="64"/>
      <c r="V182" s="64">
        <v>0.69</v>
      </c>
      <c r="W182" s="64" t="str">
        <f t="shared" si="1089"/>
        <v>S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63" customFormat="1" ht="28.8" x14ac:dyDescent="0.3">
      <c r="A183" s="63">
        <v>14159500</v>
      </c>
      <c r="B183" s="63">
        <v>23773009</v>
      </c>
      <c r="C183" s="63" t="s">
        <v>7</v>
      </c>
      <c r="D183" s="82" t="s">
        <v>175</v>
      </c>
      <c r="E183" s="82"/>
      <c r="F183" s="79">
        <v>1.6</v>
      </c>
      <c r="G183" s="64">
        <v>0.61</v>
      </c>
      <c r="H183" s="64" t="str">
        <f t="shared" si="1086"/>
        <v>S</v>
      </c>
      <c r="I183" s="64"/>
      <c r="J183" s="64"/>
      <c r="K183" s="64"/>
      <c r="L183" s="65">
        <v>-1.2999999999999999E-2</v>
      </c>
      <c r="M183" s="64" t="str">
        <f t="shared" si="1087"/>
        <v>VG</v>
      </c>
      <c r="N183" s="64"/>
      <c r="O183" s="64"/>
      <c r="P183" s="64"/>
      <c r="Q183" s="64">
        <v>0.62</v>
      </c>
      <c r="R183" s="64" t="str">
        <f t="shared" si="1088"/>
        <v>S</v>
      </c>
      <c r="S183" s="64"/>
      <c r="T183" s="64"/>
      <c r="U183" s="64"/>
      <c r="V183" s="64">
        <v>0.67</v>
      </c>
      <c r="W183" s="64" t="str">
        <f t="shared" si="1089"/>
        <v>S</v>
      </c>
      <c r="X183" s="64"/>
      <c r="Y183" s="64"/>
      <c r="Z183" s="64"/>
      <c r="AA183" s="64"/>
      <c r="AB183" s="65"/>
      <c r="AC183" s="64"/>
      <c r="AD183" s="64"/>
      <c r="AE183" s="64"/>
      <c r="AF183" s="65"/>
      <c r="AG183" s="64"/>
      <c r="AH183" s="64"/>
      <c r="AI183" s="64"/>
      <c r="AJ183" s="65"/>
      <c r="AK183" s="64"/>
      <c r="AL183" s="64"/>
    </row>
    <row r="184" spans="1:38" s="63" customFormat="1" x14ac:dyDescent="0.3">
      <c r="A184" s="63">
        <v>14159500</v>
      </c>
      <c r="B184" s="63">
        <v>23773009</v>
      </c>
      <c r="C184" s="63" t="s">
        <v>7</v>
      </c>
      <c r="D184" s="82" t="s">
        <v>177</v>
      </c>
      <c r="E184" s="82"/>
      <c r="F184" s="79">
        <v>1.8</v>
      </c>
      <c r="G184" s="64">
        <v>0.61</v>
      </c>
      <c r="H184" s="64" t="str">
        <f t="shared" si="1086"/>
        <v>S</v>
      </c>
      <c r="I184" s="64"/>
      <c r="J184" s="64"/>
      <c r="K184" s="64"/>
      <c r="L184" s="65">
        <v>7.1999999999999995E-2</v>
      </c>
      <c r="M184" s="64" t="str">
        <f t="shared" si="1087"/>
        <v>G</v>
      </c>
      <c r="N184" s="64"/>
      <c r="O184" s="64"/>
      <c r="P184" s="64"/>
      <c r="Q184" s="64">
        <v>0.62</v>
      </c>
      <c r="R184" s="64" t="str">
        <f t="shared" si="1088"/>
        <v>S</v>
      </c>
      <c r="S184" s="64"/>
      <c r="T184" s="64"/>
      <c r="U184" s="64"/>
      <c r="V184" s="64">
        <v>0.66</v>
      </c>
      <c r="W184" s="64" t="str">
        <f t="shared" si="1089"/>
        <v>S</v>
      </c>
      <c r="X184" s="64"/>
      <c r="Y184" s="64"/>
      <c r="Z184" s="64"/>
      <c r="AA184" s="64"/>
      <c r="AB184" s="65"/>
      <c r="AC184" s="64"/>
      <c r="AD184" s="64"/>
      <c r="AE184" s="64"/>
      <c r="AF184" s="65"/>
      <c r="AG184" s="64"/>
      <c r="AH184" s="64"/>
      <c r="AI184" s="64"/>
      <c r="AJ184" s="65"/>
      <c r="AK184" s="64"/>
      <c r="AL184" s="64"/>
    </row>
    <row r="185" spans="1:38" s="63" customFormat="1" x14ac:dyDescent="0.3">
      <c r="A185" s="63">
        <v>14159500</v>
      </c>
      <c r="B185" s="63">
        <v>23773009</v>
      </c>
      <c r="C185" s="63" t="s">
        <v>7</v>
      </c>
      <c r="D185" s="82" t="s">
        <v>178</v>
      </c>
      <c r="E185" s="82"/>
      <c r="F185" s="79">
        <v>1.6</v>
      </c>
      <c r="G185" s="64">
        <v>0.64</v>
      </c>
      <c r="H185" s="64" t="str">
        <f t="shared" si="1086"/>
        <v>S</v>
      </c>
      <c r="I185" s="64"/>
      <c r="J185" s="64"/>
      <c r="K185" s="64"/>
      <c r="L185" s="65">
        <v>0.09</v>
      </c>
      <c r="M185" s="64" t="str">
        <f t="shared" si="1087"/>
        <v>G</v>
      </c>
      <c r="N185" s="64"/>
      <c r="O185" s="64"/>
      <c r="P185" s="64"/>
      <c r="Q185" s="64">
        <v>0.57999999999999996</v>
      </c>
      <c r="R185" s="64" t="str">
        <f t="shared" si="1088"/>
        <v>G</v>
      </c>
      <c r="S185" s="64"/>
      <c r="T185" s="64"/>
      <c r="U185" s="64"/>
      <c r="V185" s="64">
        <v>0.69</v>
      </c>
      <c r="W185" s="64" t="str">
        <f t="shared" si="1089"/>
        <v>S</v>
      </c>
      <c r="X185" s="64"/>
      <c r="Y185" s="64"/>
      <c r="Z185" s="64"/>
      <c r="AA185" s="64"/>
      <c r="AB185" s="65"/>
      <c r="AC185" s="64"/>
      <c r="AD185" s="64"/>
      <c r="AE185" s="64"/>
      <c r="AF185" s="65"/>
      <c r="AG185" s="64"/>
      <c r="AH185" s="64"/>
      <c r="AI185" s="64"/>
      <c r="AJ185" s="65"/>
      <c r="AK185" s="64"/>
      <c r="AL185" s="64"/>
    </row>
    <row r="186" spans="1:38" s="47" customFormat="1" x14ac:dyDescent="0.3">
      <c r="A186" s="47">
        <v>14159500</v>
      </c>
      <c r="B186" s="47">
        <v>23773009</v>
      </c>
      <c r="C186" s="47" t="s">
        <v>7</v>
      </c>
      <c r="D186" s="112" t="s">
        <v>186</v>
      </c>
      <c r="E186" s="112"/>
      <c r="F186" s="100">
        <v>1.7</v>
      </c>
      <c r="G186" s="49">
        <v>0.65</v>
      </c>
      <c r="H186" s="49" t="str">
        <f t="shared" si="1086"/>
        <v>S</v>
      </c>
      <c r="I186" s="49"/>
      <c r="J186" s="49"/>
      <c r="K186" s="49"/>
      <c r="L186" s="50">
        <v>5.6000000000000001E-2</v>
      </c>
      <c r="M186" s="49" t="str">
        <f t="shared" si="1087"/>
        <v>G</v>
      </c>
      <c r="N186" s="49"/>
      <c r="O186" s="49"/>
      <c r="P186" s="49"/>
      <c r="Q186" s="49">
        <v>0.59</v>
      </c>
      <c r="R186" s="49" t="str">
        <f t="shared" si="1088"/>
        <v>G</v>
      </c>
      <c r="S186" s="49"/>
      <c r="T186" s="49"/>
      <c r="U186" s="49"/>
      <c r="V186" s="49">
        <v>0.68</v>
      </c>
      <c r="W186" s="49" t="str">
        <f t="shared" si="1089"/>
        <v>S</v>
      </c>
      <c r="X186" s="49"/>
      <c r="Y186" s="49"/>
      <c r="Z186" s="49"/>
      <c r="AA186" s="49"/>
      <c r="AB186" s="50"/>
      <c r="AC186" s="49"/>
      <c r="AD186" s="49"/>
      <c r="AE186" s="49"/>
      <c r="AF186" s="50"/>
      <c r="AG186" s="49"/>
      <c r="AH186" s="49"/>
      <c r="AI186" s="49"/>
      <c r="AJ186" s="50"/>
      <c r="AK186" s="49"/>
      <c r="AL186" s="49"/>
    </row>
    <row r="187" spans="1:38" s="47" customFormat="1" x14ac:dyDescent="0.3">
      <c r="A187" s="47">
        <v>14159500</v>
      </c>
      <c r="B187" s="47">
        <v>23773009</v>
      </c>
      <c r="C187" s="47" t="s">
        <v>7</v>
      </c>
      <c r="D187" s="112" t="s">
        <v>188</v>
      </c>
      <c r="E187" s="112"/>
      <c r="F187" s="100">
        <v>1.7</v>
      </c>
      <c r="G187" s="49">
        <v>0.64</v>
      </c>
      <c r="H187" s="49" t="str">
        <f t="shared" si="1086"/>
        <v>S</v>
      </c>
      <c r="I187" s="49"/>
      <c r="J187" s="49"/>
      <c r="K187" s="49"/>
      <c r="L187" s="50">
        <v>5.6000000000000001E-2</v>
      </c>
      <c r="M187" s="49" t="str">
        <f t="shared" si="1087"/>
        <v>G</v>
      </c>
      <c r="N187" s="49"/>
      <c r="O187" s="49"/>
      <c r="P187" s="49"/>
      <c r="Q187" s="49">
        <v>0.59</v>
      </c>
      <c r="R187" s="49" t="str">
        <f t="shared" si="1088"/>
        <v>G</v>
      </c>
      <c r="S187" s="49"/>
      <c r="T187" s="49"/>
      <c r="U187" s="49"/>
      <c r="V187" s="49">
        <v>0.68</v>
      </c>
      <c r="W187" s="49" t="str">
        <f t="shared" si="1089"/>
        <v>S</v>
      </c>
      <c r="X187" s="49"/>
      <c r="Y187" s="49"/>
      <c r="Z187" s="49"/>
      <c r="AA187" s="49"/>
      <c r="AB187" s="50"/>
      <c r="AC187" s="49"/>
      <c r="AD187" s="49"/>
      <c r="AE187" s="49"/>
      <c r="AF187" s="50"/>
      <c r="AG187" s="49"/>
      <c r="AH187" s="49"/>
      <c r="AI187" s="49"/>
      <c r="AJ187" s="50"/>
      <c r="AK187" s="49"/>
      <c r="AL187" s="49"/>
    </row>
    <row r="188" spans="1:38" s="47" customFormat="1" x14ac:dyDescent="0.3">
      <c r="A188" s="47">
        <v>14159500</v>
      </c>
      <c r="B188" s="47">
        <v>23773009</v>
      </c>
      <c r="C188" s="47" t="s">
        <v>7</v>
      </c>
      <c r="D188" s="112" t="s">
        <v>190</v>
      </c>
      <c r="E188" s="112"/>
      <c r="F188" s="100">
        <v>1.6</v>
      </c>
      <c r="G188" s="49">
        <v>0.54</v>
      </c>
      <c r="H188" s="49" t="str">
        <f t="shared" si="1086"/>
        <v>S</v>
      </c>
      <c r="I188" s="49"/>
      <c r="J188" s="49"/>
      <c r="K188" s="49"/>
      <c r="L188" s="50">
        <v>-6.8000000000000005E-2</v>
      </c>
      <c r="M188" s="49" t="str">
        <f t="shared" si="1087"/>
        <v>G</v>
      </c>
      <c r="N188" s="49"/>
      <c r="O188" s="49"/>
      <c r="P188" s="49"/>
      <c r="Q188" s="49">
        <v>0.67</v>
      </c>
      <c r="R188" s="49" t="str">
        <f t="shared" si="1088"/>
        <v>S</v>
      </c>
      <c r="S188" s="49"/>
      <c r="T188" s="49"/>
      <c r="U188" s="49"/>
      <c r="V188" s="49">
        <v>0.69</v>
      </c>
      <c r="W188" s="49" t="str">
        <f t="shared" si="1089"/>
        <v>S</v>
      </c>
      <c r="X188" s="49"/>
      <c r="Y188" s="49"/>
      <c r="Z188" s="49"/>
      <c r="AA188" s="49"/>
      <c r="AB188" s="50"/>
      <c r="AC188" s="49"/>
      <c r="AD188" s="49"/>
      <c r="AE188" s="49"/>
      <c r="AF188" s="50"/>
      <c r="AG188" s="49"/>
      <c r="AH188" s="49"/>
      <c r="AI188" s="49"/>
      <c r="AJ188" s="50"/>
      <c r="AK188" s="49"/>
      <c r="AL188" s="49"/>
    </row>
    <row r="189" spans="1:38" s="47" customFormat="1" x14ac:dyDescent="0.3">
      <c r="A189" s="47">
        <v>14159500</v>
      </c>
      <c r="B189" s="47">
        <v>23773009</v>
      </c>
      <c r="C189" s="47" t="s">
        <v>7</v>
      </c>
      <c r="D189" s="112" t="s">
        <v>192</v>
      </c>
      <c r="E189" s="112" t="s">
        <v>191</v>
      </c>
      <c r="F189" s="100">
        <v>1.6</v>
      </c>
      <c r="G189" s="49">
        <v>0.64</v>
      </c>
      <c r="H189" s="49" t="str">
        <f t="shared" si="1086"/>
        <v>S</v>
      </c>
      <c r="I189" s="49"/>
      <c r="J189" s="49"/>
      <c r="K189" s="49"/>
      <c r="L189" s="50">
        <v>2E-3</v>
      </c>
      <c r="M189" s="49" t="str">
        <f t="shared" si="1087"/>
        <v>VG</v>
      </c>
      <c r="N189" s="49"/>
      <c r="O189" s="49"/>
      <c r="P189" s="49"/>
      <c r="Q189" s="49">
        <v>0.64</v>
      </c>
      <c r="R189" s="49" t="str">
        <f t="shared" si="1088"/>
        <v>S</v>
      </c>
      <c r="S189" s="49"/>
      <c r="T189" s="49"/>
      <c r="U189" s="49"/>
      <c r="V189" s="49">
        <v>0.69</v>
      </c>
      <c r="W189" s="49" t="str">
        <f t="shared" si="1089"/>
        <v>S</v>
      </c>
      <c r="X189" s="49"/>
      <c r="Y189" s="49"/>
      <c r="Z189" s="49"/>
      <c r="AA189" s="49"/>
      <c r="AB189" s="50"/>
      <c r="AC189" s="49"/>
      <c r="AD189" s="49"/>
      <c r="AE189" s="49"/>
      <c r="AF189" s="50"/>
      <c r="AG189" s="49"/>
      <c r="AH189" s="49"/>
      <c r="AI189" s="49"/>
      <c r="AJ189" s="50"/>
      <c r="AK189" s="49"/>
      <c r="AL189" s="49"/>
    </row>
    <row r="190" spans="1:38" s="124" customFormat="1" x14ac:dyDescent="0.3">
      <c r="A190" s="124">
        <v>14159500</v>
      </c>
      <c r="B190" s="124">
        <v>23773009</v>
      </c>
      <c r="C190" s="124" t="s">
        <v>7</v>
      </c>
      <c r="D190" s="124" t="s">
        <v>204</v>
      </c>
      <c r="E190" s="124" t="s">
        <v>202</v>
      </c>
      <c r="F190" s="125">
        <v>1.7</v>
      </c>
      <c r="G190" s="126">
        <v>0.54</v>
      </c>
      <c r="H190" s="126" t="str">
        <f t="shared" ref="H190" si="1090">IF(G190&gt;0.8,"VG",IF(G190&gt;0.7,"G",IF(G190&gt;0.45,"S","NS")))</f>
        <v>S</v>
      </c>
      <c r="I190" s="126"/>
      <c r="J190" s="126"/>
      <c r="K190" s="126"/>
      <c r="L190" s="127">
        <v>-4.7E-2</v>
      </c>
      <c r="M190" s="126" t="str">
        <f t="shared" ref="M190" si="1091">IF(ABS(L190)&lt;5%,"VG",IF(ABS(L190)&lt;10%,"G",IF(ABS(L190)&lt;15%,"S","NS")))</f>
        <v>VG</v>
      </c>
      <c r="N190" s="126"/>
      <c r="O190" s="126"/>
      <c r="P190" s="126"/>
      <c r="Q190" s="126">
        <v>0.67</v>
      </c>
      <c r="R190" s="126" t="str">
        <f t="shared" ref="R190" si="1092">IF(Q190&lt;=0.5,"VG",IF(Q190&lt;=0.6,"G",IF(Q190&lt;=0.7,"S","NS")))</f>
        <v>S</v>
      </c>
      <c r="S190" s="126"/>
      <c r="T190" s="126"/>
      <c r="U190" s="126"/>
      <c r="V190" s="126">
        <v>0.67</v>
      </c>
      <c r="W190" s="126" t="str">
        <f t="shared" ref="W190" si="1093">IF(V190&gt;0.85,"VG",IF(V190&gt;0.75,"G",IF(V190&gt;0.6,"S","NS")))</f>
        <v>S</v>
      </c>
      <c r="X190" s="126"/>
      <c r="Y190" s="126"/>
      <c r="Z190" s="126"/>
      <c r="AA190" s="126"/>
      <c r="AB190" s="127"/>
      <c r="AC190" s="126"/>
      <c r="AD190" s="126"/>
      <c r="AE190" s="126"/>
      <c r="AF190" s="127"/>
      <c r="AG190" s="126"/>
      <c r="AH190" s="126"/>
      <c r="AI190" s="126"/>
      <c r="AJ190" s="127"/>
      <c r="AK190" s="126"/>
      <c r="AL190" s="126"/>
    </row>
    <row r="191" spans="1:38" s="124" customFormat="1" x14ac:dyDescent="0.3">
      <c r="A191" s="124">
        <v>14159500</v>
      </c>
      <c r="B191" s="124">
        <v>23773009</v>
      </c>
      <c r="C191" s="124" t="s">
        <v>7</v>
      </c>
      <c r="D191" s="124" t="s">
        <v>212</v>
      </c>
      <c r="E191" s="124" t="s">
        <v>217</v>
      </c>
      <c r="F191" s="125">
        <v>1.8</v>
      </c>
      <c r="G191" s="126">
        <v>0.56999999999999995</v>
      </c>
      <c r="H191" s="126" t="str">
        <f t="shared" ref="H191" si="1094">IF(G191&gt;0.8,"VG",IF(G191&gt;0.7,"G",IF(G191&gt;0.45,"S","NS")))</f>
        <v>S</v>
      </c>
      <c r="I191" s="126"/>
      <c r="J191" s="126"/>
      <c r="K191" s="126"/>
      <c r="L191" s="127">
        <v>0</v>
      </c>
      <c r="M191" s="126" t="str">
        <f t="shared" ref="M191" si="1095">IF(ABS(L191)&lt;5%,"VG",IF(ABS(L191)&lt;10%,"G",IF(ABS(L191)&lt;15%,"S","NS")))</f>
        <v>VG</v>
      </c>
      <c r="N191" s="126"/>
      <c r="O191" s="126"/>
      <c r="P191" s="126"/>
      <c r="Q191" s="126">
        <v>0.65</v>
      </c>
      <c r="R191" s="126" t="str">
        <f t="shared" ref="R191" si="1096">IF(Q191&lt;=0.5,"VG",IF(Q191&lt;=0.6,"G",IF(Q191&lt;=0.7,"S","NS")))</f>
        <v>S</v>
      </c>
      <c r="S191" s="126"/>
      <c r="T191" s="126"/>
      <c r="U191" s="126"/>
      <c r="V191" s="126">
        <v>0.64</v>
      </c>
      <c r="W191" s="126" t="str">
        <f t="shared" ref="W191" si="1097">IF(V191&gt;0.85,"VG",IF(V191&gt;0.75,"G",IF(V191&gt;0.6,"S","NS")))</f>
        <v>S</v>
      </c>
      <c r="X191" s="126"/>
      <c r="Y191" s="126"/>
      <c r="Z191" s="126"/>
      <c r="AA191" s="126"/>
      <c r="AB191" s="127"/>
      <c r="AC191" s="126"/>
      <c r="AD191" s="126"/>
      <c r="AE191" s="126"/>
      <c r="AF191" s="127"/>
      <c r="AG191" s="126"/>
      <c r="AH191" s="126"/>
      <c r="AI191" s="126"/>
      <c r="AJ191" s="127"/>
      <c r="AK191" s="126"/>
      <c r="AL191" s="126"/>
    </row>
    <row r="192" spans="1:38" s="132" customFormat="1" x14ac:dyDescent="0.3">
      <c r="A192" s="132">
        <v>14159500</v>
      </c>
      <c r="B192" s="132">
        <v>23773009</v>
      </c>
      <c r="C192" s="132" t="s">
        <v>7</v>
      </c>
      <c r="D192" s="132" t="s">
        <v>228</v>
      </c>
      <c r="E192" s="132" t="s">
        <v>232</v>
      </c>
      <c r="F192" s="133">
        <v>2.7</v>
      </c>
      <c r="G192" s="134">
        <v>0.01</v>
      </c>
      <c r="H192" s="134" t="str">
        <f t="shared" ref="H192" si="1098">IF(G192&gt;0.8,"VG",IF(G192&gt;0.7,"G",IF(G192&gt;0.45,"S","NS")))</f>
        <v>NS</v>
      </c>
      <c r="I192" s="134"/>
      <c r="J192" s="134"/>
      <c r="K192" s="134"/>
      <c r="L192" s="135">
        <v>0.40699999999999997</v>
      </c>
      <c r="M192" s="134" t="str">
        <f t="shared" ref="M192" si="1099">IF(ABS(L192)&lt;5%,"VG",IF(ABS(L192)&lt;10%,"G",IF(ABS(L192)&lt;15%,"S","NS")))</f>
        <v>NS</v>
      </c>
      <c r="N192" s="134"/>
      <c r="O192" s="134"/>
      <c r="P192" s="134"/>
      <c r="Q192" s="134">
        <v>0.8</v>
      </c>
      <c r="R192" s="134" t="str">
        <f t="shared" ref="R192" si="1100">IF(Q192&lt;=0.5,"VG",IF(Q192&lt;=0.6,"G",IF(Q192&lt;=0.7,"S","NS")))</f>
        <v>NS</v>
      </c>
      <c r="S192" s="134"/>
      <c r="T192" s="134"/>
      <c r="U192" s="134"/>
      <c r="V192" s="134">
        <v>0.65</v>
      </c>
      <c r="W192" s="134" t="str">
        <f t="shared" ref="W192" si="1101">IF(V192&gt;0.85,"VG",IF(V192&gt;0.75,"G",IF(V192&gt;0.6,"S","NS")))</f>
        <v>S</v>
      </c>
      <c r="X192" s="134"/>
      <c r="Y192" s="134"/>
      <c r="Z192" s="134"/>
      <c r="AA192" s="134"/>
      <c r="AB192" s="135"/>
      <c r="AC192" s="134"/>
      <c r="AD192" s="134"/>
      <c r="AE192" s="134"/>
      <c r="AF192" s="135"/>
      <c r="AG192" s="134"/>
      <c r="AH192" s="134"/>
      <c r="AI192" s="134"/>
      <c r="AJ192" s="135"/>
      <c r="AK192" s="134"/>
      <c r="AL192" s="134"/>
    </row>
    <row r="193" spans="1:38" s="132" customFormat="1" x14ac:dyDescent="0.3">
      <c r="A193" s="132">
        <v>14159500</v>
      </c>
      <c r="B193" s="132">
        <v>23773009</v>
      </c>
      <c r="C193" s="132" t="s">
        <v>7</v>
      </c>
      <c r="D193" s="132" t="s">
        <v>240</v>
      </c>
      <c r="E193" s="132" t="s">
        <v>242</v>
      </c>
      <c r="F193" s="133">
        <v>2.9</v>
      </c>
      <c r="G193" s="134">
        <v>-0.12</v>
      </c>
      <c r="H193" s="134" t="str">
        <f t="shared" ref="H193" si="1102">IF(G193&gt;0.8,"VG",IF(G193&gt;0.7,"G",IF(G193&gt;0.45,"S","NS")))</f>
        <v>NS</v>
      </c>
      <c r="I193" s="134"/>
      <c r="J193" s="134"/>
      <c r="K193" s="134"/>
      <c r="L193" s="135">
        <v>0.46400000000000002</v>
      </c>
      <c r="M193" s="134" t="str">
        <f t="shared" ref="M193" si="1103">IF(ABS(L193)&lt;5%,"VG",IF(ABS(L193)&lt;10%,"G",IF(ABS(L193)&lt;15%,"S","NS")))</f>
        <v>NS</v>
      </c>
      <c r="N193" s="134"/>
      <c r="O193" s="134"/>
      <c r="P193" s="134"/>
      <c r="Q193" s="134">
        <v>0.82</v>
      </c>
      <c r="R193" s="134" t="str">
        <f t="shared" ref="R193" si="1104">IF(Q193&lt;=0.5,"VG",IF(Q193&lt;=0.6,"G",IF(Q193&lt;=0.7,"S","NS")))</f>
        <v>NS</v>
      </c>
      <c r="S193" s="134"/>
      <c r="T193" s="134"/>
      <c r="U193" s="134"/>
      <c r="V193" s="134">
        <v>0.66</v>
      </c>
      <c r="W193" s="134" t="str">
        <f t="shared" ref="W193" si="1105">IF(V193&gt;0.85,"VG",IF(V193&gt;0.75,"G",IF(V193&gt;0.6,"S","NS")))</f>
        <v>S</v>
      </c>
      <c r="X193" s="134"/>
      <c r="Y193" s="134"/>
      <c r="Z193" s="134"/>
      <c r="AA193" s="134"/>
      <c r="AB193" s="135"/>
      <c r="AC193" s="134"/>
      <c r="AD193" s="134"/>
      <c r="AE193" s="134"/>
      <c r="AF193" s="135"/>
      <c r="AG193" s="134"/>
      <c r="AH193" s="134"/>
      <c r="AI193" s="134"/>
      <c r="AJ193" s="135"/>
      <c r="AK193" s="134"/>
      <c r="AL193" s="134"/>
    </row>
    <row r="194" spans="1:38" s="124" customFormat="1" x14ac:dyDescent="0.3">
      <c r="A194" s="124">
        <v>14159500</v>
      </c>
      <c r="B194" s="124">
        <v>23773009</v>
      </c>
      <c r="C194" s="124" t="s">
        <v>7</v>
      </c>
      <c r="D194" s="124" t="s">
        <v>245</v>
      </c>
      <c r="E194" s="124" t="s">
        <v>243</v>
      </c>
      <c r="F194" s="125">
        <v>2</v>
      </c>
      <c r="G194" s="126">
        <v>0.51</v>
      </c>
      <c r="H194" s="126" t="str">
        <f t="shared" ref="H194" si="1106">IF(G194&gt;0.8,"VG",IF(G194&gt;0.7,"G",IF(G194&gt;0.45,"S","NS")))</f>
        <v>S</v>
      </c>
      <c r="I194" s="126"/>
      <c r="J194" s="126"/>
      <c r="K194" s="126"/>
      <c r="L194" s="127">
        <v>0.153</v>
      </c>
      <c r="M194" s="126" t="str">
        <f t="shared" ref="M194" si="1107">IF(ABS(L194)&lt;5%,"VG",IF(ABS(L194)&lt;10%,"G",IF(ABS(L194)&lt;15%,"S","NS")))</f>
        <v>NS</v>
      </c>
      <c r="N194" s="126"/>
      <c r="O194" s="126"/>
      <c r="P194" s="126"/>
      <c r="Q194" s="126">
        <v>0.66</v>
      </c>
      <c r="R194" s="126" t="str">
        <f t="shared" ref="R194" si="1108">IF(Q194&lt;=0.5,"VG",IF(Q194&lt;=0.6,"G",IF(Q194&lt;=0.7,"S","NS")))</f>
        <v>S</v>
      </c>
      <c r="S194" s="126"/>
      <c r="T194" s="126"/>
      <c r="U194" s="126"/>
      <c r="V194" s="126">
        <v>0.63</v>
      </c>
      <c r="W194" s="126" t="str">
        <f t="shared" ref="W194" si="1109">IF(V194&gt;0.85,"VG",IF(V194&gt;0.75,"G",IF(V194&gt;0.6,"S","NS")))</f>
        <v>S</v>
      </c>
      <c r="X194" s="126"/>
      <c r="Y194" s="126"/>
      <c r="Z194" s="126"/>
      <c r="AA194" s="126"/>
      <c r="AB194" s="127"/>
      <c r="AC194" s="126"/>
      <c r="AD194" s="126"/>
      <c r="AE194" s="126"/>
      <c r="AF194" s="127"/>
      <c r="AG194" s="126"/>
      <c r="AH194" s="126"/>
      <c r="AI194" s="126"/>
      <c r="AJ194" s="127"/>
      <c r="AK194" s="126"/>
      <c r="AL194" s="126"/>
    </row>
    <row r="195" spans="1:38" s="124" customFormat="1" x14ac:dyDescent="0.3">
      <c r="A195" s="124">
        <v>14159500</v>
      </c>
      <c r="B195" s="124">
        <v>23773009</v>
      </c>
      <c r="C195" s="124" t="s">
        <v>7</v>
      </c>
      <c r="D195" s="124" t="s">
        <v>251</v>
      </c>
      <c r="E195" s="124" t="s">
        <v>252</v>
      </c>
      <c r="F195" s="125">
        <v>1.9</v>
      </c>
      <c r="G195" s="126">
        <v>0.53</v>
      </c>
      <c r="H195" s="126" t="str">
        <f t="shared" ref="H195" si="1110">IF(G195&gt;0.8,"VG",IF(G195&gt;0.7,"G",IF(G195&gt;0.45,"S","NS")))</f>
        <v>S</v>
      </c>
      <c r="I195" s="126"/>
      <c r="J195" s="126"/>
      <c r="K195" s="126"/>
      <c r="L195" s="127">
        <v>0.14499999999999999</v>
      </c>
      <c r="M195" s="126" t="str">
        <f t="shared" ref="M195" si="1111">IF(ABS(L195)&lt;5%,"VG",IF(ABS(L195)&lt;10%,"G",IF(ABS(L195)&lt;15%,"S","NS")))</f>
        <v>S</v>
      </c>
      <c r="N195" s="126"/>
      <c r="O195" s="126"/>
      <c r="P195" s="126"/>
      <c r="Q195" s="126">
        <v>0.65</v>
      </c>
      <c r="R195" s="126" t="str">
        <f t="shared" ref="R195" si="1112">IF(Q195&lt;=0.5,"VG",IF(Q195&lt;=0.6,"G",IF(Q195&lt;=0.7,"S","NS")))</f>
        <v>S</v>
      </c>
      <c r="S195" s="126"/>
      <c r="T195" s="126"/>
      <c r="U195" s="126"/>
      <c r="V195" s="126">
        <v>0.63</v>
      </c>
      <c r="W195" s="126" t="str">
        <f t="shared" ref="W195" si="1113">IF(V195&gt;0.85,"VG",IF(V195&gt;0.75,"G",IF(V195&gt;0.6,"S","NS")))</f>
        <v>S</v>
      </c>
      <c r="X195" s="126"/>
      <c r="Y195" s="126"/>
      <c r="Z195" s="126"/>
      <c r="AA195" s="126"/>
      <c r="AB195" s="127"/>
      <c r="AC195" s="126"/>
      <c r="AD195" s="126"/>
      <c r="AE195" s="126"/>
      <c r="AF195" s="127"/>
      <c r="AG195" s="126"/>
      <c r="AH195" s="126"/>
      <c r="AI195" s="126"/>
      <c r="AJ195" s="127"/>
      <c r="AK195" s="126"/>
      <c r="AL195" s="126"/>
    </row>
    <row r="196" spans="1:38" s="120" customFormat="1" x14ac:dyDescent="0.3">
      <c r="A196" s="120">
        <v>14159500</v>
      </c>
      <c r="B196" s="120">
        <v>23773009</v>
      </c>
      <c r="C196" s="120" t="s">
        <v>7</v>
      </c>
      <c r="D196" s="120" t="s">
        <v>254</v>
      </c>
      <c r="E196" s="120" t="s">
        <v>257</v>
      </c>
      <c r="F196" s="121">
        <v>1.7</v>
      </c>
      <c r="G196" s="122">
        <v>0.63</v>
      </c>
      <c r="H196" s="122" t="str">
        <f t="shared" ref="H196" si="1114">IF(G196&gt;0.8,"VG",IF(G196&gt;0.7,"G",IF(G196&gt;0.45,"S","NS")))</f>
        <v>S</v>
      </c>
      <c r="I196" s="122"/>
      <c r="J196" s="122"/>
      <c r="K196" s="122"/>
      <c r="L196" s="123">
        <v>2.1999999999999999E-2</v>
      </c>
      <c r="M196" s="122" t="str">
        <f t="shared" ref="M196" si="1115">IF(ABS(L196)&lt;5%,"VG",IF(ABS(L196)&lt;10%,"G",IF(ABS(L196)&lt;15%,"S","NS")))</f>
        <v>VG</v>
      </c>
      <c r="N196" s="122"/>
      <c r="O196" s="122"/>
      <c r="P196" s="122"/>
      <c r="Q196" s="122">
        <v>0.61</v>
      </c>
      <c r="R196" s="122" t="str">
        <f t="shared" ref="R196" si="1116">IF(Q196&lt;=0.5,"VG",IF(Q196&lt;=0.6,"G",IF(Q196&lt;=0.7,"S","NS")))</f>
        <v>S</v>
      </c>
      <c r="S196" s="122"/>
      <c r="T196" s="122"/>
      <c r="U196" s="122"/>
      <c r="V196" s="122">
        <v>0.63</v>
      </c>
      <c r="W196" s="122" t="str">
        <f t="shared" ref="W196" si="1117">IF(V196&gt;0.85,"VG",IF(V196&gt;0.75,"G",IF(V196&gt;0.6,"S","NS")))</f>
        <v>S</v>
      </c>
      <c r="X196" s="122"/>
      <c r="Y196" s="122"/>
      <c r="Z196" s="122"/>
      <c r="AA196" s="122"/>
      <c r="AB196" s="123"/>
      <c r="AC196" s="122"/>
      <c r="AD196" s="122"/>
      <c r="AE196" s="122"/>
      <c r="AF196" s="123"/>
      <c r="AG196" s="122"/>
      <c r="AH196" s="122"/>
      <c r="AI196" s="122"/>
      <c r="AJ196" s="123"/>
      <c r="AK196" s="122"/>
      <c r="AL196" s="122"/>
    </row>
    <row r="197" spans="1:38" s="136" customFormat="1" x14ac:dyDescent="0.3">
      <c r="F197" s="137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9"/>
      <c r="AC197" s="138"/>
      <c r="AD197" s="138"/>
      <c r="AE197" s="138"/>
      <c r="AF197" s="139"/>
      <c r="AG197" s="138"/>
      <c r="AH197" s="138"/>
      <c r="AI197" s="138"/>
      <c r="AJ197" s="139"/>
      <c r="AK197" s="138"/>
      <c r="AL197" s="138"/>
    </row>
    <row r="198" spans="1:38" s="69" customFormat="1" x14ac:dyDescent="0.3">
      <c r="A198" s="69">
        <v>14161100</v>
      </c>
      <c r="B198" s="69">
        <v>23773429</v>
      </c>
      <c r="C198" s="69" t="s">
        <v>59</v>
      </c>
      <c r="D198" s="69" t="s">
        <v>55</v>
      </c>
      <c r="F198" s="80"/>
      <c r="G198" s="70">
        <v>0.90400000000000003</v>
      </c>
      <c r="H198" s="70" t="str">
        <f t="shared" ref="H198:H204" si="1118">IF(G198&gt;0.8,"VG",IF(G198&gt;0.7,"G",IF(G198&gt;0.45,"S","NS")))</f>
        <v>VG</v>
      </c>
      <c r="I198" s="70"/>
      <c r="J198" s="70"/>
      <c r="K198" s="70"/>
      <c r="L198" s="71">
        <v>5.8000000000000003E-2</v>
      </c>
      <c r="M198" s="70" t="str">
        <f t="shared" ref="M198:M204" si="1119">IF(ABS(L198)&lt;5%,"VG",IF(ABS(L198)&lt;10%,"G",IF(ABS(L198)&lt;15%,"S","NS")))</f>
        <v>G</v>
      </c>
      <c r="N198" s="70"/>
      <c r="O198" s="70"/>
      <c r="P198" s="70"/>
      <c r="Q198" s="70">
        <v>0.307</v>
      </c>
      <c r="R198" s="70" t="str">
        <f t="shared" ref="R198:R204" si="1120">IF(Q198&lt;=0.5,"VG",IF(Q198&lt;=0.6,"G",IF(Q198&lt;=0.7,"S","NS")))</f>
        <v>VG</v>
      </c>
      <c r="S198" s="70"/>
      <c r="T198" s="70"/>
      <c r="U198" s="70"/>
      <c r="V198" s="70">
        <v>0.91900000000000004</v>
      </c>
      <c r="W198" s="70" t="str">
        <f t="shared" ref="W198:W204" si="1121">IF(V198&gt;0.85,"VG",IF(V198&gt;0.75,"G",IF(V198&gt;0.6,"S","NS")))</f>
        <v>VG</v>
      </c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9" customFormat="1" x14ac:dyDescent="0.3">
      <c r="A199" s="69">
        <v>14161100</v>
      </c>
      <c r="B199" s="69">
        <v>23773429</v>
      </c>
      <c r="C199" s="69" t="s">
        <v>59</v>
      </c>
      <c r="D199" s="69" t="s">
        <v>163</v>
      </c>
      <c r="F199" s="80"/>
      <c r="G199" s="70">
        <v>-2.8000000000000001E-2</v>
      </c>
      <c r="H199" s="70" t="str">
        <f t="shared" si="1118"/>
        <v>NS</v>
      </c>
      <c r="I199" s="70"/>
      <c r="J199" s="70"/>
      <c r="K199" s="70"/>
      <c r="L199" s="71">
        <v>0.47</v>
      </c>
      <c r="M199" s="70" t="str">
        <f t="shared" si="1119"/>
        <v>NS</v>
      </c>
      <c r="N199" s="70"/>
      <c r="O199" s="70"/>
      <c r="P199" s="70"/>
      <c r="Q199" s="70">
        <v>0.83399999999999996</v>
      </c>
      <c r="R199" s="70" t="str">
        <f t="shared" si="1120"/>
        <v>NS</v>
      </c>
      <c r="S199" s="70"/>
      <c r="T199" s="70"/>
      <c r="U199" s="70"/>
      <c r="V199" s="70">
        <v>0.89200000000000002</v>
      </c>
      <c r="W199" s="70" t="str">
        <f t="shared" si="1121"/>
        <v>VG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38" s="69" customFormat="1" x14ac:dyDescent="0.3">
      <c r="A200" s="69">
        <v>14161100</v>
      </c>
      <c r="B200" s="69">
        <v>23773429</v>
      </c>
      <c r="C200" s="69" t="s">
        <v>59</v>
      </c>
      <c r="D200" s="69" t="s">
        <v>165</v>
      </c>
      <c r="F200" s="80"/>
      <c r="G200" s="70">
        <v>0.82499999999999996</v>
      </c>
      <c r="H200" s="70" t="str">
        <f t="shared" si="1118"/>
        <v>VG</v>
      </c>
      <c r="I200" s="70"/>
      <c r="J200" s="70"/>
      <c r="K200" s="70"/>
      <c r="L200" s="71">
        <v>-6.7000000000000004E-2</v>
      </c>
      <c r="M200" s="70" t="str">
        <f t="shared" si="1119"/>
        <v>G</v>
      </c>
      <c r="N200" s="70"/>
      <c r="O200" s="70"/>
      <c r="P200" s="70"/>
      <c r="Q200" s="70">
        <v>0.41299999999999998</v>
      </c>
      <c r="R200" s="70" t="str">
        <f t="shared" si="1120"/>
        <v>VG</v>
      </c>
      <c r="S200" s="70"/>
      <c r="T200" s="70"/>
      <c r="U200" s="70"/>
      <c r="V200" s="70">
        <v>0.89500000000000002</v>
      </c>
      <c r="W200" s="70" t="str">
        <f t="shared" si="1121"/>
        <v>VG</v>
      </c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38" s="63" customFormat="1" x14ac:dyDescent="0.3">
      <c r="A201" s="63">
        <v>14161100</v>
      </c>
      <c r="B201" s="63">
        <v>23773429</v>
      </c>
      <c r="C201" s="63" t="s">
        <v>59</v>
      </c>
      <c r="D201" s="63" t="s">
        <v>174</v>
      </c>
      <c r="F201" s="79">
        <v>1.3</v>
      </c>
      <c r="G201" s="64">
        <v>0.85599999999999998</v>
      </c>
      <c r="H201" s="64" t="str">
        <f t="shared" si="1118"/>
        <v>VG</v>
      </c>
      <c r="I201" s="64"/>
      <c r="J201" s="64"/>
      <c r="K201" s="64"/>
      <c r="L201" s="65">
        <v>-7.4999999999999997E-2</v>
      </c>
      <c r="M201" s="64" t="str">
        <f t="shared" si="1119"/>
        <v>G</v>
      </c>
      <c r="N201" s="64"/>
      <c r="O201" s="64"/>
      <c r="P201" s="64"/>
      <c r="Q201" s="64">
        <v>0.373</v>
      </c>
      <c r="R201" s="64" t="str">
        <f t="shared" si="1120"/>
        <v>VG</v>
      </c>
      <c r="S201" s="64"/>
      <c r="T201" s="64"/>
      <c r="U201" s="64"/>
      <c r="V201" s="64">
        <v>0.92500000000000004</v>
      </c>
      <c r="W201" s="64" t="str">
        <f t="shared" si="1121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ht="28.8" x14ac:dyDescent="0.3">
      <c r="A202" s="63">
        <v>14161100</v>
      </c>
      <c r="B202" s="63">
        <v>23773429</v>
      </c>
      <c r="C202" s="63" t="s">
        <v>59</v>
      </c>
      <c r="D202" s="82" t="s">
        <v>175</v>
      </c>
      <c r="E202" s="82"/>
      <c r="F202" s="79">
        <v>1.2</v>
      </c>
      <c r="G202" s="64">
        <v>0.85599999999999998</v>
      </c>
      <c r="H202" s="64" t="str">
        <f t="shared" si="1118"/>
        <v>VG</v>
      </c>
      <c r="I202" s="64"/>
      <c r="J202" s="64"/>
      <c r="K202" s="64"/>
      <c r="L202" s="65">
        <v>-7.2999999999999995E-2</v>
      </c>
      <c r="M202" s="64" t="str">
        <f t="shared" si="1119"/>
        <v>G</v>
      </c>
      <c r="N202" s="64"/>
      <c r="O202" s="64"/>
      <c r="P202" s="64"/>
      <c r="Q202" s="64">
        <v>0.373</v>
      </c>
      <c r="R202" s="64" t="str">
        <f t="shared" si="1120"/>
        <v>VG</v>
      </c>
      <c r="S202" s="64"/>
      <c r="T202" s="64"/>
      <c r="U202" s="64"/>
      <c r="V202" s="64">
        <v>0.92500000000000004</v>
      </c>
      <c r="W202" s="64" t="str">
        <f t="shared" si="1121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14161100</v>
      </c>
      <c r="B203" s="63">
        <v>23773429</v>
      </c>
      <c r="C203" s="63" t="s">
        <v>59</v>
      </c>
      <c r="D203" s="82" t="s">
        <v>177</v>
      </c>
      <c r="E203" s="82"/>
      <c r="F203" s="79">
        <v>0.9</v>
      </c>
      <c r="G203" s="64">
        <v>0.92</v>
      </c>
      <c r="H203" s="64" t="str">
        <f t="shared" si="1118"/>
        <v>VG</v>
      </c>
      <c r="I203" s="64"/>
      <c r="J203" s="64"/>
      <c r="K203" s="64"/>
      <c r="L203" s="65">
        <v>-8.0000000000000002E-3</v>
      </c>
      <c r="M203" s="64" t="str">
        <f t="shared" si="1119"/>
        <v>VG</v>
      </c>
      <c r="N203" s="64"/>
      <c r="O203" s="64"/>
      <c r="P203" s="64"/>
      <c r="Q203" s="64">
        <v>0.28000000000000003</v>
      </c>
      <c r="R203" s="64" t="str">
        <f t="shared" si="1120"/>
        <v>VG</v>
      </c>
      <c r="S203" s="64"/>
      <c r="T203" s="64"/>
      <c r="U203" s="64"/>
      <c r="V203" s="64">
        <v>0.92500000000000004</v>
      </c>
      <c r="W203" s="64" t="str">
        <f t="shared" si="1121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x14ac:dyDescent="0.3">
      <c r="A204" s="63">
        <v>14161100</v>
      </c>
      <c r="B204" s="63">
        <v>23773429</v>
      </c>
      <c r="C204" s="63" t="s">
        <v>59</v>
      </c>
      <c r="D204" s="98" t="s">
        <v>186</v>
      </c>
      <c r="E204" s="98"/>
      <c r="F204" s="79">
        <v>1.3</v>
      </c>
      <c r="G204" s="64">
        <v>0.86</v>
      </c>
      <c r="H204" s="64" t="str">
        <f t="shared" si="1118"/>
        <v>VG</v>
      </c>
      <c r="I204" s="64"/>
      <c r="J204" s="64"/>
      <c r="K204" s="64"/>
      <c r="L204" s="65">
        <v>0.14599999999999999</v>
      </c>
      <c r="M204" s="64" t="str">
        <f t="shared" si="1119"/>
        <v>S</v>
      </c>
      <c r="N204" s="64"/>
      <c r="O204" s="64"/>
      <c r="P204" s="64"/>
      <c r="Q204" s="64">
        <v>0.36</v>
      </c>
      <c r="R204" s="64" t="str">
        <f t="shared" si="1120"/>
        <v>VG</v>
      </c>
      <c r="S204" s="64"/>
      <c r="T204" s="64"/>
      <c r="U204" s="64"/>
      <c r="V204" s="64">
        <v>0.95</v>
      </c>
      <c r="W204" s="64" t="str">
        <f t="shared" si="1121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x14ac:dyDescent="0.3">
      <c r="A205" s="63">
        <v>14161100</v>
      </c>
      <c r="B205" s="63">
        <v>23773429</v>
      </c>
      <c r="C205" s="63" t="s">
        <v>59</v>
      </c>
      <c r="D205" s="98" t="s">
        <v>204</v>
      </c>
      <c r="E205" s="98" t="s">
        <v>201</v>
      </c>
      <c r="F205" s="79">
        <v>0.8</v>
      </c>
      <c r="G205" s="64">
        <v>0.94</v>
      </c>
      <c r="H205" s="64" t="str">
        <f t="shared" ref="H205" si="1122">IF(G205&gt;0.8,"VG",IF(G205&gt;0.7,"G",IF(G205&gt;0.45,"S","NS")))</f>
        <v>VG</v>
      </c>
      <c r="I205" s="64"/>
      <c r="J205" s="64"/>
      <c r="K205" s="64"/>
      <c r="L205" s="65">
        <v>-8.9999999999999993E-3</v>
      </c>
      <c r="M205" s="64" t="str">
        <f t="shared" ref="M205" si="1123">IF(ABS(L205)&lt;5%,"VG",IF(ABS(L205)&lt;10%,"G",IF(ABS(L205)&lt;15%,"S","NS")))</f>
        <v>VG</v>
      </c>
      <c r="N205" s="64"/>
      <c r="O205" s="64"/>
      <c r="P205" s="64"/>
      <c r="Q205" s="64">
        <v>0.25</v>
      </c>
      <c r="R205" s="64" t="str">
        <f t="shared" ref="R205" si="1124">IF(Q205&lt;=0.5,"VG",IF(Q205&lt;=0.6,"G",IF(Q205&lt;=0.7,"S","NS")))</f>
        <v>VG</v>
      </c>
      <c r="S205" s="64"/>
      <c r="T205" s="64"/>
      <c r="U205" s="64"/>
      <c r="V205" s="64">
        <v>0.94</v>
      </c>
      <c r="W205" s="64" t="str">
        <f t="shared" ref="W205" si="1125">IF(V205&gt;0.85,"VG",IF(V205&gt;0.75,"G",IF(V205&gt;0.6,"S","NS")))</f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x14ac:dyDescent="0.3">
      <c r="A206" s="63">
        <v>14161100</v>
      </c>
      <c r="B206" s="63">
        <v>23773429</v>
      </c>
      <c r="C206" s="63" t="s">
        <v>59</v>
      </c>
      <c r="D206" s="98" t="s">
        <v>212</v>
      </c>
      <c r="E206" s="98" t="s">
        <v>216</v>
      </c>
      <c r="F206" s="79">
        <v>0.8</v>
      </c>
      <c r="G206" s="64">
        <v>0.94</v>
      </c>
      <c r="H206" s="64" t="str">
        <f t="shared" ref="H206" si="1126">IF(G206&gt;0.8,"VG",IF(G206&gt;0.7,"G",IF(G206&gt;0.45,"S","NS")))</f>
        <v>VG</v>
      </c>
      <c r="I206" s="64"/>
      <c r="J206" s="64"/>
      <c r="K206" s="64"/>
      <c r="L206" s="65">
        <v>-6.0000000000000001E-3</v>
      </c>
      <c r="M206" s="64" t="str">
        <f t="shared" ref="M206" si="1127">IF(ABS(L206)&lt;5%,"VG",IF(ABS(L206)&lt;10%,"G",IF(ABS(L206)&lt;15%,"S","NS")))</f>
        <v>VG</v>
      </c>
      <c r="N206" s="64"/>
      <c r="O206" s="64"/>
      <c r="P206" s="64"/>
      <c r="Q206" s="64">
        <v>0.24</v>
      </c>
      <c r="R206" s="64" t="str">
        <f t="shared" ref="R206" si="1128">IF(Q206&lt;=0.5,"VG",IF(Q206&lt;=0.6,"G",IF(Q206&lt;=0.7,"S","NS")))</f>
        <v>VG</v>
      </c>
      <c r="S206" s="64"/>
      <c r="T206" s="64"/>
      <c r="U206" s="64"/>
      <c r="V206" s="64">
        <v>0.94</v>
      </c>
      <c r="W206" s="64" t="str">
        <f t="shared" ref="W206" si="1129">IF(V206&gt;0.85,"VG",IF(V206&gt;0.75,"G",IF(V206&gt;0.6,"S","NS")))</f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x14ac:dyDescent="0.3">
      <c r="A207" s="63">
        <v>14161100</v>
      </c>
      <c r="B207" s="63">
        <v>23773429</v>
      </c>
      <c r="C207" s="63" t="s">
        <v>59</v>
      </c>
      <c r="D207" s="98" t="s">
        <v>228</v>
      </c>
      <c r="E207" s="98" t="s">
        <v>231</v>
      </c>
      <c r="F207" s="79">
        <v>0.8</v>
      </c>
      <c r="G207" s="64">
        <v>0.94</v>
      </c>
      <c r="H207" s="64" t="str">
        <f t="shared" ref="H207" si="1130">IF(G207&gt;0.8,"VG",IF(G207&gt;0.7,"G",IF(G207&gt;0.45,"S","NS")))</f>
        <v>VG</v>
      </c>
      <c r="I207" s="64"/>
      <c r="J207" s="64"/>
      <c r="K207" s="64"/>
      <c r="L207" s="65">
        <v>3.1E-2</v>
      </c>
      <c r="M207" s="64" t="str">
        <f t="shared" ref="M207" si="1131">IF(ABS(L207)&lt;5%,"VG",IF(ABS(L207)&lt;10%,"G",IF(ABS(L207)&lt;15%,"S","NS")))</f>
        <v>VG</v>
      </c>
      <c r="N207" s="64"/>
      <c r="O207" s="64"/>
      <c r="P207" s="64"/>
      <c r="Q207" s="64">
        <v>0.25</v>
      </c>
      <c r="R207" s="64" t="str">
        <f t="shared" ref="R207" si="1132">IF(Q207&lt;=0.5,"VG",IF(Q207&lt;=0.6,"G",IF(Q207&lt;=0.7,"S","NS")))</f>
        <v>VG</v>
      </c>
      <c r="S207" s="64"/>
      <c r="T207" s="64"/>
      <c r="U207" s="64"/>
      <c r="V207" s="64">
        <v>0.94</v>
      </c>
      <c r="W207" s="64" t="str">
        <f t="shared" ref="W207" si="1133">IF(V207&gt;0.85,"VG",IF(V207&gt;0.75,"G",IF(V207&gt;0.6,"S","NS")))</f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14161100</v>
      </c>
      <c r="B208" s="63">
        <v>23773429</v>
      </c>
      <c r="C208" s="63" t="s">
        <v>59</v>
      </c>
      <c r="D208" s="98" t="s">
        <v>251</v>
      </c>
      <c r="E208" s="98" t="s">
        <v>231</v>
      </c>
      <c r="F208" s="79">
        <v>0.9</v>
      </c>
      <c r="G208" s="64">
        <v>0.94</v>
      </c>
      <c r="H208" s="64" t="str">
        <f t="shared" ref="H208" si="1134">IF(G208&gt;0.8,"VG",IF(G208&gt;0.7,"G",IF(G208&gt;0.45,"S","NS")))</f>
        <v>VG</v>
      </c>
      <c r="I208" s="64"/>
      <c r="J208" s="64"/>
      <c r="K208" s="64"/>
      <c r="L208" s="65">
        <v>3.2000000000000001E-2</v>
      </c>
      <c r="M208" s="64" t="str">
        <f t="shared" ref="M208" si="1135">IF(ABS(L208)&lt;5%,"VG",IF(ABS(L208)&lt;10%,"G",IF(ABS(L208)&lt;15%,"S","NS")))</f>
        <v>VG</v>
      </c>
      <c r="N208" s="64"/>
      <c r="O208" s="64"/>
      <c r="P208" s="64"/>
      <c r="Q208" s="64">
        <v>0.25</v>
      </c>
      <c r="R208" s="64" t="str">
        <f t="shared" ref="R208" si="1136">IF(Q208&lt;=0.5,"VG",IF(Q208&lt;=0.6,"G",IF(Q208&lt;=0.7,"S","NS")))</f>
        <v>VG</v>
      </c>
      <c r="S208" s="64"/>
      <c r="T208" s="64"/>
      <c r="U208" s="64"/>
      <c r="V208" s="64">
        <v>0.94</v>
      </c>
      <c r="W208" s="64" t="str">
        <f t="shared" ref="W208" si="1137">IF(V208&gt;0.85,"VG",IF(V208&gt;0.75,"G",IF(V208&gt;0.6,"S","NS")))</f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76" customFormat="1" x14ac:dyDescent="0.3">
      <c r="A209" s="76">
        <v>14161100</v>
      </c>
      <c r="B209" s="76">
        <v>23773429</v>
      </c>
      <c r="C209" s="76" t="s">
        <v>59</v>
      </c>
      <c r="D209" s="141" t="s">
        <v>254</v>
      </c>
      <c r="E209" s="141" t="s">
        <v>256</v>
      </c>
      <c r="F209" s="77">
        <v>1.9</v>
      </c>
      <c r="G209" s="16">
        <v>0.74</v>
      </c>
      <c r="H209" s="16" t="str">
        <f t="shared" ref="H209" si="1138">IF(G209&gt;0.8,"VG",IF(G209&gt;0.7,"G",IF(G209&gt;0.45,"S","NS")))</f>
        <v>G</v>
      </c>
      <c r="I209" s="16"/>
      <c r="J209" s="16"/>
      <c r="K209" s="16"/>
      <c r="L209" s="28">
        <v>-0.17199999999999999</v>
      </c>
      <c r="M209" s="16" t="str">
        <f t="shared" ref="M209" si="1139">IF(ABS(L209)&lt;5%,"VG",IF(ABS(L209)&lt;10%,"G",IF(ABS(L209)&lt;15%,"S","NS")))</f>
        <v>NS</v>
      </c>
      <c r="N209" s="16"/>
      <c r="O209" s="16"/>
      <c r="P209" s="16"/>
      <c r="Q209" s="16">
        <v>0.47</v>
      </c>
      <c r="R209" s="16" t="str">
        <f t="shared" ref="R209" si="1140">IF(Q209&lt;=0.5,"VG",IF(Q209&lt;=0.6,"G",IF(Q209&lt;=0.7,"S","NS")))</f>
        <v>VG</v>
      </c>
      <c r="S209" s="16"/>
      <c r="T209" s="16"/>
      <c r="U209" s="16"/>
      <c r="V209" s="16">
        <v>0.94</v>
      </c>
      <c r="W209" s="16" t="str">
        <f t="shared" ref="W209" si="1141">IF(V209&gt;0.85,"VG",IF(V209&gt;0.75,"G",IF(V209&gt;0.6,"S","NS")))</f>
        <v>VG</v>
      </c>
      <c r="X209" s="16"/>
      <c r="Y209" s="16"/>
      <c r="Z209" s="16"/>
      <c r="AA209" s="16"/>
      <c r="AB209" s="28"/>
      <c r="AC209" s="16"/>
      <c r="AD209" s="16"/>
      <c r="AE209" s="16"/>
      <c r="AF209" s="28"/>
      <c r="AG209" s="16"/>
      <c r="AH209" s="16"/>
      <c r="AI209" s="16"/>
      <c r="AJ209" s="28"/>
      <c r="AK209" s="16"/>
      <c r="AL209" s="16"/>
    </row>
    <row r="210" spans="1:38" s="69" customFormat="1" x14ac:dyDescent="0.3">
      <c r="D210" s="140"/>
      <c r="E210" s="140"/>
      <c r="F210" s="80"/>
      <c r="G210" s="70"/>
      <c r="H210" s="70"/>
      <c r="I210" s="70"/>
      <c r="J210" s="70"/>
      <c r="K210" s="70"/>
      <c r="L210" s="71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1"/>
      <c r="AC210" s="70"/>
      <c r="AD210" s="70"/>
      <c r="AE210" s="70"/>
      <c r="AF210" s="71"/>
      <c r="AG210" s="70"/>
      <c r="AH210" s="70"/>
      <c r="AI210" s="70"/>
      <c r="AJ210" s="71"/>
      <c r="AK210" s="70"/>
      <c r="AL210" s="70"/>
    </row>
    <row r="211" spans="1:38" s="69" customFormat="1" x14ac:dyDescent="0.3">
      <c r="A211" s="69">
        <v>14162200</v>
      </c>
      <c r="B211" s="69">
        <v>23773405</v>
      </c>
      <c r="C211" s="69" t="s">
        <v>10</v>
      </c>
      <c r="D211" s="69" t="s">
        <v>160</v>
      </c>
      <c r="F211" s="77"/>
      <c r="G211" s="70">
        <v>0.23400000000000001</v>
      </c>
      <c r="H211" s="70" t="str">
        <f t="shared" ref="H211:H220" si="1142">IF(G211&gt;0.8,"VG",IF(G211&gt;0.7,"G",IF(G211&gt;0.45,"S","NS")))</f>
        <v>NS</v>
      </c>
      <c r="I211" s="70"/>
      <c r="J211" s="70"/>
      <c r="K211" s="70"/>
      <c r="L211" s="71">
        <v>0.21199999999999999</v>
      </c>
      <c r="M211" s="70" t="str">
        <f t="shared" ref="M211:M220" si="1143">IF(ABS(L211)&lt;5%,"VG",IF(ABS(L211)&lt;10%,"G",IF(ABS(L211)&lt;15%,"S","NS")))</f>
        <v>NS</v>
      </c>
      <c r="N211" s="70"/>
      <c r="O211" s="70"/>
      <c r="P211" s="70"/>
      <c r="Q211" s="70">
        <v>0.80800000000000005</v>
      </c>
      <c r="R211" s="70" t="str">
        <f t="shared" ref="R211:R220" si="1144">IF(Q211&lt;=0.5,"VG",IF(Q211&lt;=0.6,"G",IF(Q211&lt;=0.7,"S","NS")))</f>
        <v>NS</v>
      </c>
      <c r="S211" s="70"/>
      <c r="T211" s="70"/>
      <c r="U211" s="70"/>
      <c r="V211" s="70">
        <v>0.47</v>
      </c>
      <c r="W211" s="70" t="str">
        <f t="shared" ref="W211:W220" si="1145">IF(V211&gt;0.85,"VG",IF(V211&gt;0.75,"G",IF(V211&gt;0.6,"S","NS")))</f>
        <v>NS</v>
      </c>
      <c r="X211" s="70"/>
      <c r="Y211" s="70"/>
      <c r="Z211" s="70"/>
      <c r="AA211" s="70"/>
      <c r="AB211" s="71"/>
      <c r="AC211" s="70"/>
      <c r="AD211" s="70"/>
      <c r="AE211" s="70"/>
      <c r="AF211" s="71"/>
      <c r="AG211" s="70"/>
      <c r="AH211" s="70"/>
      <c r="AI211" s="70"/>
      <c r="AJ211" s="71"/>
      <c r="AK211" s="70"/>
      <c r="AL211" s="70"/>
    </row>
    <row r="212" spans="1:38" s="69" customFormat="1" x14ac:dyDescent="0.3">
      <c r="A212" s="69">
        <v>14162200</v>
      </c>
      <c r="B212" s="69">
        <v>23773405</v>
      </c>
      <c r="C212" s="69" t="s">
        <v>10</v>
      </c>
      <c r="D212" s="69" t="s">
        <v>162</v>
      </c>
      <c r="F212" s="77"/>
      <c r="G212" s="70">
        <v>-5.95</v>
      </c>
      <c r="H212" s="70" t="str">
        <f t="shared" si="1142"/>
        <v>NS</v>
      </c>
      <c r="I212" s="70"/>
      <c r="J212" s="70"/>
      <c r="K212" s="70"/>
      <c r="L212" s="71">
        <v>-0.44</v>
      </c>
      <c r="M212" s="70" t="str">
        <f t="shared" si="1143"/>
        <v>NS</v>
      </c>
      <c r="N212" s="70"/>
      <c r="O212" s="70"/>
      <c r="P212" s="70"/>
      <c r="Q212" s="70">
        <v>1.246</v>
      </c>
      <c r="R212" s="70" t="str">
        <f t="shared" si="1144"/>
        <v>NS</v>
      </c>
      <c r="S212" s="70"/>
      <c r="T212" s="70"/>
      <c r="U212" s="70"/>
      <c r="V212" s="70">
        <v>0.64600000000000002</v>
      </c>
      <c r="W212" s="70" t="str">
        <f t="shared" si="1145"/>
        <v>S</v>
      </c>
      <c r="X212" s="70"/>
      <c r="Y212" s="70"/>
      <c r="Z212" s="70"/>
      <c r="AA212" s="70"/>
      <c r="AB212" s="71"/>
      <c r="AC212" s="70"/>
      <c r="AD212" s="70"/>
      <c r="AE212" s="70"/>
      <c r="AF212" s="71"/>
      <c r="AG212" s="70"/>
      <c r="AH212" s="70"/>
      <c r="AI212" s="70"/>
      <c r="AJ212" s="71"/>
      <c r="AK212" s="70"/>
      <c r="AL212" s="70"/>
    </row>
    <row r="213" spans="1:38" s="63" customFormat="1" x14ac:dyDescent="0.3">
      <c r="A213" s="63">
        <v>14162200</v>
      </c>
      <c r="B213" s="63">
        <v>23773405</v>
      </c>
      <c r="C213" s="63" t="s">
        <v>10</v>
      </c>
      <c r="D213" s="63" t="s">
        <v>163</v>
      </c>
      <c r="F213" s="79">
        <v>0.09</v>
      </c>
      <c r="G213" s="64">
        <v>0.51700000000000002</v>
      </c>
      <c r="H213" s="64" t="str">
        <f t="shared" si="1142"/>
        <v>S</v>
      </c>
      <c r="I213" s="64"/>
      <c r="J213" s="64"/>
      <c r="K213" s="64"/>
      <c r="L213" s="65">
        <v>-1.0999999999999999E-2</v>
      </c>
      <c r="M213" s="64" t="str">
        <f t="shared" si="1143"/>
        <v>VG</v>
      </c>
      <c r="N213" s="64"/>
      <c r="O213" s="64"/>
      <c r="P213" s="64"/>
      <c r="Q213" s="64">
        <v>0.69399999999999995</v>
      </c>
      <c r="R213" s="64" t="str">
        <f t="shared" si="1144"/>
        <v>S</v>
      </c>
      <c r="S213" s="64"/>
      <c r="T213" s="64"/>
      <c r="U213" s="64"/>
      <c r="V213" s="64">
        <v>0.61699999999999999</v>
      </c>
      <c r="W213" s="64" t="str">
        <f t="shared" si="1145"/>
        <v>S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x14ac:dyDescent="0.3">
      <c r="A214" s="63">
        <v>14162200</v>
      </c>
      <c r="B214" s="63">
        <v>23773405</v>
      </c>
      <c r="C214" s="63" t="s">
        <v>10</v>
      </c>
      <c r="D214" s="63" t="s">
        <v>166</v>
      </c>
      <c r="F214" s="79">
        <v>0.09</v>
      </c>
      <c r="G214" s="64">
        <v>0.51700000000000002</v>
      </c>
      <c r="H214" s="64" t="str">
        <f t="shared" si="1142"/>
        <v>S</v>
      </c>
      <c r="I214" s="64"/>
      <c r="J214" s="64"/>
      <c r="K214" s="64"/>
      <c r="L214" s="65">
        <v>-1.0999999999999999E-2</v>
      </c>
      <c r="M214" s="64" t="str">
        <f t="shared" si="1143"/>
        <v>VG</v>
      </c>
      <c r="N214" s="64"/>
      <c r="O214" s="64"/>
      <c r="P214" s="64"/>
      <c r="Q214" s="64">
        <v>0.69399999999999995</v>
      </c>
      <c r="R214" s="64" t="str">
        <f t="shared" si="1144"/>
        <v>S</v>
      </c>
      <c r="S214" s="64"/>
      <c r="T214" s="64"/>
      <c r="U214" s="64"/>
      <c r="V214" s="64">
        <v>0.61599999999999999</v>
      </c>
      <c r="W214" s="64" t="str">
        <f t="shared" si="1145"/>
        <v>S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76" customFormat="1" x14ac:dyDescent="0.3">
      <c r="A215" s="76">
        <v>14162200</v>
      </c>
      <c r="B215" s="76">
        <v>23773405</v>
      </c>
      <c r="C215" s="76" t="s">
        <v>10</v>
      </c>
      <c r="D215" s="76" t="s">
        <v>167</v>
      </c>
      <c r="F215" s="77">
        <v>1.25</v>
      </c>
      <c r="G215" s="16">
        <v>0.17799999999999999</v>
      </c>
      <c r="H215" s="16" t="str">
        <f t="shared" si="1142"/>
        <v>NS</v>
      </c>
      <c r="I215" s="16"/>
      <c r="J215" s="16"/>
      <c r="K215" s="16"/>
      <c r="L215" s="28">
        <v>-0.13</v>
      </c>
      <c r="M215" s="16" t="str">
        <f t="shared" si="1143"/>
        <v>S</v>
      </c>
      <c r="N215" s="16"/>
      <c r="O215" s="16"/>
      <c r="P215" s="16"/>
      <c r="Q215" s="16">
        <v>0.85399999999999998</v>
      </c>
      <c r="R215" s="16" t="str">
        <f t="shared" si="1144"/>
        <v>NS</v>
      </c>
      <c r="S215" s="16"/>
      <c r="T215" s="16"/>
      <c r="U215" s="16"/>
      <c r="V215" s="16">
        <v>0.61599999999999999</v>
      </c>
      <c r="W215" s="16" t="str">
        <f t="shared" si="1145"/>
        <v>S</v>
      </c>
      <c r="X215" s="16"/>
      <c r="Y215" s="16"/>
      <c r="Z215" s="16"/>
      <c r="AA215" s="16"/>
      <c r="AB215" s="28"/>
      <c r="AC215" s="16"/>
      <c r="AD215" s="16"/>
      <c r="AE215" s="16"/>
      <c r="AF215" s="28"/>
      <c r="AG215" s="16"/>
      <c r="AH215" s="16"/>
      <c r="AI215" s="16"/>
      <c r="AJ215" s="28"/>
      <c r="AK215" s="16"/>
      <c r="AL215" s="16"/>
    </row>
    <row r="216" spans="1:38" s="63" customFormat="1" x14ac:dyDescent="0.3">
      <c r="A216" s="63">
        <v>14162200</v>
      </c>
      <c r="B216" s="63">
        <v>23773405</v>
      </c>
      <c r="C216" s="63" t="s">
        <v>10</v>
      </c>
      <c r="D216" s="63" t="s">
        <v>174</v>
      </c>
      <c r="F216" s="79">
        <v>2</v>
      </c>
      <c r="G216" s="64">
        <v>0.51200000000000001</v>
      </c>
      <c r="H216" s="64" t="str">
        <f t="shared" si="1142"/>
        <v>S</v>
      </c>
      <c r="I216" s="64"/>
      <c r="J216" s="64"/>
      <c r="K216" s="64"/>
      <c r="L216" s="65">
        <v>-6.0000000000000001E-3</v>
      </c>
      <c r="M216" s="64" t="str">
        <f t="shared" si="1143"/>
        <v>VG</v>
      </c>
      <c r="N216" s="64"/>
      <c r="O216" s="64"/>
      <c r="P216" s="64"/>
      <c r="Q216" s="81">
        <v>0.70199999999999996</v>
      </c>
      <c r="R216" s="64" t="str">
        <f t="shared" si="1144"/>
        <v>NS</v>
      </c>
      <c r="S216" s="64"/>
      <c r="T216" s="64"/>
      <c r="U216" s="64"/>
      <c r="V216" s="64">
        <v>0.58899999999999997</v>
      </c>
      <c r="W216" s="64" t="str">
        <f t="shared" si="1145"/>
        <v>NS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ht="28.8" x14ac:dyDescent="0.3">
      <c r="A217" s="63">
        <v>14162200</v>
      </c>
      <c r="B217" s="63">
        <v>23773405</v>
      </c>
      <c r="C217" s="63" t="s">
        <v>10</v>
      </c>
      <c r="D217" s="82" t="s">
        <v>175</v>
      </c>
      <c r="E217" s="82"/>
      <c r="F217" s="79">
        <v>2</v>
      </c>
      <c r="G217" s="64">
        <v>0.53</v>
      </c>
      <c r="H217" s="64" t="str">
        <f t="shared" si="1142"/>
        <v>S</v>
      </c>
      <c r="I217" s="64"/>
      <c r="J217" s="64"/>
      <c r="K217" s="64"/>
      <c r="L217" s="65">
        <v>1.2E-2</v>
      </c>
      <c r="M217" s="64" t="str">
        <f t="shared" si="1143"/>
        <v>VG</v>
      </c>
      <c r="N217" s="64"/>
      <c r="O217" s="64"/>
      <c r="P217" s="64"/>
      <c r="Q217" s="64">
        <v>0.69</v>
      </c>
      <c r="R217" s="64" t="str">
        <f t="shared" si="1144"/>
        <v>S</v>
      </c>
      <c r="S217" s="64"/>
      <c r="T217" s="64"/>
      <c r="U217" s="64"/>
      <c r="V217" s="64">
        <v>0.6</v>
      </c>
      <c r="W217" s="64" t="str">
        <f t="shared" si="1145"/>
        <v>NS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63" customFormat="1" x14ac:dyDescent="0.3">
      <c r="A218" s="63">
        <v>14162200</v>
      </c>
      <c r="B218" s="63">
        <v>23773405</v>
      </c>
      <c r="C218" s="63" t="s">
        <v>10</v>
      </c>
      <c r="D218" s="82" t="s">
        <v>177</v>
      </c>
      <c r="E218" s="82"/>
      <c r="F218" s="79">
        <v>1.8</v>
      </c>
      <c r="G218" s="64">
        <v>0.54</v>
      </c>
      <c r="H218" s="64" t="str">
        <f t="shared" si="1142"/>
        <v>S</v>
      </c>
      <c r="I218" s="64"/>
      <c r="J218" s="64"/>
      <c r="K218" s="64"/>
      <c r="L218" s="65">
        <v>0.13300000000000001</v>
      </c>
      <c r="M218" s="64" t="str">
        <f t="shared" si="1143"/>
        <v>S</v>
      </c>
      <c r="N218" s="64"/>
      <c r="O218" s="64"/>
      <c r="P218" s="64"/>
      <c r="Q218" s="64">
        <v>0.65</v>
      </c>
      <c r="R218" s="64" t="str">
        <f t="shared" si="1144"/>
        <v>S</v>
      </c>
      <c r="S218" s="64"/>
      <c r="T218" s="64"/>
      <c r="U218" s="64"/>
      <c r="V218" s="64">
        <v>0.63</v>
      </c>
      <c r="W218" s="64" t="str">
        <f t="shared" si="1145"/>
        <v>S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76" customFormat="1" x14ac:dyDescent="0.3">
      <c r="A219" s="76">
        <v>14162200</v>
      </c>
      <c r="B219" s="76">
        <v>23773405</v>
      </c>
      <c r="C219" s="76" t="s">
        <v>10</v>
      </c>
      <c r="D219" s="110" t="s">
        <v>178</v>
      </c>
      <c r="E219" s="110"/>
      <c r="F219" s="77">
        <v>2.2999999999999998</v>
      </c>
      <c r="G219" s="16">
        <v>0.23</v>
      </c>
      <c r="H219" s="16" t="str">
        <f t="shared" si="1142"/>
        <v>NS</v>
      </c>
      <c r="I219" s="16"/>
      <c r="J219" s="16"/>
      <c r="K219" s="16"/>
      <c r="L219" s="28">
        <v>0.35799999999999998</v>
      </c>
      <c r="M219" s="16" t="str">
        <f t="shared" si="1143"/>
        <v>NS</v>
      </c>
      <c r="N219" s="16"/>
      <c r="O219" s="16"/>
      <c r="P219" s="16"/>
      <c r="Q219" s="16">
        <v>0.74</v>
      </c>
      <c r="R219" s="16" t="str">
        <f t="shared" si="1144"/>
        <v>NS</v>
      </c>
      <c r="S219" s="16"/>
      <c r="T219" s="16"/>
      <c r="U219" s="16"/>
      <c r="V219" s="16">
        <v>0.63</v>
      </c>
      <c r="W219" s="16" t="str">
        <f t="shared" si="1145"/>
        <v>S</v>
      </c>
      <c r="X219" s="16"/>
      <c r="Y219" s="16"/>
      <c r="Z219" s="16"/>
      <c r="AA219" s="16"/>
      <c r="AB219" s="28"/>
      <c r="AC219" s="16"/>
      <c r="AD219" s="16"/>
      <c r="AE219" s="16"/>
      <c r="AF219" s="28"/>
      <c r="AG219" s="16"/>
      <c r="AH219" s="16"/>
      <c r="AI219" s="16"/>
      <c r="AJ219" s="28"/>
      <c r="AK219" s="16"/>
      <c r="AL219" s="16"/>
    </row>
    <row r="220" spans="1:38" s="76" customFormat="1" x14ac:dyDescent="0.3">
      <c r="A220" s="76">
        <v>14162200</v>
      </c>
      <c r="B220" s="76">
        <v>23773405</v>
      </c>
      <c r="C220" s="76" t="s">
        <v>10</v>
      </c>
      <c r="D220" s="110" t="s">
        <v>186</v>
      </c>
      <c r="E220" s="110"/>
      <c r="F220" s="77">
        <v>2.4</v>
      </c>
      <c r="G220" s="16">
        <v>0.21</v>
      </c>
      <c r="H220" s="16" t="str">
        <f t="shared" si="1142"/>
        <v>NS</v>
      </c>
      <c r="I220" s="16"/>
      <c r="J220" s="16"/>
      <c r="K220" s="16"/>
      <c r="L220" s="28">
        <v>0.37</v>
      </c>
      <c r="M220" s="16" t="str">
        <f t="shared" si="1143"/>
        <v>NS</v>
      </c>
      <c r="N220" s="16"/>
      <c r="O220" s="16"/>
      <c r="P220" s="16"/>
      <c r="Q220" s="16">
        <v>0.63</v>
      </c>
      <c r="R220" s="16" t="str">
        <f t="shared" si="1144"/>
        <v>S</v>
      </c>
      <c r="S220" s="16"/>
      <c r="T220" s="16"/>
      <c r="U220" s="16"/>
      <c r="V220" s="16">
        <v>0.63</v>
      </c>
      <c r="W220" s="16" t="str">
        <f t="shared" si="1145"/>
        <v>S</v>
      </c>
      <c r="X220" s="16"/>
      <c r="Y220" s="16"/>
      <c r="Z220" s="16"/>
      <c r="AA220" s="16"/>
      <c r="AB220" s="28"/>
      <c r="AC220" s="16"/>
      <c r="AD220" s="16"/>
      <c r="AE220" s="16"/>
      <c r="AF220" s="28"/>
      <c r="AG220" s="16"/>
      <c r="AH220" s="16"/>
      <c r="AI220" s="16"/>
      <c r="AJ220" s="28"/>
      <c r="AK220" s="16"/>
      <c r="AL220" s="16"/>
    </row>
    <row r="221" spans="1:38" s="76" customFormat="1" x14ac:dyDescent="0.3">
      <c r="A221" s="76">
        <v>14162200</v>
      </c>
      <c r="B221" s="76">
        <v>23773405</v>
      </c>
      <c r="C221" s="76" t="s">
        <v>10</v>
      </c>
      <c r="D221" s="110" t="s">
        <v>204</v>
      </c>
      <c r="E221" s="110" t="s">
        <v>200</v>
      </c>
      <c r="F221" s="77">
        <v>1.8</v>
      </c>
      <c r="G221" s="16">
        <v>0.56999999999999995</v>
      </c>
      <c r="H221" s="16" t="str">
        <f t="shared" ref="H221" si="1146">IF(G221&gt;0.8,"VG",IF(G221&gt;0.7,"G",IF(G221&gt;0.45,"S","NS")))</f>
        <v>S</v>
      </c>
      <c r="I221" s="16"/>
      <c r="J221" s="16"/>
      <c r="K221" s="16"/>
      <c r="L221" s="28">
        <v>0.13700000000000001</v>
      </c>
      <c r="M221" s="16" t="str">
        <f t="shared" ref="M221" si="1147">IF(ABS(L221)&lt;5%,"VG",IF(ABS(L221)&lt;10%,"G",IF(ABS(L221)&lt;15%,"S","NS")))</f>
        <v>S</v>
      </c>
      <c r="N221" s="16"/>
      <c r="O221" s="16"/>
      <c r="P221" s="16"/>
      <c r="Q221" s="16">
        <v>0.63</v>
      </c>
      <c r="R221" s="16" t="str">
        <f t="shared" ref="R221" si="1148">IF(Q221&lt;=0.5,"VG",IF(Q221&lt;=0.6,"G",IF(Q221&lt;=0.7,"S","NS")))</f>
        <v>S</v>
      </c>
      <c r="S221" s="16"/>
      <c r="T221" s="16"/>
      <c r="U221" s="16"/>
      <c r="V221" s="16">
        <v>0.65</v>
      </c>
      <c r="W221" s="16" t="str">
        <f t="shared" ref="W221" si="1149">IF(V221&gt;0.85,"VG",IF(V221&gt;0.75,"G",IF(V221&gt;0.6,"S","NS")))</f>
        <v>S</v>
      </c>
      <c r="X221" s="16"/>
      <c r="Y221" s="16"/>
      <c r="Z221" s="16"/>
      <c r="AA221" s="16"/>
      <c r="AB221" s="28"/>
      <c r="AC221" s="16"/>
      <c r="AD221" s="16"/>
      <c r="AE221" s="16"/>
      <c r="AF221" s="28"/>
      <c r="AG221" s="16"/>
      <c r="AH221" s="16"/>
      <c r="AI221" s="16"/>
      <c r="AJ221" s="28"/>
      <c r="AK221" s="16"/>
      <c r="AL221" s="16"/>
    </row>
    <row r="222" spans="1:38" s="47" customFormat="1" x14ac:dyDescent="0.3">
      <c r="A222" s="47">
        <v>14162200</v>
      </c>
      <c r="B222" s="47">
        <v>23773405</v>
      </c>
      <c r="C222" s="47" t="s">
        <v>10</v>
      </c>
      <c r="D222" s="112" t="s">
        <v>212</v>
      </c>
      <c r="E222" s="112" t="s">
        <v>215</v>
      </c>
      <c r="F222" s="100">
        <v>1.8</v>
      </c>
      <c r="G222" s="49">
        <v>0.56000000000000005</v>
      </c>
      <c r="H222" s="49" t="str">
        <f t="shared" ref="H222" si="1150">IF(G222&gt;0.8,"VG",IF(G222&gt;0.7,"G",IF(G222&gt;0.45,"S","NS")))</f>
        <v>S</v>
      </c>
      <c r="I222" s="49"/>
      <c r="J222" s="49"/>
      <c r="K222" s="49"/>
      <c r="L222" s="50">
        <v>0.13600000000000001</v>
      </c>
      <c r="M222" s="49" t="str">
        <f t="shared" ref="M222" si="1151">IF(ABS(L222)&lt;5%,"VG",IF(ABS(L222)&lt;10%,"G",IF(ABS(L222)&lt;15%,"S","NS")))</f>
        <v>S</v>
      </c>
      <c r="N222" s="49"/>
      <c r="O222" s="49"/>
      <c r="P222" s="49"/>
      <c r="Q222" s="49">
        <v>0.64</v>
      </c>
      <c r="R222" s="49" t="str">
        <f t="shared" ref="R222" si="1152">IF(Q222&lt;=0.5,"VG",IF(Q222&lt;=0.6,"G",IF(Q222&lt;=0.7,"S","NS")))</f>
        <v>S</v>
      </c>
      <c r="S222" s="49"/>
      <c r="T222" s="49"/>
      <c r="U222" s="49"/>
      <c r="V222" s="49">
        <v>0.64</v>
      </c>
      <c r="W222" s="49" t="str">
        <f t="shared" ref="W222" si="1153">IF(V222&gt;0.85,"VG",IF(V222&gt;0.75,"G",IF(V222&gt;0.6,"S","NS")))</f>
        <v>S</v>
      </c>
      <c r="X222" s="49"/>
      <c r="Y222" s="49"/>
      <c r="Z222" s="49"/>
      <c r="AA222" s="49"/>
      <c r="AB222" s="50"/>
      <c r="AC222" s="49"/>
      <c r="AD222" s="49"/>
      <c r="AE222" s="49"/>
      <c r="AF222" s="50"/>
      <c r="AG222" s="49"/>
      <c r="AH222" s="49"/>
      <c r="AI222" s="49"/>
      <c r="AJ222" s="50"/>
      <c r="AK222" s="49"/>
      <c r="AL222" s="49"/>
    </row>
    <row r="223" spans="1:38" s="30" customFormat="1" x14ac:dyDescent="0.3">
      <c r="A223" s="30">
        <v>14162200</v>
      </c>
      <c r="B223" s="30">
        <v>23773405</v>
      </c>
      <c r="C223" s="30" t="s">
        <v>10</v>
      </c>
      <c r="D223" s="131" t="s">
        <v>228</v>
      </c>
      <c r="E223" s="131" t="s">
        <v>230</v>
      </c>
      <c r="F223" s="116">
        <v>2.6</v>
      </c>
      <c r="G223" s="24">
        <v>-0.06</v>
      </c>
      <c r="H223" s="24" t="str">
        <f t="shared" ref="H223" si="1154">IF(G223&gt;0.8,"VG",IF(G223&gt;0.7,"G",IF(G223&gt;0.45,"S","NS")))</f>
        <v>NS</v>
      </c>
      <c r="I223" s="24"/>
      <c r="J223" s="24"/>
      <c r="K223" s="24"/>
      <c r="L223" s="25">
        <v>0.44600000000000001</v>
      </c>
      <c r="M223" s="24" t="str">
        <f t="shared" ref="M223" si="1155">IF(ABS(L223)&lt;5%,"VG",IF(ABS(L223)&lt;10%,"G",IF(ABS(L223)&lt;15%,"S","NS")))</f>
        <v>NS</v>
      </c>
      <c r="N223" s="24"/>
      <c r="O223" s="24"/>
      <c r="P223" s="24"/>
      <c r="Q223" s="24">
        <v>0.83</v>
      </c>
      <c r="R223" s="24" t="str">
        <f t="shared" ref="R223" si="1156">IF(Q223&lt;=0.5,"VG",IF(Q223&lt;=0.6,"G",IF(Q223&lt;=0.7,"S","NS")))</f>
        <v>NS</v>
      </c>
      <c r="S223" s="24"/>
      <c r="T223" s="24"/>
      <c r="U223" s="24"/>
      <c r="V223" s="24">
        <v>0.56000000000000005</v>
      </c>
      <c r="W223" s="24" t="str">
        <f t="shared" ref="W223" si="1157">IF(V223&gt;0.85,"VG",IF(V223&gt;0.75,"G",IF(V223&gt;0.6,"S","NS")))</f>
        <v>NS</v>
      </c>
      <c r="X223" s="24"/>
      <c r="Y223" s="24"/>
      <c r="Z223" s="24"/>
      <c r="AA223" s="24"/>
      <c r="AB223" s="25"/>
      <c r="AC223" s="24"/>
      <c r="AD223" s="24"/>
      <c r="AE223" s="24"/>
      <c r="AF223" s="25"/>
      <c r="AG223" s="24"/>
      <c r="AH223" s="24"/>
      <c r="AI223" s="24"/>
      <c r="AJ223" s="25"/>
      <c r="AK223" s="24"/>
      <c r="AL223" s="24"/>
    </row>
    <row r="224" spans="1:38" s="30" customFormat="1" x14ac:dyDescent="0.3">
      <c r="A224" s="30">
        <v>14162200</v>
      </c>
      <c r="B224" s="30">
        <v>23773405</v>
      </c>
      <c r="C224" s="30" t="s">
        <v>10</v>
      </c>
      <c r="D224" s="131" t="s">
        <v>240</v>
      </c>
      <c r="E224" s="131" t="s">
        <v>241</v>
      </c>
      <c r="F224" s="116">
        <v>2.2000000000000002</v>
      </c>
      <c r="G224" s="24">
        <v>0.18</v>
      </c>
      <c r="H224" s="24" t="str">
        <f t="shared" ref="H224:H225" si="1158">IF(G224&gt;0.8,"VG",IF(G224&gt;0.7,"G",IF(G224&gt;0.45,"S","NS")))</f>
        <v>NS</v>
      </c>
      <c r="I224" s="24"/>
      <c r="J224" s="24"/>
      <c r="K224" s="24"/>
      <c r="L224" s="25">
        <v>0.35399999999999998</v>
      </c>
      <c r="M224" s="24" t="str">
        <f t="shared" ref="M224:M225" si="1159">IF(ABS(L224)&lt;5%,"VG",IF(ABS(L224)&lt;10%,"G",IF(ABS(L224)&lt;15%,"S","NS")))</f>
        <v>NS</v>
      </c>
      <c r="N224" s="24"/>
      <c r="O224" s="24"/>
      <c r="P224" s="24"/>
      <c r="Q224" s="24">
        <v>0.77</v>
      </c>
      <c r="R224" s="24" t="str">
        <f t="shared" ref="R224:R225" si="1160">IF(Q224&lt;=0.5,"VG",IF(Q224&lt;=0.6,"G",IF(Q224&lt;=0.7,"S","NS")))</f>
        <v>NS</v>
      </c>
      <c r="S224" s="24"/>
      <c r="T224" s="24"/>
      <c r="U224" s="24"/>
      <c r="V224" s="24">
        <v>0.62</v>
      </c>
      <c r="W224" s="24" t="str">
        <f t="shared" ref="W224:W225" si="1161">IF(V224&gt;0.85,"VG",IF(V224&gt;0.75,"G",IF(V224&gt;0.6,"S","NS")))</f>
        <v>S</v>
      </c>
      <c r="X224" s="24"/>
      <c r="Y224" s="24"/>
      <c r="Z224" s="24"/>
      <c r="AA224" s="24"/>
      <c r="AB224" s="25"/>
      <c r="AC224" s="24"/>
      <c r="AD224" s="24"/>
      <c r="AE224" s="24"/>
      <c r="AF224" s="25"/>
      <c r="AG224" s="24"/>
      <c r="AH224" s="24"/>
      <c r="AI224" s="24"/>
      <c r="AJ224" s="25"/>
      <c r="AK224" s="24"/>
      <c r="AL224" s="24"/>
    </row>
    <row r="225" spans="1:38" s="76" customFormat="1" x14ac:dyDescent="0.3">
      <c r="A225" s="76">
        <v>14162200</v>
      </c>
      <c r="B225" s="76">
        <v>23773405</v>
      </c>
      <c r="C225" s="76" t="s">
        <v>10</v>
      </c>
      <c r="D225" s="110" t="s">
        <v>251</v>
      </c>
      <c r="E225" s="110" t="s">
        <v>253</v>
      </c>
      <c r="F225" s="77">
        <v>2.2000000000000002</v>
      </c>
      <c r="G225" s="16">
        <v>0.18</v>
      </c>
      <c r="H225" s="16" t="str">
        <f t="shared" si="1158"/>
        <v>NS</v>
      </c>
      <c r="I225" s="16"/>
      <c r="J225" s="16"/>
      <c r="K225" s="16"/>
      <c r="L225" s="28">
        <v>0.35199999999999998</v>
      </c>
      <c r="M225" s="16" t="str">
        <f t="shared" si="1159"/>
        <v>NS</v>
      </c>
      <c r="N225" s="16"/>
      <c r="O225" s="16"/>
      <c r="P225" s="16"/>
      <c r="Q225" s="16">
        <v>0.77</v>
      </c>
      <c r="R225" s="16" t="str">
        <f t="shared" si="1160"/>
        <v>NS</v>
      </c>
      <c r="S225" s="16"/>
      <c r="T225" s="16"/>
      <c r="U225" s="16"/>
      <c r="V225" s="16">
        <v>0.62</v>
      </c>
      <c r="W225" s="16" t="str">
        <f t="shared" si="1161"/>
        <v>S</v>
      </c>
      <c r="X225" s="16"/>
      <c r="Y225" s="16"/>
      <c r="Z225" s="16"/>
      <c r="AA225" s="16"/>
      <c r="AB225" s="28"/>
      <c r="AC225" s="16"/>
      <c r="AD225" s="16"/>
      <c r="AE225" s="16"/>
      <c r="AF225" s="28"/>
      <c r="AG225" s="16"/>
      <c r="AH225" s="16"/>
      <c r="AI225" s="16"/>
      <c r="AJ225" s="28"/>
      <c r="AK225" s="16"/>
      <c r="AL225" s="16"/>
    </row>
    <row r="226" spans="1:38" s="47" customFormat="1" x14ac:dyDescent="0.3">
      <c r="A226" s="47">
        <v>14162200</v>
      </c>
      <c r="B226" s="47">
        <v>23773405</v>
      </c>
      <c r="C226" s="47" t="s">
        <v>10</v>
      </c>
      <c r="D226" s="112" t="s">
        <v>254</v>
      </c>
      <c r="E226" s="112" t="s">
        <v>231</v>
      </c>
      <c r="F226" s="100">
        <v>1.6</v>
      </c>
      <c r="G226" s="49">
        <v>0.54</v>
      </c>
      <c r="H226" s="49" t="str">
        <f t="shared" ref="H226" si="1162">IF(G226&gt;0.8,"VG",IF(G226&gt;0.7,"G",IF(G226&gt;0.45,"S","NS")))</f>
        <v>S</v>
      </c>
      <c r="I226" s="49"/>
      <c r="J226" s="49"/>
      <c r="K226" s="49"/>
      <c r="L226" s="50">
        <v>4.2999999999999997E-2</v>
      </c>
      <c r="M226" s="49" t="str">
        <f t="shared" ref="M226" si="1163">IF(ABS(L226)&lt;5%,"VG",IF(ABS(L226)&lt;10%,"G",IF(ABS(L226)&lt;15%,"S","NS")))</f>
        <v>VG</v>
      </c>
      <c r="N226" s="49"/>
      <c r="O226" s="49"/>
      <c r="P226" s="49"/>
      <c r="Q226" s="49">
        <v>0.67</v>
      </c>
      <c r="R226" s="49" t="str">
        <f t="shared" ref="R226" si="1164">IF(Q226&lt;=0.5,"VG",IF(Q226&lt;=0.6,"G",IF(Q226&lt;=0.7,"S","NS")))</f>
        <v>S</v>
      </c>
      <c r="S226" s="49"/>
      <c r="T226" s="49"/>
      <c r="U226" s="49"/>
      <c r="V226" s="49">
        <v>0.60199999999999998</v>
      </c>
      <c r="W226" s="49" t="str">
        <f t="shared" ref="W226" si="1165">IF(V226&gt;0.85,"VG",IF(V226&gt;0.75,"G",IF(V226&gt;0.6,"S","NS")))</f>
        <v>S</v>
      </c>
      <c r="X226" s="49"/>
      <c r="Y226" s="49"/>
      <c r="Z226" s="49"/>
      <c r="AA226" s="49"/>
      <c r="AB226" s="50"/>
      <c r="AC226" s="49"/>
      <c r="AD226" s="49"/>
      <c r="AE226" s="49"/>
      <c r="AF226" s="50"/>
      <c r="AG226" s="49"/>
      <c r="AH226" s="49"/>
      <c r="AI226" s="49"/>
      <c r="AJ226" s="50"/>
      <c r="AK226" s="49"/>
      <c r="AL226" s="49"/>
    </row>
    <row r="227" spans="1:38" s="69" customFormat="1" x14ac:dyDescent="0.3">
      <c r="F227" s="80"/>
      <c r="G227" s="70"/>
      <c r="H227" s="70"/>
      <c r="I227" s="70"/>
      <c r="J227" s="70"/>
      <c r="K227" s="70"/>
      <c r="L227" s="71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1"/>
      <c r="AC227" s="70"/>
      <c r="AD227" s="70"/>
      <c r="AE227" s="70"/>
      <c r="AF227" s="71"/>
      <c r="AG227" s="70"/>
      <c r="AH227" s="70"/>
      <c r="AI227" s="70"/>
      <c r="AJ227" s="71"/>
      <c r="AK227" s="70"/>
      <c r="AL227" s="70"/>
    </row>
    <row r="228" spans="1:38" x14ac:dyDescent="0.3">
      <c r="A228">
        <v>14162500</v>
      </c>
      <c r="B228">
        <v>23772909</v>
      </c>
      <c r="C228" t="s">
        <v>11</v>
      </c>
      <c r="D228" t="s">
        <v>55</v>
      </c>
      <c r="G228" s="16">
        <v>0.88500000000000001</v>
      </c>
      <c r="H228" s="16" t="str">
        <f t="shared" ref="H228:H240" si="1166">IF(G228&gt;0.8,"VG",IF(G228&gt;0.7,"G",IF(G228&gt;0.45,"S","NS")))</f>
        <v>VG</v>
      </c>
      <c r="L228" s="19">
        <v>-1.6E-2</v>
      </c>
      <c r="M228" s="19" t="str">
        <f t="shared" ref="M228:M240" si="1167">IF(ABS(L228)&lt;5%,"VG",IF(ABS(L228)&lt;10%,"G",IF(ABS(L228)&lt;15%,"S","NS")))</f>
        <v>VG</v>
      </c>
      <c r="Q228" s="17">
        <v>0.33700000000000002</v>
      </c>
      <c r="R228" s="17" t="str">
        <f t="shared" ref="R228:R240" si="1168">IF(Q228&lt;=0.5,"VG",IF(Q228&lt;=0.6,"G",IF(Q228&lt;=0.7,"S","NS")))</f>
        <v>VG</v>
      </c>
      <c r="V228" s="18">
        <v>0.92100000000000004</v>
      </c>
      <c r="W228" s="18" t="str">
        <f t="shared" ref="W228:W240" si="1169">IF(V228&gt;0.85,"VG",IF(V228&gt;0.75,"G",IF(V228&gt;0.6,"S","NS")))</f>
        <v>VG</v>
      </c>
    </row>
    <row r="229" spans="1:38" s="69" customFormat="1" x14ac:dyDescent="0.3">
      <c r="A229" s="69">
        <v>14162500</v>
      </c>
      <c r="B229" s="69">
        <v>23772909</v>
      </c>
      <c r="C229" s="69" t="s">
        <v>11</v>
      </c>
      <c r="D229" s="69" t="s">
        <v>163</v>
      </c>
      <c r="F229" s="80"/>
      <c r="G229" s="70">
        <v>0.877</v>
      </c>
      <c r="H229" s="70" t="str">
        <f t="shared" si="1166"/>
        <v>VG</v>
      </c>
      <c r="I229" s="70"/>
      <c r="J229" s="70"/>
      <c r="K229" s="70"/>
      <c r="L229" s="71">
        <v>-6.0000000000000001E-3</v>
      </c>
      <c r="M229" s="71" t="str">
        <f t="shared" si="1167"/>
        <v>VG</v>
      </c>
      <c r="N229" s="70"/>
      <c r="O229" s="70"/>
      <c r="P229" s="70"/>
      <c r="Q229" s="70">
        <v>0.34899999999999998</v>
      </c>
      <c r="R229" s="70" t="str">
        <f t="shared" si="1168"/>
        <v>VG</v>
      </c>
      <c r="S229" s="70"/>
      <c r="T229" s="70"/>
      <c r="U229" s="70"/>
      <c r="V229" s="70">
        <v>0.90100000000000002</v>
      </c>
      <c r="W229" s="70" t="str">
        <f t="shared" si="1169"/>
        <v>VG</v>
      </c>
      <c r="X229" s="70"/>
      <c r="Y229" s="70"/>
      <c r="Z229" s="70"/>
      <c r="AA229" s="70"/>
      <c r="AB229" s="71"/>
      <c r="AC229" s="70"/>
      <c r="AD229" s="70"/>
      <c r="AE229" s="70"/>
      <c r="AF229" s="71"/>
      <c r="AG229" s="70"/>
      <c r="AH229" s="70"/>
      <c r="AI229" s="70"/>
      <c r="AJ229" s="71"/>
      <c r="AK229" s="70"/>
      <c r="AL229" s="70"/>
    </row>
    <row r="230" spans="1:38" s="69" customFormat="1" x14ac:dyDescent="0.3">
      <c r="A230" s="69">
        <v>14162500</v>
      </c>
      <c r="B230" s="69">
        <v>23772909</v>
      </c>
      <c r="C230" s="69" t="s">
        <v>11</v>
      </c>
      <c r="D230" s="69" t="s">
        <v>165</v>
      </c>
      <c r="F230" s="80"/>
      <c r="G230" s="70">
        <v>0.78400000000000003</v>
      </c>
      <c r="H230" s="70" t="str">
        <f t="shared" si="1166"/>
        <v>G</v>
      </c>
      <c r="I230" s="70"/>
      <c r="J230" s="70"/>
      <c r="K230" s="70"/>
      <c r="L230" s="71">
        <v>-4.4999999999999998E-2</v>
      </c>
      <c r="M230" s="71" t="str">
        <f t="shared" si="1167"/>
        <v>VG</v>
      </c>
      <c r="N230" s="70"/>
      <c r="O230" s="70"/>
      <c r="P230" s="70"/>
      <c r="Q230" s="70">
        <v>0.45800000000000002</v>
      </c>
      <c r="R230" s="70" t="str">
        <f t="shared" si="1168"/>
        <v>VG</v>
      </c>
      <c r="S230" s="70"/>
      <c r="T230" s="70"/>
      <c r="U230" s="70"/>
      <c r="V230" s="70">
        <v>0.876</v>
      </c>
      <c r="W230" s="70" t="str">
        <f t="shared" si="1169"/>
        <v>VG</v>
      </c>
      <c r="X230" s="70"/>
      <c r="Y230" s="70"/>
      <c r="Z230" s="70"/>
      <c r="AA230" s="70"/>
      <c r="AB230" s="71"/>
      <c r="AC230" s="70"/>
      <c r="AD230" s="70"/>
      <c r="AE230" s="70"/>
      <c r="AF230" s="71"/>
      <c r="AG230" s="70"/>
      <c r="AH230" s="70"/>
      <c r="AI230" s="70"/>
      <c r="AJ230" s="71"/>
      <c r="AK230" s="70"/>
      <c r="AL230" s="70"/>
    </row>
    <row r="231" spans="1:38" s="69" customFormat="1" x14ac:dyDescent="0.3">
      <c r="A231" s="69">
        <v>14162500</v>
      </c>
      <c r="B231" s="69">
        <v>23772909</v>
      </c>
      <c r="C231" s="69" t="s">
        <v>11</v>
      </c>
      <c r="D231" s="69" t="s">
        <v>168</v>
      </c>
      <c r="F231" s="80"/>
      <c r="G231" s="70">
        <v>0.9</v>
      </c>
      <c r="H231" s="70" t="str">
        <f t="shared" si="1166"/>
        <v>VG</v>
      </c>
      <c r="I231" s="70"/>
      <c r="J231" s="70"/>
      <c r="K231" s="70"/>
      <c r="L231" s="71">
        <v>8.9999999999999993E-3</v>
      </c>
      <c r="M231" s="71" t="str">
        <f t="shared" si="1167"/>
        <v>VG</v>
      </c>
      <c r="N231" s="70"/>
      <c r="O231" s="70"/>
      <c r="P231" s="70"/>
      <c r="Q231" s="70">
        <v>0.315</v>
      </c>
      <c r="R231" s="70" t="str">
        <f t="shared" si="1168"/>
        <v>VG</v>
      </c>
      <c r="S231" s="70"/>
      <c r="T231" s="70"/>
      <c r="U231" s="70"/>
      <c r="V231" s="70">
        <v>0.91500000000000004</v>
      </c>
      <c r="W231" s="70" t="str">
        <f t="shared" si="1169"/>
        <v>VG</v>
      </c>
      <c r="X231" s="70"/>
      <c r="Y231" s="70"/>
      <c r="Z231" s="70"/>
      <c r="AA231" s="70"/>
      <c r="AB231" s="71"/>
      <c r="AC231" s="70"/>
      <c r="AD231" s="70"/>
      <c r="AE231" s="70"/>
      <c r="AF231" s="71"/>
      <c r="AG231" s="70"/>
      <c r="AH231" s="70"/>
      <c r="AI231" s="70"/>
      <c r="AJ231" s="71"/>
      <c r="AK231" s="70"/>
      <c r="AL231" s="70"/>
    </row>
    <row r="232" spans="1:38" s="63" customFormat="1" x14ac:dyDescent="0.3">
      <c r="A232" s="63">
        <v>14162500</v>
      </c>
      <c r="B232" s="63">
        <v>23772909</v>
      </c>
      <c r="C232" s="63" t="s">
        <v>11</v>
      </c>
      <c r="D232" s="63" t="s">
        <v>169</v>
      </c>
      <c r="F232" s="79"/>
      <c r="G232" s="64">
        <v>0.877</v>
      </c>
      <c r="H232" s="64" t="str">
        <f t="shared" si="1166"/>
        <v>VG</v>
      </c>
      <c r="I232" s="64"/>
      <c r="J232" s="64"/>
      <c r="K232" s="64"/>
      <c r="L232" s="65">
        <v>-1.7999999999999999E-2</v>
      </c>
      <c r="M232" s="65" t="str">
        <f t="shared" si="1167"/>
        <v>VG</v>
      </c>
      <c r="N232" s="64"/>
      <c r="O232" s="64"/>
      <c r="P232" s="64"/>
      <c r="Q232" s="64">
        <v>0.34899999999999998</v>
      </c>
      <c r="R232" s="64" t="str">
        <f t="shared" si="1168"/>
        <v>VG</v>
      </c>
      <c r="S232" s="64"/>
      <c r="T232" s="64"/>
      <c r="U232" s="64"/>
      <c r="V232" s="64">
        <v>0.92900000000000005</v>
      </c>
      <c r="W232" s="64" t="str">
        <f t="shared" si="1169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76" customFormat="1" x14ac:dyDescent="0.3">
      <c r="A233" s="76">
        <v>14162500</v>
      </c>
      <c r="B233" s="76">
        <v>23772909</v>
      </c>
      <c r="C233" s="76" t="s">
        <v>11</v>
      </c>
      <c r="D233" s="76" t="s">
        <v>170</v>
      </c>
      <c r="F233" s="77"/>
      <c r="G233" s="16">
        <v>-0.108</v>
      </c>
      <c r="H233" s="16" t="str">
        <f t="shared" si="1166"/>
        <v>NS</v>
      </c>
      <c r="I233" s="16"/>
      <c r="J233" s="16"/>
      <c r="K233" s="16"/>
      <c r="L233" s="28">
        <v>-0.16300000000000001</v>
      </c>
      <c r="M233" s="28" t="str">
        <f t="shared" si="1167"/>
        <v>NS</v>
      </c>
      <c r="N233" s="16"/>
      <c r="O233" s="16"/>
      <c r="P233" s="16"/>
      <c r="Q233" s="16">
        <v>0.89500000000000002</v>
      </c>
      <c r="R233" s="16" t="str">
        <f t="shared" si="1168"/>
        <v>NS</v>
      </c>
      <c r="S233" s="16"/>
      <c r="T233" s="16"/>
      <c r="U233" s="16"/>
      <c r="V233" s="16">
        <v>0.94799999999999995</v>
      </c>
      <c r="W233" s="16" t="str">
        <f t="shared" si="1169"/>
        <v>VG</v>
      </c>
      <c r="X233" s="16"/>
      <c r="Y233" s="16"/>
      <c r="Z233" s="16"/>
      <c r="AA233" s="16"/>
      <c r="AB233" s="28"/>
      <c r="AC233" s="16"/>
      <c r="AD233" s="16"/>
      <c r="AE233" s="16"/>
      <c r="AF233" s="28"/>
      <c r="AG233" s="16"/>
      <c r="AH233" s="16"/>
      <c r="AI233" s="16"/>
      <c r="AJ233" s="28"/>
      <c r="AK233" s="16"/>
      <c r="AL233" s="16"/>
    </row>
    <row r="234" spans="1:38" s="63" customFormat="1" x14ac:dyDescent="0.3">
      <c r="A234" s="63">
        <v>14162500</v>
      </c>
      <c r="B234" s="63">
        <v>23772909</v>
      </c>
      <c r="C234" s="63" t="s">
        <v>11</v>
      </c>
      <c r="D234" s="63" t="s">
        <v>172</v>
      </c>
      <c r="F234" s="79">
        <v>1.6</v>
      </c>
      <c r="G234" s="64">
        <v>0.47299999999999998</v>
      </c>
      <c r="H234" s="64" t="str">
        <f t="shared" si="1166"/>
        <v>S</v>
      </c>
      <c r="I234" s="64"/>
      <c r="J234" s="64"/>
      <c r="K234" s="64"/>
      <c r="L234" s="65">
        <v>-0.109</v>
      </c>
      <c r="M234" s="65" t="str">
        <f t="shared" si="1167"/>
        <v>S</v>
      </c>
      <c r="N234" s="64"/>
      <c r="O234" s="64"/>
      <c r="P234" s="64"/>
      <c r="Q234" s="64">
        <v>0.67700000000000005</v>
      </c>
      <c r="R234" s="64" t="str">
        <f t="shared" si="1168"/>
        <v>S</v>
      </c>
      <c r="S234" s="64"/>
      <c r="T234" s="64"/>
      <c r="U234" s="64"/>
      <c r="V234" s="64">
        <v>0.94799999999999995</v>
      </c>
      <c r="W234" s="64" t="str">
        <f t="shared" si="1169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x14ac:dyDescent="0.3">
      <c r="A235" s="63">
        <v>14162500</v>
      </c>
      <c r="B235" s="63">
        <v>23772909</v>
      </c>
      <c r="C235" s="63" t="s">
        <v>11</v>
      </c>
      <c r="D235" s="63" t="s">
        <v>174</v>
      </c>
      <c r="F235" s="79">
        <v>1.6</v>
      </c>
      <c r="G235" s="64">
        <v>0.48</v>
      </c>
      <c r="H235" s="64" t="str">
        <f t="shared" si="1166"/>
        <v>S</v>
      </c>
      <c r="I235" s="64"/>
      <c r="J235" s="64"/>
      <c r="K235" s="64"/>
      <c r="L235" s="65">
        <v>-0.108</v>
      </c>
      <c r="M235" s="65" t="str">
        <f t="shared" si="1167"/>
        <v>S</v>
      </c>
      <c r="N235" s="64"/>
      <c r="O235" s="64"/>
      <c r="P235" s="64"/>
      <c r="Q235" s="64">
        <v>0.67700000000000005</v>
      </c>
      <c r="R235" s="64" t="str">
        <f t="shared" si="1168"/>
        <v>S</v>
      </c>
      <c r="S235" s="64"/>
      <c r="T235" s="64"/>
      <c r="U235" s="64"/>
      <c r="V235" s="64">
        <v>0.94799999999999995</v>
      </c>
      <c r="W235" s="64" t="str">
        <f t="shared" si="1169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63" customFormat="1" ht="28.8" x14ac:dyDescent="0.3">
      <c r="A236" s="63">
        <v>14162500</v>
      </c>
      <c r="B236" s="63">
        <v>23772909</v>
      </c>
      <c r="C236" s="63" t="s">
        <v>11</v>
      </c>
      <c r="D236" s="82" t="s">
        <v>175</v>
      </c>
      <c r="E236" s="82"/>
      <c r="F236" s="79">
        <v>1.5</v>
      </c>
      <c r="G236" s="64">
        <v>0.53</v>
      </c>
      <c r="H236" s="64" t="str">
        <f t="shared" si="1166"/>
        <v>S</v>
      </c>
      <c r="I236" s="64"/>
      <c r="J236" s="64"/>
      <c r="K236" s="64"/>
      <c r="L236" s="65">
        <v>-9.2999999999999999E-2</v>
      </c>
      <c r="M236" s="65" t="str">
        <f t="shared" si="1167"/>
        <v>G</v>
      </c>
      <c r="N236" s="64"/>
      <c r="O236" s="64"/>
      <c r="P236" s="64"/>
      <c r="Q236" s="64">
        <v>0.65</v>
      </c>
      <c r="R236" s="64" t="str">
        <f t="shared" si="1168"/>
        <v>S</v>
      </c>
      <c r="S236" s="64"/>
      <c r="T236" s="64"/>
      <c r="U236" s="64"/>
      <c r="V236" s="64">
        <v>0.94799999999999995</v>
      </c>
      <c r="W236" s="64" t="str">
        <f t="shared" si="1169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x14ac:dyDescent="0.3">
      <c r="A237" s="63">
        <v>14162500</v>
      </c>
      <c r="B237" s="63">
        <v>23772909</v>
      </c>
      <c r="C237" s="63" t="s">
        <v>11</v>
      </c>
      <c r="D237" s="82" t="s">
        <v>177</v>
      </c>
      <c r="E237" s="82"/>
      <c r="F237" s="79">
        <v>1</v>
      </c>
      <c r="G237" s="64">
        <v>0.83</v>
      </c>
      <c r="H237" s="64" t="str">
        <f t="shared" si="1166"/>
        <v>VG</v>
      </c>
      <c r="I237" s="64"/>
      <c r="J237" s="64"/>
      <c r="K237" s="64"/>
      <c r="L237" s="65">
        <v>7.0000000000000007E-2</v>
      </c>
      <c r="M237" s="65" t="str">
        <f t="shared" si="1167"/>
        <v>G</v>
      </c>
      <c r="N237" s="64"/>
      <c r="O237" s="64"/>
      <c r="P237" s="64"/>
      <c r="Q237" s="64">
        <v>0.41</v>
      </c>
      <c r="R237" s="64" t="str">
        <f t="shared" si="1168"/>
        <v>VG</v>
      </c>
      <c r="S237" s="64"/>
      <c r="T237" s="64"/>
      <c r="U237" s="64"/>
      <c r="V237" s="64">
        <v>0.94</v>
      </c>
      <c r="W237" s="64" t="str">
        <f t="shared" si="1169"/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x14ac:dyDescent="0.3">
      <c r="A238" s="63">
        <v>14162500</v>
      </c>
      <c r="B238" s="63">
        <v>23772909</v>
      </c>
      <c r="C238" s="63" t="s">
        <v>11</v>
      </c>
      <c r="D238" s="82" t="s">
        <v>186</v>
      </c>
      <c r="E238" s="82"/>
      <c r="F238" s="79">
        <v>0.9</v>
      </c>
      <c r="G238" s="64">
        <v>0.86</v>
      </c>
      <c r="H238" s="64" t="str">
        <f t="shared" si="1166"/>
        <v>VG</v>
      </c>
      <c r="I238" s="64"/>
      <c r="J238" s="64"/>
      <c r="K238" s="64"/>
      <c r="L238" s="65">
        <v>9.1999999999999998E-2</v>
      </c>
      <c r="M238" s="65" t="str">
        <f t="shared" si="1167"/>
        <v>G</v>
      </c>
      <c r="N238" s="64"/>
      <c r="O238" s="64"/>
      <c r="P238" s="64"/>
      <c r="Q238" s="64">
        <v>0.36</v>
      </c>
      <c r="R238" s="64" t="str">
        <f t="shared" si="1168"/>
        <v>VG</v>
      </c>
      <c r="S238" s="64"/>
      <c r="T238" s="64"/>
      <c r="U238" s="64"/>
      <c r="V238" s="64">
        <v>0.96</v>
      </c>
      <c r="W238" s="64" t="str">
        <f t="shared" si="1169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63" customFormat="1" ht="27" customHeight="1" x14ac:dyDescent="0.3">
      <c r="A239" s="63">
        <v>14162500</v>
      </c>
      <c r="B239" s="63">
        <v>23772909</v>
      </c>
      <c r="C239" s="63" t="s">
        <v>11</v>
      </c>
      <c r="D239" s="82" t="s">
        <v>189</v>
      </c>
      <c r="E239" s="82"/>
      <c r="F239" s="79">
        <v>0.7</v>
      </c>
      <c r="G239" s="64">
        <v>0.91</v>
      </c>
      <c r="H239" s="64" t="str">
        <f t="shared" si="1166"/>
        <v>VG</v>
      </c>
      <c r="I239" s="64"/>
      <c r="J239" s="64"/>
      <c r="K239" s="64"/>
      <c r="L239" s="65">
        <v>-4.0000000000000001E-3</v>
      </c>
      <c r="M239" s="65" t="str">
        <f t="shared" si="1167"/>
        <v>VG</v>
      </c>
      <c r="N239" s="64"/>
      <c r="O239" s="64"/>
      <c r="P239" s="64"/>
      <c r="Q239" s="64">
        <v>0.31</v>
      </c>
      <c r="R239" s="64" t="str">
        <f t="shared" si="1168"/>
        <v>VG</v>
      </c>
      <c r="S239" s="64"/>
      <c r="T239" s="64"/>
      <c r="U239" s="64"/>
      <c r="V239" s="64">
        <v>0.96</v>
      </c>
      <c r="W239" s="64" t="str">
        <f t="shared" si="1169"/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120" customFormat="1" x14ac:dyDescent="0.3">
      <c r="A240" s="120">
        <v>14162500</v>
      </c>
      <c r="B240" s="120">
        <v>23772909</v>
      </c>
      <c r="C240" s="120" t="s">
        <v>11</v>
      </c>
      <c r="D240" s="120" t="s">
        <v>192</v>
      </c>
      <c r="E240" s="120" t="s">
        <v>193</v>
      </c>
      <c r="F240" s="121">
        <v>0.7</v>
      </c>
      <c r="G240" s="122">
        <v>0.89</v>
      </c>
      <c r="H240" s="122" t="str">
        <f t="shared" si="1166"/>
        <v>VG</v>
      </c>
      <c r="I240" s="122"/>
      <c r="J240" s="122"/>
      <c r="K240" s="122"/>
      <c r="L240" s="123">
        <v>-1.2999999999999999E-2</v>
      </c>
      <c r="M240" s="123" t="str">
        <f t="shared" si="1167"/>
        <v>VG</v>
      </c>
      <c r="N240" s="122"/>
      <c r="O240" s="122"/>
      <c r="P240" s="122"/>
      <c r="Q240" s="122">
        <v>0.33</v>
      </c>
      <c r="R240" s="122" t="str">
        <f t="shared" si="1168"/>
        <v>VG</v>
      </c>
      <c r="S240" s="122"/>
      <c r="T240" s="122"/>
      <c r="U240" s="122"/>
      <c r="V240" s="122">
        <v>0.96</v>
      </c>
      <c r="W240" s="122" t="str">
        <f t="shared" si="1169"/>
        <v>VG</v>
      </c>
      <c r="X240" s="122"/>
      <c r="Y240" s="122"/>
      <c r="Z240" s="122"/>
      <c r="AA240" s="122"/>
      <c r="AB240" s="123"/>
      <c r="AC240" s="122"/>
      <c r="AD240" s="122"/>
      <c r="AE240" s="122"/>
      <c r="AF240" s="123"/>
      <c r="AG240" s="122"/>
      <c r="AH240" s="122"/>
      <c r="AI240" s="122"/>
      <c r="AJ240" s="123"/>
      <c r="AK240" s="122"/>
      <c r="AL240" s="122"/>
    </row>
    <row r="241" spans="1:38" s="120" customFormat="1" x14ac:dyDescent="0.3">
      <c r="A241" s="120">
        <v>14162500</v>
      </c>
      <c r="B241" s="120">
        <v>23772909</v>
      </c>
      <c r="C241" s="120" t="s">
        <v>11</v>
      </c>
      <c r="D241" s="120" t="s">
        <v>204</v>
      </c>
      <c r="E241" s="120" t="s">
        <v>199</v>
      </c>
      <c r="F241" s="121">
        <v>0.9</v>
      </c>
      <c r="G241" s="122">
        <v>0.82</v>
      </c>
      <c r="H241" s="122" t="str">
        <f t="shared" ref="H241" si="1170">IF(G241&gt;0.8,"VG",IF(G241&gt;0.7,"G",IF(G241&gt;0.45,"S","NS")))</f>
        <v>VG</v>
      </c>
      <c r="I241" s="122"/>
      <c r="J241" s="122"/>
      <c r="K241" s="122"/>
      <c r="L241" s="123">
        <v>-3.5999999999999997E-2</v>
      </c>
      <c r="M241" s="123" t="str">
        <f t="shared" ref="M241" si="1171">IF(ABS(L241)&lt;5%,"VG",IF(ABS(L241)&lt;10%,"G",IF(ABS(L241)&lt;15%,"S","NS")))</f>
        <v>VG</v>
      </c>
      <c r="N241" s="122"/>
      <c r="O241" s="122"/>
      <c r="P241" s="122"/>
      <c r="Q241" s="122">
        <v>0.43</v>
      </c>
      <c r="R241" s="122" t="str">
        <f t="shared" ref="R241" si="1172">IF(Q241&lt;=0.5,"VG",IF(Q241&lt;=0.6,"G",IF(Q241&lt;=0.7,"S","NS")))</f>
        <v>VG</v>
      </c>
      <c r="S241" s="122"/>
      <c r="T241" s="122"/>
      <c r="U241" s="122"/>
      <c r="V241" s="122">
        <v>0.95</v>
      </c>
      <c r="W241" s="122" t="str">
        <f t="shared" ref="W241" si="1173">IF(V241&gt;0.85,"VG",IF(V241&gt;0.75,"G",IF(V241&gt;0.6,"S","NS")))</f>
        <v>VG</v>
      </c>
      <c r="X241" s="122"/>
      <c r="Y241" s="122"/>
      <c r="Z241" s="122"/>
      <c r="AA241" s="122"/>
      <c r="AB241" s="123"/>
      <c r="AC241" s="122"/>
      <c r="AD241" s="122"/>
      <c r="AE241" s="122"/>
      <c r="AF241" s="123"/>
      <c r="AG241" s="122"/>
      <c r="AH241" s="122"/>
      <c r="AI241" s="122"/>
      <c r="AJ241" s="123"/>
      <c r="AK241" s="122"/>
      <c r="AL241" s="122"/>
    </row>
    <row r="242" spans="1:38" s="120" customFormat="1" x14ac:dyDescent="0.3">
      <c r="A242" s="120">
        <v>14162500</v>
      </c>
      <c r="B242" s="120">
        <v>23772909</v>
      </c>
      <c r="C242" s="120" t="s">
        <v>11</v>
      </c>
      <c r="D242" s="120" t="s">
        <v>212</v>
      </c>
      <c r="E242" s="120" t="s">
        <v>214</v>
      </c>
      <c r="F242" s="121">
        <v>0.9</v>
      </c>
      <c r="G242" s="122">
        <v>0.84</v>
      </c>
      <c r="H242" s="122" t="str">
        <f t="shared" ref="H242" si="1174">IF(G242&gt;0.8,"VG",IF(G242&gt;0.7,"G",IF(G242&gt;0.45,"S","NS")))</f>
        <v>VG</v>
      </c>
      <c r="I242" s="122"/>
      <c r="J242" s="122"/>
      <c r="K242" s="122"/>
      <c r="L242" s="123">
        <v>-3.1E-2</v>
      </c>
      <c r="M242" s="123" t="str">
        <f t="shared" ref="M242" si="1175">IF(ABS(L242)&lt;5%,"VG",IF(ABS(L242)&lt;10%,"G",IF(ABS(L242)&lt;15%,"S","NS")))</f>
        <v>VG</v>
      </c>
      <c r="N242" s="122"/>
      <c r="O242" s="122"/>
      <c r="P242" s="122"/>
      <c r="Q242" s="122">
        <v>0.4</v>
      </c>
      <c r="R242" s="122" t="str">
        <f t="shared" ref="R242" si="1176">IF(Q242&lt;=0.5,"VG",IF(Q242&lt;=0.6,"G",IF(Q242&lt;=0.7,"S","NS")))</f>
        <v>VG</v>
      </c>
      <c r="S242" s="122"/>
      <c r="T242" s="122"/>
      <c r="U242" s="122"/>
      <c r="V242" s="122">
        <v>0.95</v>
      </c>
      <c r="W242" s="122" t="str">
        <f t="shared" ref="W242" si="1177">IF(V242&gt;0.85,"VG",IF(V242&gt;0.75,"G",IF(V242&gt;0.6,"S","NS")))</f>
        <v>VG</v>
      </c>
      <c r="X242" s="122"/>
      <c r="Y242" s="122"/>
      <c r="Z242" s="122"/>
      <c r="AA242" s="122"/>
      <c r="AB242" s="123"/>
      <c r="AC242" s="122"/>
      <c r="AD242" s="122"/>
      <c r="AE242" s="122"/>
      <c r="AF242" s="123"/>
      <c r="AG242" s="122"/>
      <c r="AH242" s="122"/>
      <c r="AI242" s="122"/>
      <c r="AJ242" s="123"/>
      <c r="AK242" s="122"/>
      <c r="AL242" s="122"/>
    </row>
    <row r="243" spans="1:38" s="124" customFormat="1" x14ac:dyDescent="0.3">
      <c r="A243" s="124">
        <v>14162500</v>
      </c>
      <c r="B243" s="124">
        <v>23772909</v>
      </c>
      <c r="C243" s="124" t="s">
        <v>11</v>
      </c>
      <c r="D243" s="124" t="s">
        <v>228</v>
      </c>
      <c r="E243" s="124" t="s">
        <v>229</v>
      </c>
      <c r="F243" s="125">
        <v>1.2</v>
      </c>
      <c r="G243" s="126">
        <v>0.76</v>
      </c>
      <c r="H243" s="126" t="str">
        <f t="shared" ref="H243" si="1178">IF(G243&gt;0.8,"VG",IF(G243&gt;0.7,"G",IF(G243&gt;0.45,"S","NS")))</f>
        <v>G</v>
      </c>
      <c r="I243" s="126"/>
      <c r="J243" s="126"/>
      <c r="K243" s="126"/>
      <c r="L243" s="127">
        <v>0.156</v>
      </c>
      <c r="M243" s="127" t="str">
        <f t="shared" ref="M243" si="1179">IF(ABS(L243)&lt;5%,"VG",IF(ABS(L243)&lt;10%,"G",IF(ABS(L243)&lt;15%,"S","NS")))</f>
        <v>NS</v>
      </c>
      <c r="N243" s="126"/>
      <c r="O243" s="126"/>
      <c r="P243" s="126"/>
      <c r="Q243" s="126">
        <v>0.45</v>
      </c>
      <c r="R243" s="126" t="str">
        <f t="shared" ref="R243" si="1180">IF(Q243&lt;=0.5,"VG",IF(Q243&lt;=0.6,"G",IF(Q243&lt;=0.7,"S","NS")))</f>
        <v>VG</v>
      </c>
      <c r="S243" s="126"/>
      <c r="T243" s="126"/>
      <c r="U243" s="126"/>
      <c r="V243" s="126">
        <v>0.95</v>
      </c>
      <c r="W243" s="126" t="str">
        <f t="shared" ref="W243" si="1181">IF(V243&gt;0.85,"VG",IF(V243&gt;0.75,"G",IF(V243&gt;0.6,"S","NS")))</f>
        <v>VG</v>
      </c>
      <c r="X243" s="126"/>
      <c r="Y243" s="126"/>
      <c r="Z243" s="126"/>
      <c r="AA243" s="126"/>
      <c r="AB243" s="127"/>
      <c r="AC243" s="126"/>
      <c r="AD243" s="126"/>
      <c r="AE243" s="126"/>
      <c r="AF243" s="127"/>
      <c r="AG243" s="126"/>
      <c r="AH243" s="126"/>
      <c r="AI243" s="126"/>
      <c r="AJ243" s="127"/>
      <c r="AK243" s="126"/>
      <c r="AL243" s="126"/>
    </row>
    <row r="244" spans="1:38" s="124" customFormat="1" x14ac:dyDescent="0.3">
      <c r="A244" s="124">
        <v>14162500</v>
      </c>
      <c r="B244" s="124">
        <v>23772909</v>
      </c>
      <c r="C244" s="124" t="s">
        <v>11</v>
      </c>
      <c r="D244" s="124" t="s">
        <v>240</v>
      </c>
      <c r="E244" s="124" t="s">
        <v>229</v>
      </c>
      <c r="F244" s="125">
        <v>1.2</v>
      </c>
      <c r="G244" s="126">
        <v>0.75</v>
      </c>
      <c r="H244" s="126" t="str">
        <f t="shared" ref="H244" si="1182">IF(G244&gt;0.8,"VG",IF(G244&gt;0.7,"G",IF(G244&gt;0.45,"S","NS")))</f>
        <v>G</v>
      </c>
      <c r="I244" s="126"/>
      <c r="J244" s="126"/>
      <c r="K244" s="126"/>
      <c r="L244" s="127">
        <v>0.158</v>
      </c>
      <c r="M244" s="127" t="str">
        <f t="shared" ref="M244" si="1183">IF(ABS(L244)&lt;5%,"VG",IF(ABS(L244)&lt;10%,"G",IF(ABS(L244)&lt;15%,"S","NS")))</f>
        <v>NS</v>
      </c>
      <c r="N244" s="126"/>
      <c r="O244" s="126"/>
      <c r="P244" s="126"/>
      <c r="Q244" s="126">
        <v>0.46</v>
      </c>
      <c r="R244" s="126" t="str">
        <f t="shared" ref="R244" si="1184">IF(Q244&lt;=0.5,"VG",IF(Q244&lt;=0.6,"G",IF(Q244&lt;=0.7,"S","NS")))</f>
        <v>VG</v>
      </c>
      <c r="S244" s="126"/>
      <c r="T244" s="126"/>
      <c r="U244" s="126"/>
      <c r="V244" s="126">
        <v>0.95</v>
      </c>
      <c r="W244" s="126" t="str">
        <f t="shared" ref="W244" si="1185">IF(V244&gt;0.85,"VG",IF(V244&gt;0.75,"G",IF(V244&gt;0.6,"S","NS")))</f>
        <v>VG</v>
      </c>
      <c r="X244" s="126"/>
      <c r="Y244" s="126"/>
      <c r="Z244" s="126"/>
      <c r="AA244" s="126"/>
      <c r="AB244" s="127"/>
      <c r="AC244" s="126"/>
      <c r="AD244" s="126"/>
      <c r="AE244" s="126"/>
      <c r="AF244" s="127"/>
      <c r="AG244" s="126"/>
      <c r="AH244" s="126"/>
      <c r="AI244" s="126"/>
      <c r="AJ244" s="127"/>
      <c r="AK244" s="126"/>
      <c r="AL244" s="126"/>
    </row>
    <row r="245" spans="1:38" s="120" customFormat="1" x14ac:dyDescent="0.3">
      <c r="A245" s="120">
        <v>14162500</v>
      </c>
      <c r="B245" s="120">
        <v>23772909</v>
      </c>
      <c r="C245" s="120" t="s">
        <v>11</v>
      </c>
      <c r="D245" s="120" t="s">
        <v>245</v>
      </c>
      <c r="E245" s="120" t="s">
        <v>246</v>
      </c>
      <c r="F245" s="121">
        <v>0.9</v>
      </c>
      <c r="G245" s="122">
        <v>0.87</v>
      </c>
      <c r="H245" s="122" t="str">
        <f t="shared" ref="H245" si="1186">IF(G245&gt;0.8,"VG",IF(G245&gt;0.7,"G",IF(G245&gt;0.45,"S","NS")))</f>
        <v>VG</v>
      </c>
      <c r="I245" s="122"/>
      <c r="J245" s="122"/>
      <c r="K245" s="122"/>
      <c r="L245" s="123">
        <v>9.9000000000000005E-2</v>
      </c>
      <c r="M245" s="123" t="str">
        <f t="shared" ref="M245" si="1187">IF(ABS(L245)&lt;5%,"VG",IF(ABS(L245)&lt;10%,"G",IF(ABS(L245)&lt;15%,"S","NS")))</f>
        <v>G</v>
      </c>
      <c r="N245" s="122"/>
      <c r="O245" s="122"/>
      <c r="P245" s="122"/>
      <c r="Q245" s="122">
        <v>0.35</v>
      </c>
      <c r="R245" s="122" t="str">
        <f t="shared" ref="R245" si="1188">IF(Q245&lt;=0.5,"VG",IF(Q245&lt;=0.6,"G",IF(Q245&lt;=0.7,"S","NS")))</f>
        <v>VG</v>
      </c>
      <c r="S245" s="122"/>
      <c r="T245" s="122"/>
      <c r="U245" s="122"/>
      <c r="V245" s="122">
        <v>0.95</v>
      </c>
      <c r="W245" s="122" t="str">
        <f t="shared" ref="W245" si="1189">IF(V245&gt;0.85,"VG",IF(V245&gt;0.75,"G",IF(V245&gt;0.6,"S","NS")))</f>
        <v>VG</v>
      </c>
      <c r="X245" s="122"/>
      <c r="Y245" s="122"/>
      <c r="Z245" s="122"/>
      <c r="AA245" s="122"/>
      <c r="AB245" s="123"/>
      <c r="AC245" s="122"/>
      <c r="AD245" s="122"/>
      <c r="AE245" s="122"/>
      <c r="AF245" s="123"/>
      <c r="AG245" s="122"/>
      <c r="AH245" s="122"/>
      <c r="AI245" s="122"/>
      <c r="AJ245" s="123"/>
      <c r="AK245" s="122"/>
      <c r="AL245" s="122"/>
    </row>
    <row r="246" spans="1:38" s="120" customFormat="1" x14ac:dyDescent="0.3">
      <c r="A246" s="120">
        <v>14162500</v>
      </c>
      <c r="B246" s="120">
        <v>23772909</v>
      </c>
      <c r="C246" s="120" t="s">
        <v>11</v>
      </c>
      <c r="D246" s="120" t="s">
        <v>251</v>
      </c>
      <c r="E246" s="120" t="s">
        <v>249</v>
      </c>
      <c r="F246" s="121">
        <v>0.6</v>
      </c>
      <c r="G246" s="122">
        <v>0.93</v>
      </c>
      <c r="H246" s="122" t="str">
        <f t="shared" ref="H246" si="1190">IF(G246&gt;0.8,"VG",IF(G246&gt;0.7,"G",IF(G246&gt;0.45,"S","NS")))</f>
        <v>VG</v>
      </c>
      <c r="I246" s="122"/>
      <c r="J246" s="122"/>
      <c r="K246" s="122"/>
      <c r="L246" s="123">
        <v>4.2000000000000003E-2</v>
      </c>
      <c r="M246" s="123" t="str">
        <f t="shared" ref="M246" si="1191">IF(ABS(L246)&lt;5%,"VG",IF(ABS(L246)&lt;10%,"G",IF(ABS(L246)&lt;15%,"S","NS")))</f>
        <v>VG</v>
      </c>
      <c r="N246" s="122"/>
      <c r="O246" s="122"/>
      <c r="P246" s="122"/>
      <c r="Q246" s="122">
        <v>0.26</v>
      </c>
      <c r="R246" s="122" t="str">
        <f t="shared" ref="R246" si="1192">IF(Q246&lt;=0.5,"VG",IF(Q246&lt;=0.6,"G",IF(Q246&lt;=0.7,"S","NS")))</f>
        <v>VG</v>
      </c>
      <c r="S246" s="122"/>
      <c r="T246" s="122"/>
      <c r="U246" s="122"/>
      <c r="V246" s="122">
        <v>0.95</v>
      </c>
      <c r="W246" s="122" t="str">
        <f t="shared" ref="W246" si="1193">IF(V246&gt;0.85,"VG",IF(V246&gt;0.75,"G",IF(V246&gt;0.6,"S","NS")))</f>
        <v>VG</v>
      </c>
      <c r="X246" s="122"/>
      <c r="Y246" s="122"/>
      <c r="Z246" s="122"/>
      <c r="AA246" s="122"/>
      <c r="AB246" s="123"/>
      <c r="AC246" s="122"/>
      <c r="AD246" s="122"/>
      <c r="AE246" s="122"/>
      <c r="AF246" s="123"/>
      <c r="AG246" s="122"/>
      <c r="AH246" s="122"/>
      <c r="AI246" s="122"/>
      <c r="AJ246" s="123"/>
      <c r="AK246" s="122"/>
      <c r="AL246" s="122"/>
    </row>
    <row r="247" spans="1:38" s="120" customFormat="1" x14ac:dyDescent="0.3">
      <c r="A247" s="120">
        <v>14162500</v>
      </c>
      <c r="B247" s="120">
        <v>23772909</v>
      </c>
      <c r="C247" s="120" t="s">
        <v>11</v>
      </c>
      <c r="D247" s="120" t="s">
        <v>254</v>
      </c>
      <c r="E247" s="120" t="s">
        <v>255</v>
      </c>
      <c r="F247" s="121">
        <v>0.5</v>
      </c>
      <c r="G247" s="122">
        <v>0.94</v>
      </c>
      <c r="H247" s="122" t="str">
        <f t="shared" ref="H247" si="1194">IF(G247&gt;0.8,"VG",IF(G247&gt;0.7,"G",IF(G247&gt;0.45,"S","NS")))</f>
        <v>VG</v>
      </c>
      <c r="I247" s="122"/>
      <c r="J247" s="122"/>
      <c r="K247" s="122"/>
      <c r="L247" s="123">
        <v>-6.0000000000000001E-3</v>
      </c>
      <c r="M247" s="123" t="str">
        <f t="shared" ref="M247" si="1195">IF(ABS(L247)&lt;5%,"VG",IF(ABS(L247)&lt;10%,"G",IF(ABS(L247)&lt;15%,"S","NS")))</f>
        <v>VG</v>
      </c>
      <c r="N247" s="122"/>
      <c r="O247" s="122"/>
      <c r="P247" s="122"/>
      <c r="Q247" s="122">
        <v>0.24</v>
      </c>
      <c r="R247" s="122" t="str">
        <f t="shared" ref="R247" si="1196">IF(Q247&lt;=0.5,"VG",IF(Q247&lt;=0.6,"G",IF(Q247&lt;=0.7,"S","NS")))</f>
        <v>VG</v>
      </c>
      <c r="S247" s="122"/>
      <c r="T247" s="122"/>
      <c r="U247" s="122"/>
      <c r="V247" s="122">
        <v>0.94</v>
      </c>
      <c r="W247" s="122" t="str">
        <f t="shared" ref="W247" si="1197">IF(V247&gt;0.85,"VG",IF(V247&gt;0.75,"G",IF(V247&gt;0.6,"S","NS")))</f>
        <v>VG</v>
      </c>
      <c r="X247" s="122"/>
      <c r="Y247" s="122"/>
      <c r="Z247" s="122"/>
      <c r="AA247" s="122"/>
      <c r="AB247" s="123"/>
      <c r="AC247" s="122"/>
      <c r="AD247" s="122"/>
      <c r="AE247" s="122"/>
      <c r="AF247" s="123"/>
      <c r="AG247" s="122"/>
      <c r="AH247" s="122"/>
      <c r="AI247" s="122"/>
      <c r="AJ247" s="123"/>
      <c r="AK247" s="122"/>
      <c r="AL247" s="122"/>
    </row>
    <row r="248" spans="1:38" s="136" customFormat="1" x14ac:dyDescent="0.3">
      <c r="F248" s="137"/>
      <c r="G248" s="138"/>
      <c r="H248" s="138"/>
      <c r="I248" s="138"/>
      <c r="J248" s="138"/>
      <c r="K248" s="138"/>
      <c r="L248" s="139"/>
      <c r="M248" s="139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9"/>
      <c r="AC248" s="138"/>
      <c r="AD248" s="138"/>
      <c r="AE248" s="138"/>
      <c r="AF248" s="139"/>
      <c r="AG248" s="138"/>
      <c r="AH248" s="138"/>
      <c r="AI248" s="138"/>
      <c r="AJ248" s="139"/>
      <c r="AK248" s="138"/>
      <c r="AL248" s="138"/>
    </row>
    <row r="249" spans="1:38" s="69" customFormat="1" x14ac:dyDescent="0.3">
      <c r="A249" s="69">
        <v>14164900</v>
      </c>
      <c r="B249" s="69">
        <v>23772751</v>
      </c>
      <c r="C249" s="69" t="s">
        <v>60</v>
      </c>
      <c r="D249" s="69" t="s">
        <v>55</v>
      </c>
      <c r="F249" s="80"/>
      <c r="G249" s="70">
        <v>0.88600000000000001</v>
      </c>
      <c r="H249" s="70" t="str">
        <f t="shared" ref="H249:H268" si="1198">IF(G249&gt;0.8,"VG",IF(G249&gt;0.7,"G",IF(G249&gt;0.45,"S","NS")))</f>
        <v>VG</v>
      </c>
      <c r="I249" s="70"/>
      <c r="J249" s="70"/>
      <c r="K249" s="70"/>
      <c r="L249" s="71">
        <v>5.7000000000000002E-2</v>
      </c>
      <c r="M249" s="71" t="str">
        <f t="shared" ref="M249:M268" si="1199">IF(ABS(L249)&lt;5%,"VG",IF(ABS(L249)&lt;10%,"G",IF(ABS(L249)&lt;15%,"S","NS")))</f>
        <v>G</v>
      </c>
      <c r="N249" s="70"/>
      <c r="O249" s="70"/>
      <c r="P249" s="70"/>
      <c r="Q249" s="70">
        <v>0.33300000000000002</v>
      </c>
      <c r="R249" s="70" t="str">
        <f t="shared" ref="R249:R268" si="1200">IF(Q249&lt;=0.5,"VG",IF(Q249&lt;=0.6,"G",IF(Q249&lt;=0.7,"S","NS")))</f>
        <v>VG</v>
      </c>
      <c r="S249" s="70"/>
      <c r="T249" s="70"/>
      <c r="U249" s="70"/>
      <c r="V249" s="70">
        <v>0.93</v>
      </c>
      <c r="W249" s="70" t="str">
        <f t="shared" ref="W249:W268" si="1201">IF(V249&gt;0.85,"VG",IF(V249&gt;0.75,"G",IF(V249&gt;0.6,"S","NS")))</f>
        <v>VG</v>
      </c>
      <c r="X249" s="70"/>
      <c r="Y249" s="70"/>
      <c r="Z249" s="70"/>
      <c r="AA249" s="70"/>
      <c r="AB249" s="71"/>
      <c r="AC249" s="70"/>
      <c r="AD249" s="70"/>
      <c r="AE249" s="70"/>
      <c r="AF249" s="71"/>
      <c r="AG249" s="70"/>
      <c r="AH249" s="70"/>
      <c r="AI249" s="70"/>
      <c r="AJ249" s="71"/>
      <c r="AK249" s="70"/>
      <c r="AL249" s="70"/>
    </row>
    <row r="250" spans="1:38" s="69" customFormat="1" x14ac:dyDescent="0.3">
      <c r="A250" s="69">
        <v>14164900</v>
      </c>
      <c r="B250" s="69">
        <v>23772751</v>
      </c>
      <c r="C250" s="69" t="s">
        <v>60</v>
      </c>
      <c r="D250" s="69" t="s">
        <v>93</v>
      </c>
      <c r="F250" s="80"/>
      <c r="G250" s="70">
        <v>0.91300000000000003</v>
      </c>
      <c r="H250" s="70" t="str">
        <f t="shared" si="1198"/>
        <v>VG</v>
      </c>
      <c r="I250" s="70"/>
      <c r="J250" s="70"/>
      <c r="K250" s="70"/>
      <c r="L250" s="71">
        <v>3.2000000000000001E-2</v>
      </c>
      <c r="M250" s="71" t="str">
        <f t="shared" si="1199"/>
        <v>VG</v>
      </c>
      <c r="N250" s="70"/>
      <c r="O250" s="70"/>
      <c r="P250" s="70"/>
      <c r="Q250" s="70">
        <v>0.29199999999999998</v>
      </c>
      <c r="R250" s="70" t="str">
        <f t="shared" si="1200"/>
        <v>VG</v>
      </c>
      <c r="S250" s="70"/>
      <c r="T250" s="70"/>
      <c r="U250" s="70"/>
      <c r="V250" s="70">
        <v>0.93799999999999994</v>
      </c>
      <c r="W250" s="70" t="str">
        <f t="shared" si="1201"/>
        <v>VG</v>
      </c>
      <c r="X250" s="70"/>
      <c r="Y250" s="70"/>
      <c r="Z250" s="70"/>
      <c r="AA250" s="70"/>
      <c r="AB250" s="71"/>
      <c r="AC250" s="70"/>
      <c r="AD250" s="70"/>
      <c r="AE250" s="70"/>
      <c r="AF250" s="71"/>
      <c r="AG250" s="70"/>
      <c r="AH250" s="70"/>
      <c r="AI250" s="70"/>
      <c r="AJ250" s="71"/>
      <c r="AK250" s="70"/>
      <c r="AL250" s="70"/>
    </row>
    <row r="251" spans="1:38" s="69" customFormat="1" x14ac:dyDescent="0.3">
      <c r="A251" s="69">
        <v>14164900</v>
      </c>
      <c r="B251" s="69">
        <v>23772751</v>
      </c>
      <c r="C251" s="69" t="s">
        <v>60</v>
      </c>
      <c r="D251" s="69" t="s">
        <v>159</v>
      </c>
      <c r="F251" s="80"/>
      <c r="G251" s="70">
        <v>0.876</v>
      </c>
      <c r="H251" s="70" t="str">
        <f t="shared" si="1198"/>
        <v>VG</v>
      </c>
      <c r="I251" s="70"/>
      <c r="J251" s="70"/>
      <c r="K251" s="70"/>
      <c r="L251" s="71">
        <v>0.08</v>
      </c>
      <c r="M251" s="71" t="str">
        <f t="shared" si="1199"/>
        <v>G</v>
      </c>
      <c r="N251" s="70"/>
      <c r="O251" s="70"/>
      <c r="P251" s="70"/>
      <c r="Q251" s="70">
        <v>0.34300000000000003</v>
      </c>
      <c r="R251" s="70" t="str">
        <f t="shared" si="1200"/>
        <v>VG</v>
      </c>
      <c r="S251" s="70"/>
      <c r="T251" s="70"/>
      <c r="U251" s="70"/>
      <c r="V251" s="70">
        <v>0.92900000000000005</v>
      </c>
      <c r="W251" s="70" t="str">
        <f t="shared" si="1201"/>
        <v>VG</v>
      </c>
      <c r="X251" s="70"/>
      <c r="Y251" s="70"/>
      <c r="Z251" s="70"/>
      <c r="AA251" s="70"/>
      <c r="AB251" s="71"/>
      <c r="AC251" s="70"/>
      <c r="AD251" s="70"/>
      <c r="AE251" s="70"/>
      <c r="AF251" s="71"/>
      <c r="AG251" s="70"/>
      <c r="AH251" s="70"/>
      <c r="AI251" s="70"/>
      <c r="AJ251" s="71"/>
      <c r="AK251" s="70"/>
      <c r="AL251" s="70"/>
    </row>
    <row r="252" spans="1:38" s="69" customFormat="1" x14ac:dyDescent="0.3">
      <c r="A252" s="69">
        <v>14164900</v>
      </c>
      <c r="B252" s="69">
        <v>23772751</v>
      </c>
      <c r="C252" s="69" t="s">
        <v>60</v>
      </c>
      <c r="D252" s="69" t="s">
        <v>161</v>
      </c>
      <c r="F252" s="80"/>
      <c r="G252" s="70">
        <v>0.84099999999999997</v>
      </c>
      <c r="H252" s="70" t="str">
        <f t="shared" si="1198"/>
        <v>VG</v>
      </c>
      <c r="I252" s="70"/>
      <c r="J252" s="70"/>
      <c r="K252" s="70"/>
      <c r="L252" s="71">
        <v>0.123</v>
      </c>
      <c r="M252" s="71" t="str">
        <f t="shared" si="1199"/>
        <v>S</v>
      </c>
      <c r="N252" s="70"/>
      <c r="O252" s="70"/>
      <c r="P252" s="70"/>
      <c r="Q252" s="70">
        <v>0.38100000000000001</v>
      </c>
      <c r="R252" s="70" t="str">
        <f t="shared" si="1200"/>
        <v>VG</v>
      </c>
      <c r="S252" s="70"/>
      <c r="T252" s="70"/>
      <c r="U252" s="70"/>
      <c r="V252" s="70">
        <v>0.93500000000000005</v>
      </c>
      <c r="W252" s="70" t="str">
        <f t="shared" si="1201"/>
        <v>VG</v>
      </c>
      <c r="X252" s="70"/>
      <c r="Y252" s="70"/>
      <c r="Z252" s="70"/>
      <c r="AA252" s="70"/>
      <c r="AB252" s="71"/>
      <c r="AC252" s="70"/>
      <c r="AD252" s="70"/>
      <c r="AE252" s="70"/>
      <c r="AF252" s="71"/>
      <c r="AG252" s="70"/>
      <c r="AH252" s="70"/>
      <c r="AI252" s="70"/>
      <c r="AJ252" s="71"/>
      <c r="AK252" s="70"/>
      <c r="AL252" s="70"/>
    </row>
    <row r="253" spans="1:38" s="69" customFormat="1" x14ac:dyDescent="0.3">
      <c r="A253" s="69">
        <v>14164900</v>
      </c>
      <c r="B253" s="69">
        <v>23772751</v>
      </c>
      <c r="C253" s="69" t="s">
        <v>60</v>
      </c>
      <c r="D253" s="69" t="s">
        <v>162</v>
      </c>
      <c r="F253" s="80"/>
      <c r="G253" s="70">
        <v>0.66</v>
      </c>
      <c r="H253" s="70" t="str">
        <f t="shared" si="1198"/>
        <v>S</v>
      </c>
      <c r="I253" s="70"/>
      <c r="J253" s="70"/>
      <c r="K253" s="70"/>
      <c r="L253" s="71">
        <v>-8.1000000000000003E-2</v>
      </c>
      <c r="M253" s="71" t="str">
        <f t="shared" si="1199"/>
        <v>G</v>
      </c>
      <c r="N253" s="70"/>
      <c r="O253" s="70"/>
      <c r="P253" s="70"/>
      <c r="Q253" s="70">
        <v>0.56599999999999995</v>
      </c>
      <c r="R253" s="70" t="str">
        <f t="shared" si="1200"/>
        <v>G</v>
      </c>
      <c r="S253" s="70"/>
      <c r="T253" s="70"/>
      <c r="U253" s="70"/>
      <c r="V253" s="70">
        <v>0.85499999999999998</v>
      </c>
      <c r="W253" s="70" t="str">
        <f t="shared" si="1201"/>
        <v>VG</v>
      </c>
      <c r="X253" s="70"/>
      <c r="Y253" s="70"/>
      <c r="Z253" s="70"/>
      <c r="AA253" s="70"/>
      <c r="AB253" s="71"/>
      <c r="AC253" s="70"/>
      <c r="AD253" s="70"/>
      <c r="AE253" s="70"/>
      <c r="AF253" s="71"/>
      <c r="AG253" s="70"/>
      <c r="AH253" s="70"/>
      <c r="AI253" s="70"/>
      <c r="AJ253" s="71"/>
      <c r="AK253" s="70"/>
      <c r="AL253" s="70"/>
    </row>
    <row r="254" spans="1:38" s="69" customFormat="1" x14ac:dyDescent="0.3">
      <c r="A254" s="69">
        <v>14164900</v>
      </c>
      <c r="B254" s="69">
        <v>23772751</v>
      </c>
      <c r="C254" s="69" t="s">
        <v>60</v>
      </c>
      <c r="D254" s="69" t="s">
        <v>163</v>
      </c>
      <c r="F254" s="80"/>
      <c r="G254" s="70">
        <v>0.92500000000000004</v>
      </c>
      <c r="H254" s="70" t="str">
        <f t="shared" si="1198"/>
        <v>VG</v>
      </c>
      <c r="I254" s="70"/>
      <c r="J254" s="70"/>
      <c r="K254" s="70"/>
      <c r="L254" s="71">
        <v>2.3E-2</v>
      </c>
      <c r="M254" s="71" t="str">
        <f t="shared" si="1199"/>
        <v>VG</v>
      </c>
      <c r="N254" s="70"/>
      <c r="O254" s="70"/>
      <c r="P254" s="70"/>
      <c r="Q254" s="70">
        <v>0.27100000000000002</v>
      </c>
      <c r="R254" s="70" t="str">
        <f t="shared" si="1200"/>
        <v>VG</v>
      </c>
      <c r="S254" s="70"/>
      <c r="T254" s="70"/>
      <c r="U254" s="70"/>
      <c r="V254" s="70">
        <v>0.94199999999999995</v>
      </c>
      <c r="W254" s="70" t="str">
        <f t="shared" si="1201"/>
        <v>VG</v>
      </c>
      <c r="X254" s="70"/>
      <c r="Y254" s="70"/>
      <c r="Z254" s="70"/>
      <c r="AA254" s="70"/>
      <c r="AB254" s="71"/>
      <c r="AC254" s="70"/>
      <c r="AD254" s="70"/>
      <c r="AE254" s="70"/>
      <c r="AF254" s="71"/>
      <c r="AG254" s="70"/>
      <c r="AH254" s="70"/>
      <c r="AI254" s="70"/>
      <c r="AJ254" s="71"/>
      <c r="AK254" s="70"/>
      <c r="AL254" s="70"/>
    </row>
    <row r="255" spans="1:38" s="69" customFormat="1" x14ac:dyDescent="0.3">
      <c r="A255" s="69">
        <v>14164900</v>
      </c>
      <c r="B255" s="69">
        <v>23772751</v>
      </c>
      <c r="C255" s="69" t="s">
        <v>60</v>
      </c>
      <c r="D255" s="69" t="s">
        <v>165</v>
      </c>
      <c r="F255" s="80"/>
      <c r="G255" s="70">
        <v>0.90300000000000002</v>
      </c>
      <c r="H255" s="70" t="str">
        <f t="shared" si="1198"/>
        <v>VG</v>
      </c>
      <c r="I255" s="70"/>
      <c r="J255" s="70"/>
      <c r="K255" s="70"/>
      <c r="L255" s="71">
        <v>-7.0000000000000001E-3</v>
      </c>
      <c r="M255" s="71" t="str">
        <f t="shared" si="1199"/>
        <v>VG</v>
      </c>
      <c r="N255" s="70"/>
      <c r="O255" s="70"/>
      <c r="P255" s="70"/>
      <c r="Q255" s="70">
        <v>0.31</v>
      </c>
      <c r="R255" s="70" t="str">
        <f t="shared" si="1200"/>
        <v>VG</v>
      </c>
      <c r="S255" s="70"/>
      <c r="T255" s="70"/>
      <c r="U255" s="70"/>
      <c r="V255" s="70">
        <v>0.93100000000000005</v>
      </c>
      <c r="W255" s="70" t="str">
        <f t="shared" si="1201"/>
        <v>VG</v>
      </c>
      <c r="X255" s="70"/>
      <c r="Y255" s="70"/>
      <c r="Z255" s="70"/>
      <c r="AA255" s="70"/>
      <c r="AB255" s="71"/>
      <c r="AC255" s="70"/>
      <c r="AD255" s="70"/>
      <c r="AE255" s="70"/>
      <c r="AF255" s="71"/>
      <c r="AG255" s="70"/>
      <c r="AH255" s="70"/>
      <c r="AI255" s="70"/>
      <c r="AJ255" s="71"/>
      <c r="AK255" s="70"/>
      <c r="AL255" s="70"/>
    </row>
    <row r="256" spans="1:38" s="69" customFormat="1" x14ac:dyDescent="0.3">
      <c r="A256" s="69">
        <v>14164900</v>
      </c>
      <c r="B256" s="69">
        <v>23772751</v>
      </c>
      <c r="C256" s="69" t="s">
        <v>60</v>
      </c>
      <c r="D256" s="69" t="s">
        <v>168</v>
      </c>
      <c r="F256" s="80"/>
      <c r="G256" s="70">
        <v>0.93100000000000005</v>
      </c>
      <c r="H256" s="70" t="str">
        <f t="shared" si="1198"/>
        <v>VG</v>
      </c>
      <c r="I256" s="70"/>
      <c r="J256" s="70"/>
      <c r="K256" s="70"/>
      <c r="L256" s="71">
        <v>3.4000000000000002E-2</v>
      </c>
      <c r="M256" s="71" t="str">
        <f t="shared" si="1199"/>
        <v>VG</v>
      </c>
      <c r="N256" s="70"/>
      <c r="O256" s="70"/>
      <c r="P256" s="70"/>
      <c r="Q256" s="70">
        <v>0.26100000000000001</v>
      </c>
      <c r="R256" s="70" t="str">
        <f t="shared" si="1200"/>
        <v>VG</v>
      </c>
      <c r="S256" s="70"/>
      <c r="T256" s="70"/>
      <c r="U256" s="70"/>
      <c r="V256" s="70">
        <v>0.94799999999999995</v>
      </c>
      <c r="W256" s="70" t="str">
        <f t="shared" si="1201"/>
        <v>VG</v>
      </c>
      <c r="X256" s="70"/>
      <c r="Y256" s="70"/>
      <c r="Z256" s="70"/>
      <c r="AA256" s="70"/>
      <c r="AB256" s="71"/>
      <c r="AC256" s="70"/>
      <c r="AD256" s="70"/>
      <c r="AE256" s="70"/>
      <c r="AF256" s="71"/>
      <c r="AG256" s="70"/>
      <c r="AH256" s="70"/>
      <c r="AI256" s="70"/>
      <c r="AJ256" s="71"/>
      <c r="AK256" s="70"/>
      <c r="AL256" s="70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63" t="s">
        <v>169</v>
      </c>
      <c r="F257" s="79"/>
      <c r="G257" s="64">
        <v>0.92600000000000005</v>
      </c>
      <c r="H257" s="64" t="str">
        <f t="shared" si="1198"/>
        <v>VG</v>
      </c>
      <c r="I257" s="64"/>
      <c r="J257" s="64"/>
      <c r="K257" s="64"/>
      <c r="L257" s="65">
        <v>1.4E-2</v>
      </c>
      <c r="M257" s="65" t="str">
        <f t="shared" si="1199"/>
        <v>VG</v>
      </c>
      <c r="N257" s="64"/>
      <c r="O257" s="64"/>
      <c r="P257" s="64"/>
      <c r="Q257" s="64">
        <v>0.27</v>
      </c>
      <c r="R257" s="64" t="str">
        <f t="shared" si="1200"/>
        <v>VG</v>
      </c>
      <c r="S257" s="64"/>
      <c r="T257" s="64"/>
      <c r="U257" s="64"/>
      <c r="V257" s="64">
        <v>0.95299999999999996</v>
      </c>
      <c r="W257" s="64" t="str">
        <f t="shared" si="1201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63" t="s">
        <v>171</v>
      </c>
      <c r="F258" s="79"/>
      <c r="G258" s="64">
        <v>0.73699999999999999</v>
      </c>
      <c r="H258" s="64" t="str">
        <f t="shared" si="1198"/>
        <v>G</v>
      </c>
      <c r="I258" s="64"/>
      <c r="J258" s="64"/>
      <c r="K258" s="64"/>
      <c r="L258" s="65">
        <v>-7.3999999999999996E-2</v>
      </c>
      <c r="M258" s="65" t="str">
        <f t="shared" si="1199"/>
        <v>G</v>
      </c>
      <c r="N258" s="64"/>
      <c r="O258" s="64"/>
      <c r="P258" s="64"/>
      <c r="Q258" s="64">
        <v>0.5</v>
      </c>
      <c r="R258" s="64" t="str">
        <f t="shared" si="1200"/>
        <v>VG</v>
      </c>
      <c r="S258" s="64"/>
      <c r="T258" s="64"/>
      <c r="U258" s="64"/>
      <c r="V258" s="64">
        <v>0.96099999999999997</v>
      </c>
      <c r="W258" s="64" t="str">
        <f t="shared" si="1201"/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x14ac:dyDescent="0.3">
      <c r="A259" s="63">
        <v>14164900</v>
      </c>
      <c r="B259" s="63">
        <v>23772751</v>
      </c>
      <c r="C259" s="63" t="s">
        <v>60</v>
      </c>
      <c r="D259" s="63" t="s">
        <v>172</v>
      </c>
      <c r="F259" s="79">
        <v>1.7</v>
      </c>
      <c r="G259" s="64">
        <v>0.7</v>
      </c>
      <c r="H259" s="64" t="str">
        <f t="shared" si="1198"/>
        <v>S</v>
      </c>
      <c r="I259" s="64"/>
      <c r="J259" s="64"/>
      <c r="K259" s="64"/>
      <c r="L259" s="65">
        <v>-8.5999999999999993E-2</v>
      </c>
      <c r="M259" s="65" t="str">
        <f t="shared" si="1199"/>
        <v>G</v>
      </c>
      <c r="N259" s="64"/>
      <c r="O259" s="64"/>
      <c r="P259" s="64"/>
      <c r="Q259" s="64">
        <v>0.53</v>
      </c>
      <c r="R259" s="64" t="str">
        <f t="shared" si="1200"/>
        <v>G</v>
      </c>
      <c r="S259" s="64"/>
      <c r="T259" s="64"/>
      <c r="U259" s="64"/>
      <c r="V259" s="64">
        <v>0.96</v>
      </c>
      <c r="W259" s="64" t="str">
        <f t="shared" si="1201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63" customFormat="1" x14ac:dyDescent="0.3">
      <c r="A260" s="63">
        <v>14164900</v>
      </c>
      <c r="B260" s="63">
        <v>23772751</v>
      </c>
      <c r="C260" s="63" t="s">
        <v>60</v>
      </c>
      <c r="D260" s="63" t="s">
        <v>174</v>
      </c>
      <c r="F260" s="79">
        <v>1.7</v>
      </c>
      <c r="G260" s="64">
        <v>0.7</v>
      </c>
      <c r="H260" s="64" t="str">
        <f t="shared" si="1198"/>
        <v>S</v>
      </c>
      <c r="I260" s="64"/>
      <c r="J260" s="64"/>
      <c r="K260" s="64"/>
      <c r="L260" s="65">
        <v>-8.5000000000000006E-2</v>
      </c>
      <c r="M260" s="65" t="str">
        <f t="shared" si="1199"/>
        <v>G</v>
      </c>
      <c r="N260" s="64"/>
      <c r="O260" s="64"/>
      <c r="P260" s="64"/>
      <c r="Q260" s="64">
        <v>0.53</v>
      </c>
      <c r="R260" s="64" t="str">
        <f t="shared" si="1200"/>
        <v>G</v>
      </c>
      <c r="S260" s="64"/>
      <c r="T260" s="64"/>
      <c r="U260" s="64"/>
      <c r="V260" s="64">
        <v>0.96</v>
      </c>
      <c r="W260" s="64" t="str">
        <f t="shared" si="1201"/>
        <v>VG</v>
      </c>
      <c r="X260" s="64"/>
      <c r="Y260" s="64"/>
      <c r="Z260" s="64"/>
      <c r="AA260" s="64"/>
      <c r="AB260" s="65"/>
      <c r="AC260" s="64"/>
      <c r="AD260" s="64"/>
      <c r="AE260" s="64"/>
      <c r="AF260" s="65"/>
      <c r="AG260" s="64"/>
      <c r="AH260" s="64"/>
      <c r="AI260" s="64"/>
      <c r="AJ260" s="65"/>
      <c r="AK260" s="64"/>
      <c r="AL260" s="64"/>
    </row>
    <row r="261" spans="1:38" s="63" customFormat="1" ht="28.8" x14ac:dyDescent="0.3">
      <c r="A261" s="63">
        <v>14164900</v>
      </c>
      <c r="B261" s="63">
        <v>23772751</v>
      </c>
      <c r="C261" s="63" t="s">
        <v>60</v>
      </c>
      <c r="D261" s="82" t="s">
        <v>175</v>
      </c>
      <c r="E261" s="82"/>
      <c r="F261" s="79">
        <v>1.5</v>
      </c>
      <c r="G261" s="64">
        <v>0.75</v>
      </c>
      <c r="H261" s="64" t="str">
        <f t="shared" si="1198"/>
        <v>G</v>
      </c>
      <c r="I261" s="64"/>
      <c r="J261" s="64"/>
      <c r="K261" s="64"/>
      <c r="L261" s="65">
        <v>-6.2E-2</v>
      </c>
      <c r="M261" s="65" t="str">
        <f t="shared" si="1199"/>
        <v>G</v>
      </c>
      <c r="N261" s="64"/>
      <c r="O261" s="64"/>
      <c r="P261" s="64"/>
      <c r="Q261" s="64">
        <v>0.5</v>
      </c>
      <c r="R261" s="64" t="str">
        <f t="shared" si="1200"/>
        <v>VG</v>
      </c>
      <c r="S261" s="64"/>
      <c r="T261" s="64"/>
      <c r="U261" s="64"/>
      <c r="V261" s="64">
        <v>0.97</v>
      </c>
      <c r="W261" s="64" t="str">
        <f t="shared" si="1201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ht="28.8" x14ac:dyDescent="0.3">
      <c r="A262" s="63">
        <v>14164900</v>
      </c>
      <c r="B262" s="63">
        <v>23772751</v>
      </c>
      <c r="C262" s="63" t="s">
        <v>60</v>
      </c>
      <c r="D262" s="82" t="s">
        <v>176</v>
      </c>
      <c r="E262" s="82"/>
      <c r="F262" s="79">
        <v>1.4</v>
      </c>
      <c r="G262" s="64">
        <v>0.77</v>
      </c>
      <c r="H262" s="64" t="str">
        <f t="shared" si="1198"/>
        <v>G</v>
      </c>
      <c r="I262" s="64"/>
      <c r="J262" s="64"/>
      <c r="K262" s="64"/>
      <c r="L262" s="65">
        <v>-0.04</v>
      </c>
      <c r="M262" s="65" t="str">
        <f t="shared" si="1199"/>
        <v>VG</v>
      </c>
      <c r="N262" s="64"/>
      <c r="O262" s="64"/>
      <c r="P262" s="64"/>
      <c r="Q262" s="64">
        <v>0.48</v>
      </c>
      <c r="R262" s="64" t="str">
        <f t="shared" si="1200"/>
        <v>VG</v>
      </c>
      <c r="S262" s="64"/>
      <c r="T262" s="64"/>
      <c r="U262" s="64"/>
      <c r="V262" s="64">
        <v>0.97</v>
      </c>
      <c r="W262" s="64" t="str">
        <f t="shared" si="1201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x14ac:dyDescent="0.3">
      <c r="A263" s="63">
        <v>14164900</v>
      </c>
      <c r="B263" s="63">
        <v>23772751</v>
      </c>
      <c r="C263" s="63" t="s">
        <v>60</v>
      </c>
      <c r="D263" s="82" t="s">
        <v>177</v>
      </c>
      <c r="E263" s="82"/>
      <c r="F263" s="79">
        <v>1.5</v>
      </c>
      <c r="G263" s="64">
        <v>0.79</v>
      </c>
      <c r="H263" s="64" t="str">
        <f t="shared" si="1198"/>
        <v>G</v>
      </c>
      <c r="I263" s="64"/>
      <c r="J263" s="64"/>
      <c r="K263" s="64"/>
      <c r="L263" s="65">
        <v>0.17299999999999999</v>
      </c>
      <c r="M263" s="65" t="str">
        <f t="shared" si="1199"/>
        <v>NS</v>
      </c>
      <c r="N263" s="64"/>
      <c r="O263" s="64"/>
      <c r="P263" s="64"/>
      <c r="Q263" s="64">
        <v>0.43</v>
      </c>
      <c r="R263" s="64" t="str">
        <f t="shared" si="1200"/>
        <v>VG</v>
      </c>
      <c r="S263" s="64"/>
      <c r="T263" s="64"/>
      <c r="U263" s="64"/>
      <c r="V263" s="64">
        <v>0.96</v>
      </c>
      <c r="W263" s="64" t="str">
        <f t="shared" si="1201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47" customFormat="1" x14ac:dyDescent="0.3">
      <c r="A264" s="47">
        <v>14164900</v>
      </c>
      <c r="B264" s="47">
        <v>23772751</v>
      </c>
      <c r="C264" s="47" t="s">
        <v>60</v>
      </c>
      <c r="D264" s="99" t="s">
        <v>178</v>
      </c>
      <c r="E264" s="99"/>
      <c r="F264" s="100">
        <v>1.6</v>
      </c>
      <c r="G264" s="49">
        <v>0.77</v>
      </c>
      <c r="H264" s="49" t="str">
        <f t="shared" si="1198"/>
        <v>G</v>
      </c>
      <c r="I264" s="49"/>
      <c r="J264" s="49"/>
      <c r="K264" s="49"/>
      <c r="L264" s="50">
        <v>0.189</v>
      </c>
      <c r="M264" s="50" t="str">
        <f t="shared" si="1199"/>
        <v>NS</v>
      </c>
      <c r="N264" s="49"/>
      <c r="O264" s="49"/>
      <c r="P264" s="49"/>
      <c r="Q264" s="49">
        <v>0.44</v>
      </c>
      <c r="R264" s="49" t="str">
        <f t="shared" si="1200"/>
        <v>VG</v>
      </c>
      <c r="S264" s="49"/>
      <c r="T264" s="49"/>
      <c r="U264" s="49"/>
      <c r="V264" s="49">
        <v>0.97</v>
      </c>
      <c r="W264" s="49" t="str">
        <f t="shared" si="1201"/>
        <v>VG</v>
      </c>
      <c r="X264" s="49"/>
      <c r="Y264" s="49"/>
      <c r="Z264" s="49"/>
      <c r="AA264" s="49"/>
      <c r="AB264" s="50"/>
      <c r="AC264" s="49"/>
      <c r="AD264" s="49"/>
      <c r="AE264" s="49"/>
      <c r="AF264" s="50"/>
      <c r="AG264" s="49"/>
      <c r="AH264" s="49"/>
      <c r="AI264" s="49"/>
      <c r="AJ264" s="50"/>
      <c r="AK264" s="49"/>
      <c r="AL264" s="49"/>
    </row>
    <row r="265" spans="1:38" s="47" customFormat="1" x14ac:dyDescent="0.3">
      <c r="A265" s="47">
        <v>14164900</v>
      </c>
      <c r="B265" s="47">
        <v>23772751</v>
      </c>
      <c r="C265" s="47" t="s">
        <v>60</v>
      </c>
      <c r="D265" s="99" t="s">
        <v>186</v>
      </c>
      <c r="E265" s="99"/>
      <c r="F265" s="100">
        <v>1.6</v>
      </c>
      <c r="G265" s="49">
        <v>0.78</v>
      </c>
      <c r="H265" s="49" t="str">
        <f t="shared" si="1198"/>
        <v>G</v>
      </c>
      <c r="I265" s="49"/>
      <c r="J265" s="49"/>
      <c r="K265" s="49"/>
      <c r="L265" s="50">
        <v>0.187</v>
      </c>
      <c r="M265" s="50" t="str">
        <f t="shared" si="1199"/>
        <v>NS</v>
      </c>
      <c r="N265" s="49"/>
      <c r="O265" s="49"/>
      <c r="P265" s="49"/>
      <c r="Q265" s="49">
        <v>0.43</v>
      </c>
      <c r="R265" s="49" t="str">
        <f t="shared" si="1200"/>
        <v>VG</v>
      </c>
      <c r="S265" s="49"/>
      <c r="T265" s="49"/>
      <c r="U265" s="49"/>
      <c r="V265" s="49">
        <v>0.97</v>
      </c>
      <c r="W265" s="49" t="str">
        <f t="shared" si="1201"/>
        <v>VG</v>
      </c>
      <c r="X265" s="49"/>
      <c r="Y265" s="49"/>
      <c r="Z265" s="49"/>
      <c r="AA265" s="49"/>
      <c r="AB265" s="50"/>
      <c r="AC265" s="49"/>
      <c r="AD265" s="49"/>
      <c r="AE265" s="49"/>
      <c r="AF265" s="50"/>
      <c r="AG265" s="49"/>
      <c r="AH265" s="49"/>
      <c r="AI265" s="49"/>
      <c r="AJ265" s="50"/>
      <c r="AK265" s="49"/>
      <c r="AL265" s="49"/>
    </row>
    <row r="266" spans="1:38" s="47" customFormat="1" x14ac:dyDescent="0.3">
      <c r="A266" s="47">
        <v>14164900</v>
      </c>
      <c r="B266" s="47">
        <v>23772751</v>
      </c>
      <c r="C266" s="47" t="s">
        <v>60</v>
      </c>
      <c r="D266" s="99" t="s">
        <v>188</v>
      </c>
      <c r="E266" s="99"/>
      <c r="F266" s="100">
        <v>1.6</v>
      </c>
      <c r="G266" s="49">
        <v>0.78</v>
      </c>
      <c r="H266" s="49" t="str">
        <f t="shared" si="1198"/>
        <v>G</v>
      </c>
      <c r="I266" s="49"/>
      <c r="J266" s="49"/>
      <c r="K266" s="49"/>
      <c r="L266" s="50">
        <v>0.186</v>
      </c>
      <c r="M266" s="50" t="str">
        <f t="shared" si="1199"/>
        <v>NS</v>
      </c>
      <c r="N266" s="49"/>
      <c r="O266" s="49"/>
      <c r="P266" s="49"/>
      <c r="Q266" s="49">
        <v>0.43</v>
      </c>
      <c r="R266" s="49" t="str">
        <f t="shared" si="1200"/>
        <v>VG</v>
      </c>
      <c r="S266" s="49"/>
      <c r="T266" s="49"/>
      <c r="U266" s="49"/>
      <c r="V266" s="49">
        <v>0.97</v>
      </c>
      <c r="W266" s="49" t="str">
        <f t="shared" si="1201"/>
        <v>VG</v>
      </c>
      <c r="X266" s="49"/>
      <c r="Y266" s="49"/>
      <c r="Z266" s="49"/>
      <c r="AA266" s="49"/>
      <c r="AB266" s="50"/>
      <c r="AC266" s="49"/>
      <c r="AD266" s="49"/>
      <c r="AE266" s="49"/>
      <c r="AF266" s="50"/>
      <c r="AG266" s="49"/>
      <c r="AH266" s="49"/>
      <c r="AI266" s="49"/>
      <c r="AJ266" s="50"/>
      <c r="AK266" s="49"/>
      <c r="AL266" s="49"/>
    </row>
    <row r="267" spans="1:38" s="63" customFormat="1" x14ac:dyDescent="0.3">
      <c r="A267" s="63">
        <v>14164900</v>
      </c>
      <c r="B267" s="63">
        <v>23772751</v>
      </c>
      <c r="C267" s="63" t="s">
        <v>60</v>
      </c>
      <c r="D267" s="98" t="s">
        <v>189</v>
      </c>
      <c r="E267" s="98"/>
      <c r="F267" s="79">
        <v>0.9</v>
      </c>
      <c r="G267" s="64">
        <v>0.92</v>
      </c>
      <c r="H267" s="64" t="str">
        <f t="shared" si="1198"/>
        <v>VG</v>
      </c>
      <c r="I267" s="64"/>
      <c r="J267" s="64"/>
      <c r="K267" s="64"/>
      <c r="L267" s="65">
        <v>8.8999999999999996E-2</v>
      </c>
      <c r="M267" s="65" t="str">
        <f t="shared" si="1199"/>
        <v>G</v>
      </c>
      <c r="N267" s="64"/>
      <c r="O267" s="64"/>
      <c r="P267" s="64"/>
      <c r="Q267" s="64">
        <v>0.28000000000000003</v>
      </c>
      <c r="R267" s="64" t="str">
        <f t="shared" si="1200"/>
        <v>VG</v>
      </c>
      <c r="S267" s="64"/>
      <c r="T267" s="64"/>
      <c r="U267" s="64"/>
      <c r="V267" s="64">
        <v>0.97</v>
      </c>
      <c r="W267" s="64" t="str">
        <f t="shared" si="1201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63" customFormat="1" x14ac:dyDescent="0.3">
      <c r="A268" s="63">
        <v>14164900</v>
      </c>
      <c r="B268" s="63">
        <v>23772751</v>
      </c>
      <c r="C268" s="63" t="s">
        <v>60</v>
      </c>
      <c r="D268" s="98" t="s">
        <v>192</v>
      </c>
      <c r="E268" s="98" t="s">
        <v>194</v>
      </c>
      <c r="F268" s="79">
        <v>0.9</v>
      </c>
      <c r="G268" s="64">
        <v>0.92</v>
      </c>
      <c r="H268" s="64" t="str">
        <f t="shared" si="1198"/>
        <v>VG</v>
      </c>
      <c r="I268" s="64"/>
      <c r="J268" s="64"/>
      <c r="K268" s="64"/>
      <c r="L268" s="65">
        <v>8.1000000000000003E-2</v>
      </c>
      <c r="M268" s="65" t="str">
        <f t="shared" si="1199"/>
        <v>G</v>
      </c>
      <c r="N268" s="64"/>
      <c r="O268" s="64"/>
      <c r="P268" s="64"/>
      <c r="Q268" s="64">
        <v>0.27</v>
      </c>
      <c r="R268" s="64" t="str">
        <f t="shared" si="1200"/>
        <v>VG</v>
      </c>
      <c r="S268" s="64"/>
      <c r="T268" s="64"/>
      <c r="U268" s="64"/>
      <c r="V268" s="64">
        <v>0.97</v>
      </c>
      <c r="W268" s="64" t="str">
        <f t="shared" si="1201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38" s="63" customFormat="1" x14ac:dyDescent="0.3">
      <c r="A269" s="63">
        <v>14164900</v>
      </c>
      <c r="B269" s="63">
        <v>23772751</v>
      </c>
      <c r="C269" s="63" t="s">
        <v>60</v>
      </c>
      <c r="D269" s="98" t="s">
        <v>197</v>
      </c>
      <c r="E269" s="98" t="s">
        <v>194</v>
      </c>
      <c r="F269" s="79">
        <v>0.9</v>
      </c>
      <c r="G269" s="64">
        <v>0.92</v>
      </c>
      <c r="H269" s="64" t="str">
        <f t="shared" ref="H269" si="1202">IF(G269&gt;0.8,"VG",IF(G269&gt;0.7,"G",IF(G269&gt;0.45,"S","NS")))</f>
        <v>VG</v>
      </c>
      <c r="I269" s="64"/>
      <c r="J269" s="64"/>
      <c r="K269" s="64"/>
      <c r="L269" s="65">
        <v>8.1000000000000003E-2</v>
      </c>
      <c r="M269" s="65" t="str">
        <f t="shared" ref="M269" si="1203">IF(ABS(L269)&lt;5%,"VG",IF(ABS(L269)&lt;10%,"G",IF(ABS(L269)&lt;15%,"S","NS")))</f>
        <v>G</v>
      </c>
      <c r="N269" s="64"/>
      <c r="O269" s="64"/>
      <c r="P269" s="64"/>
      <c r="Q269" s="64">
        <v>0.27</v>
      </c>
      <c r="R269" s="64" t="str">
        <f t="shared" ref="R269" si="1204">IF(Q269&lt;=0.5,"VG",IF(Q269&lt;=0.6,"G",IF(Q269&lt;=0.7,"S","NS")))</f>
        <v>VG</v>
      </c>
      <c r="S269" s="64"/>
      <c r="T269" s="64"/>
      <c r="U269" s="64"/>
      <c r="V269" s="64">
        <v>0.97</v>
      </c>
      <c r="W269" s="64" t="str">
        <f t="shared" ref="W269" si="1205">IF(V269&gt;0.85,"VG",IF(V269&gt;0.75,"G",IF(V269&gt;0.6,"S","NS")))</f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x14ac:dyDescent="0.3">
      <c r="A270" s="63">
        <v>14164900</v>
      </c>
      <c r="B270" s="63">
        <v>23772751</v>
      </c>
      <c r="C270" s="63" t="s">
        <v>60</v>
      </c>
      <c r="D270" s="98" t="s">
        <v>204</v>
      </c>
      <c r="E270" s="98" t="s">
        <v>198</v>
      </c>
      <c r="F270" s="79">
        <v>0.9</v>
      </c>
      <c r="G270" s="64">
        <v>0.93</v>
      </c>
      <c r="H270" s="64" t="str">
        <f t="shared" ref="H270" si="1206">IF(G270&gt;0.8,"VG",IF(G270&gt;0.7,"G",IF(G270&gt;0.45,"S","NS")))</f>
        <v>VG</v>
      </c>
      <c r="I270" s="64"/>
      <c r="J270" s="64"/>
      <c r="K270" s="64"/>
      <c r="L270" s="65">
        <v>0.06</v>
      </c>
      <c r="M270" s="65" t="str">
        <f t="shared" ref="M270" si="1207">IF(ABS(L270)&lt;5%,"VG",IF(ABS(L270)&lt;10%,"G",IF(ABS(L270)&lt;15%,"S","NS")))</f>
        <v>G</v>
      </c>
      <c r="N270" s="64"/>
      <c r="O270" s="64"/>
      <c r="P270" s="64"/>
      <c r="Q270" s="64">
        <v>0.27</v>
      </c>
      <c r="R270" s="64" t="str">
        <f t="shared" ref="R270" si="1208">IF(Q270&lt;=0.5,"VG",IF(Q270&lt;=0.6,"G",IF(Q270&lt;=0.7,"S","NS")))</f>
        <v>VG</v>
      </c>
      <c r="S270" s="64"/>
      <c r="T270" s="64"/>
      <c r="U270" s="64"/>
      <c r="V270" s="64">
        <v>0.97</v>
      </c>
      <c r="W270" s="64" t="str">
        <f t="shared" ref="W270" si="1209">IF(V270&gt;0.85,"VG",IF(V270&gt;0.75,"G",IF(V270&gt;0.6,"S","NS")))</f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x14ac:dyDescent="0.3">
      <c r="A271" s="63">
        <v>14164900</v>
      </c>
      <c r="B271" s="63">
        <v>23772751</v>
      </c>
      <c r="C271" s="63" t="s">
        <v>60</v>
      </c>
      <c r="D271" s="98" t="s">
        <v>212</v>
      </c>
      <c r="E271" s="98" t="s">
        <v>213</v>
      </c>
      <c r="F271" s="79">
        <v>0.9</v>
      </c>
      <c r="G271" s="64">
        <v>0.92</v>
      </c>
      <c r="H271" s="64" t="str">
        <f t="shared" ref="H271" si="1210">IF(G271&gt;0.8,"VG",IF(G271&gt;0.7,"G",IF(G271&gt;0.45,"S","NS")))</f>
        <v>VG</v>
      </c>
      <c r="I271" s="64"/>
      <c r="J271" s="64"/>
      <c r="K271" s="64"/>
      <c r="L271" s="65">
        <v>6.6000000000000003E-2</v>
      </c>
      <c r="M271" s="65" t="str">
        <f t="shared" ref="M271" si="1211">IF(ABS(L271)&lt;5%,"VG",IF(ABS(L271)&lt;10%,"G",IF(ABS(L271)&lt;15%,"S","NS")))</f>
        <v>G</v>
      </c>
      <c r="N271" s="64"/>
      <c r="O271" s="64"/>
      <c r="P271" s="64"/>
      <c r="Q271" s="64">
        <v>0.27</v>
      </c>
      <c r="R271" s="64" t="str">
        <f t="shared" ref="R271" si="1212">IF(Q271&lt;=0.5,"VG",IF(Q271&lt;=0.6,"G",IF(Q271&lt;=0.7,"S","NS")))</f>
        <v>VG</v>
      </c>
      <c r="S271" s="64"/>
      <c r="T271" s="64"/>
      <c r="U271" s="64"/>
      <c r="V271" s="64">
        <v>0.97</v>
      </c>
      <c r="W271" s="64" t="str">
        <f t="shared" ref="W271" si="1213">IF(V271&gt;0.85,"VG",IF(V271&gt;0.75,"G",IF(V271&gt;0.6,"S","NS")))</f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30" customFormat="1" x14ac:dyDescent="0.3">
      <c r="A272" s="30">
        <v>14164900</v>
      </c>
      <c r="B272" s="30">
        <v>23772751</v>
      </c>
      <c r="C272" s="30" t="s">
        <v>60</v>
      </c>
      <c r="D272" s="130" t="s">
        <v>228</v>
      </c>
      <c r="E272" s="130" t="s">
        <v>227</v>
      </c>
      <c r="F272" s="116">
        <v>2.4</v>
      </c>
      <c r="G272" s="24">
        <v>0.46</v>
      </c>
      <c r="H272" s="24" t="str">
        <f t="shared" ref="H272" si="1214">IF(G272&gt;0.8,"VG",IF(G272&gt;0.7,"G",IF(G272&gt;0.45,"S","NS")))</f>
        <v>S</v>
      </c>
      <c r="I272" s="24"/>
      <c r="J272" s="24"/>
      <c r="K272" s="24"/>
      <c r="L272" s="25">
        <v>0.309</v>
      </c>
      <c r="M272" s="25" t="str">
        <f t="shared" ref="M272" si="1215">IF(ABS(L272)&lt;5%,"VG",IF(ABS(L272)&lt;10%,"G",IF(ABS(L272)&lt;15%,"S","NS")))</f>
        <v>NS</v>
      </c>
      <c r="N272" s="24"/>
      <c r="O272" s="24"/>
      <c r="P272" s="24"/>
      <c r="Q272" s="24">
        <v>0.62</v>
      </c>
      <c r="R272" s="24" t="str">
        <f t="shared" ref="R272" si="1216">IF(Q272&lt;=0.5,"VG",IF(Q272&lt;=0.6,"G",IF(Q272&lt;=0.7,"S","NS")))</f>
        <v>S</v>
      </c>
      <c r="S272" s="24"/>
      <c r="T272" s="24"/>
      <c r="U272" s="24"/>
      <c r="V272" s="24">
        <v>0.96</v>
      </c>
      <c r="W272" s="24" t="str">
        <f t="shared" ref="W272" si="1217">IF(V272&gt;0.85,"VG",IF(V272&gt;0.75,"G",IF(V272&gt;0.6,"S","NS")))</f>
        <v>VG</v>
      </c>
      <c r="X272" s="24"/>
      <c r="Y272" s="24"/>
      <c r="Z272" s="24"/>
      <c r="AA272" s="24"/>
      <c r="AB272" s="25"/>
      <c r="AC272" s="24"/>
      <c r="AD272" s="24"/>
      <c r="AE272" s="24"/>
      <c r="AF272" s="25"/>
      <c r="AG272" s="24"/>
      <c r="AH272" s="24"/>
      <c r="AI272" s="24"/>
      <c r="AJ272" s="25"/>
      <c r="AK272" s="24"/>
      <c r="AL272" s="24"/>
    </row>
    <row r="273" spans="1:38" s="30" customFormat="1" x14ac:dyDescent="0.3">
      <c r="A273" s="30">
        <v>14164900</v>
      </c>
      <c r="B273" s="30">
        <v>23772751</v>
      </c>
      <c r="C273" s="30" t="s">
        <v>60</v>
      </c>
      <c r="D273" s="130" t="s">
        <v>240</v>
      </c>
      <c r="E273" s="130" t="s">
        <v>227</v>
      </c>
      <c r="F273" s="116">
        <v>2.4</v>
      </c>
      <c r="G273" s="24">
        <v>0.45</v>
      </c>
      <c r="H273" s="24" t="str">
        <f t="shared" ref="H273" si="1218">IF(G273&gt;0.8,"VG",IF(G273&gt;0.7,"G",IF(G273&gt;0.45,"S","NS")))</f>
        <v>NS</v>
      </c>
      <c r="I273" s="24"/>
      <c r="J273" s="24"/>
      <c r="K273" s="24"/>
      <c r="L273" s="25">
        <v>0.31</v>
      </c>
      <c r="M273" s="25" t="str">
        <f t="shared" ref="M273" si="1219">IF(ABS(L273)&lt;5%,"VG",IF(ABS(L273)&lt;10%,"G",IF(ABS(L273)&lt;15%,"S","NS")))</f>
        <v>NS</v>
      </c>
      <c r="N273" s="24"/>
      <c r="O273" s="24"/>
      <c r="P273" s="24"/>
      <c r="Q273" s="24">
        <v>0.62</v>
      </c>
      <c r="R273" s="24" t="str">
        <f t="shared" ref="R273" si="1220">IF(Q273&lt;=0.5,"VG",IF(Q273&lt;=0.6,"G",IF(Q273&lt;=0.7,"S","NS")))</f>
        <v>S</v>
      </c>
      <c r="S273" s="24"/>
      <c r="T273" s="24"/>
      <c r="U273" s="24"/>
      <c r="V273" s="24">
        <v>0.96</v>
      </c>
      <c r="W273" s="24" t="str">
        <f t="shared" ref="W273" si="1221">IF(V273&gt;0.85,"VG",IF(V273&gt;0.75,"G",IF(V273&gt;0.6,"S","NS")))</f>
        <v>VG</v>
      </c>
      <c r="X273" s="24"/>
      <c r="Y273" s="24"/>
      <c r="Z273" s="24"/>
      <c r="AA273" s="24"/>
      <c r="AB273" s="25"/>
      <c r="AC273" s="24"/>
      <c r="AD273" s="24"/>
      <c r="AE273" s="24"/>
      <c r="AF273" s="25"/>
      <c r="AG273" s="24"/>
      <c r="AH273" s="24"/>
      <c r="AI273" s="24"/>
      <c r="AJ273" s="25"/>
      <c r="AK273" s="24"/>
      <c r="AL273" s="24"/>
    </row>
    <row r="274" spans="1:38" s="47" customFormat="1" x14ac:dyDescent="0.3">
      <c r="A274" s="47">
        <v>14164900</v>
      </c>
      <c r="B274" s="47">
        <v>23772751</v>
      </c>
      <c r="C274" s="47" t="s">
        <v>60</v>
      </c>
      <c r="D274" s="99" t="s">
        <v>245</v>
      </c>
      <c r="E274" s="99" t="s">
        <v>247</v>
      </c>
      <c r="F274" s="100">
        <v>2.1</v>
      </c>
      <c r="G274" s="49">
        <v>0.59</v>
      </c>
      <c r="H274" s="49" t="str">
        <f t="shared" ref="H274" si="1222">IF(G274&gt;0.8,"VG",IF(G274&gt;0.7,"G",IF(G274&gt;0.45,"S","NS")))</f>
        <v>S</v>
      </c>
      <c r="I274" s="49"/>
      <c r="J274" s="49"/>
      <c r="K274" s="49"/>
      <c r="L274" s="50">
        <v>0.254</v>
      </c>
      <c r="M274" s="50" t="str">
        <f t="shared" ref="M274" si="1223">IF(ABS(L274)&lt;5%,"VG",IF(ABS(L274)&lt;10%,"G",IF(ABS(L274)&lt;15%,"S","NS")))</f>
        <v>NS</v>
      </c>
      <c r="N274" s="49"/>
      <c r="O274" s="49"/>
      <c r="P274" s="49"/>
      <c r="Q274" s="49">
        <v>0.56000000000000005</v>
      </c>
      <c r="R274" s="49" t="str">
        <f t="shared" ref="R274" si="1224">IF(Q274&lt;=0.5,"VG",IF(Q274&lt;=0.6,"G",IF(Q274&lt;=0.7,"S","NS")))</f>
        <v>G</v>
      </c>
      <c r="S274" s="49"/>
      <c r="T274" s="49"/>
      <c r="U274" s="49"/>
      <c r="V274" s="49">
        <v>0.96</v>
      </c>
      <c r="W274" s="49" t="str">
        <f t="shared" ref="W274" si="1225">IF(V274&gt;0.85,"VG",IF(V274&gt;0.75,"G",IF(V274&gt;0.6,"S","NS")))</f>
        <v>VG</v>
      </c>
      <c r="X274" s="49"/>
      <c r="Y274" s="49"/>
      <c r="Z274" s="49"/>
      <c r="AA274" s="49"/>
      <c r="AB274" s="50"/>
      <c r="AC274" s="49"/>
      <c r="AD274" s="49"/>
      <c r="AE274" s="49"/>
      <c r="AF274" s="50"/>
      <c r="AG274" s="49"/>
      <c r="AH274" s="49"/>
      <c r="AI274" s="49"/>
      <c r="AJ274" s="50"/>
      <c r="AK274" s="49"/>
      <c r="AL274" s="49"/>
    </row>
    <row r="275" spans="1:38" s="47" customFormat="1" x14ac:dyDescent="0.3">
      <c r="A275" s="47">
        <v>14164900</v>
      </c>
      <c r="B275" s="47">
        <v>23772751</v>
      </c>
      <c r="C275" s="47" t="s">
        <v>60</v>
      </c>
      <c r="D275" s="99" t="s">
        <v>248</v>
      </c>
      <c r="E275" s="99" t="s">
        <v>250</v>
      </c>
      <c r="F275" s="100">
        <v>1.7</v>
      </c>
      <c r="G275" s="49">
        <v>0.71</v>
      </c>
      <c r="H275" s="49" t="str">
        <f t="shared" ref="H275" si="1226">IF(G275&gt;0.8,"VG",IF(G275&gt;0.7,"G",IF(G275&gt;0.45,"S","NS")))</f>
        <v>G</v>
      </c>
      <c r="I275" s="49"/>
      <c r="J275" s="49"/>
      <c r="K275" s="49"/>
      <c r="L275" s="50">
        <v>0.189</v>
      </c>
      <c r="M275" s="50" t="str">
        <f t="shared" ref="M275" si="1227">IF(ABS(L275)&lt;5%,"VG",IF(ABS(L275)&lt;10%,"G",IF(ABS(L275)&lt;15%,"S","NS")))</f>
        <v>NS</v>
      </c>
      <c r="N275" s="49"/>
      <c r="O275" s="49"/>
      <c r="P275" s="49"/>
      <c r="Q275" s="49">
        <v>0.49</v>
      </c>
      <c r="R275" s="49" t="str">
        <f t="shared" ref="R275" si="1228">IF(Q275&lt;=0.5,"VG",IF(Q275&lt;=0.6,"G",IF(Q275&lt;=0.7,"S","NS")))</f>
        <v>VG</v>
      </c>
      <c r="S275" s="49"/>
      <c r="T275" s="49"/>
      <c r="U275" s="49"/>
      <c r="V275" s="49">
        <v>0.96</v>
      </c>
      <c r="W275" s="49" t="str">
        <f t="shared" ref="W275" si="1229">IF(V275&gt;0.85,"VG",IF(V275&gt;0.75,"G",IF(V275&gt;0.6,"S","NS")))</f>
        <v>VG</v>
      </c>
      <c r="X275" s="49"/>
      <c r="Y275" s="49"/>
      <c r="Z275" s="49"/>
      <c r="AA275" s="49"/>
      <c r="AB275" s="50"/>
      <c r="AC275" s="49"/>
      <c r="AD275" s="49"/>
      <c r="AE275" s="49"/>
      <c r="AF275" s="50"/>
      <c r="AG275" s="49"/>
      <c r="AH275" s="49"/>
      <c r="AI275" s="49"/>
      <c r="AJ275" s="50"/>
      <c r="AK275" s="49"/>
      <c r="AL275" s="49"/>
    </row>
    <row r="276" spans="1:38" s="47" customFormat="1" x14ac:dyDescent="0.3">
      <c r="A276" s="47">
        <v>14164900</v>
      </c>
      <c r="B276" s="47">
        <v>23772751</v>
      </c>
      <c r="C276" s="47" t="s">
        <v>60</v>
      </c>
      <c r="D276" s="99" t="s">
        <v>251</v>
      </c>
      <c r="E276" s="99" t="s">
        <v>250</v>
      </c>
      <c r="F276" s="100">
        <v>1.6</v>
      </c>
      <c r="G276" s="49">
        <v>0.72</v>
      </c>
      <c r="H276" s="49" t="str">
        <f t="shared" ref="H276" si="1230">IF(G276&gt;0.8,"VG",IF(G276&gt;0.7,"G",IF(G276&gt;0.45,"S","NS")))</f>
        <v>G</v>
      </c>
      <c r="I276" s="49"/>
      <c r="J276" s="49"/>
      <c r="K276" s="49"/>
      <c r="L276" s="50">
        <v>0.183</v>
      </c>
      <c r="M276" s="50" t="str">
        <f t="shared" ref="M276" si="1231">IF(ABS(L276)&lt;5%,"VG",IF(ABS(L276)&lt;10%,"G",IF(ABS(L276)&lt;15%,"S","NS")))</f>
        <v>NS</v>
      </c>
      <c r="N276" s="49"/>
      <c r="O276" s="49"/>
      <c r="P276" s="49"/>
      <c r="Q276" s="49">
        <v>0.48</v>
      </c>
      <c r="R276" s="49" t="str">
        <f t="shared" ref="R276" si="1232">IF(Q276&lt;=0.5,"VG",IF(Q276&lt;=0.6,"G",IF(Q276&lt;=0.7,"S","NS")))</f>
        <v>VG</v>
      </c>
      <c r="S276" s="49"/>
      <c r="T276" s="49"/>
      <c r="U276" s="49"/>
      <c r="V276" s="49">
        <v>0.96</v>
      </c>
      <c r="W276" s="49" t="str">
        <f t="shared" ref="W276" si="1233">IF(V276&gt;0.85,"VG",IF(V276&gt;0.75,"G",IF(V276&gt;0.6,"S","NS")))</f>
        <v>VG</v>
      </c>
      <c r="X276" s="49"/>
      <c r="Y276" s="49"/>
      <c r="Z276" s="49"/>
      <c r="AA276" s="49"/>
      <c r="AB276" s="50"/>
      <c r="AC276" s="49"/>
      <c r="AD276" s="49"/>
      <c r="AE276" s="49"/>
      <c r="AF276" s="50"/>
      <c r="AG276" s="49"/>
      <c r="AH276" s="49"/>
      <c r="AI276" s="49"/>
      <c r="AJ276" s="50"/>
      <c r="AK276" s="49"/>
      <c r="AL276" s="49"/>
    </row>
    <row r="277" spans="1:38" s="47" customFormat="1" x14ac:dyDescent="0.3">
      <c r="A277" s="47">
        <v>14164900</v>
      </c>
      <c r="B277" s="47">
        <v>23772751</v>
      </c>
      <c r="C277" s="47" t="s">
        <v>60</v>
      </c>
      <c r="D277" s="99" t="s">
        <v>254</v>
      </c>
      <c r="E277" s="99" t="s">
        <v>229</v>
      </c>
      <c r="F277" s="100">
        <v>1.3</v>
      </c>
      <c r="G277" s="49">
        <v>0.79</v>
      </c>
      <c r="H277" s="49" t="str">
        <f t="shared" ref="H277" si="1234">IF(G277&gt;0.8,"VG",IF(G277&gt;0.7,"G",IF(G277&gt;0.45,"S","NS")))</f>
        <v>G</v>
      </c>
      <c r="I277" s="49"/>
      <c r="J277" s="49"/>
      <c r="K277" s="49"/>
      <c r="L277" s="50">
        <v>0.13800000000000001</v>
      </c>
      <c r="M277" s="50" t="str">
        <f t="shared" ref="M277" si="1235">IF(ABS(L277)&lt;5%,"VG",IF(ABS(L277)&lt;10%,"G",IF(ABS(L277)&lt;15%,"S","NS")))</f>
        <v>S</v>
      </c>
      <c r="N277" s="49"/>
      <c r="O277" s="49"/>
      <c r="P277" s="49"/>
      <c r="Q277" s="49">
        <v>0.43</v>
      </c>
      <c r="R277" s="49" t="str">
        <f t="shared" ref="R277" si="1236">IF(Q277&lt;=0.5,"VG",IF(Q277&lt;=0.6,"G",IF(Q277&lt;=0.7,"S","NS")))</f>
        <v>VG</v>
      </c>
      <c r="S277" s="49"/>
      <c r="T277" s="49"/>
      <c r="U277" s="49"/>
      <c r="V277" s="49">
        <v>0.95</v>
      </c>
      <c r="W277" s="49" t="str">
        <f t="shared" ref="W277" si="1237">IF(V277&gt;0.85,"VG",IF(V277&gt;0.75,"G",IF(V277&gt;0.6,"S","NS")))</f>
        <v>VG</v>
      </c>
      <c r="X277" s="49"/>
      <c r="Y277" s="49"/>
      <c r="Z277" s="49"/>
      <c r="AA277" s="49"/>
      <c r="AB277" s="50"/>
      <c r="AC277" s="49"/>
      <c r="AD277" s="49"/>
      <c r="AE277" s="49"/>
      <c r="AF277" s="50"/>
      <c r="AG277" s="49"/>
      <c r="AH277" s="49"/>
      <c r="AI277" s="49"/>
      <c r="AJ277" s="50"/>
      <c r="AK277" s="49"/>
      <c r="AL277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2021-01-27T21:53:28Z</dcterms:modified>
</cp:coreProperties>
</file>