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W3M.git\trunk\DataCW3M\RegressionTesting\"/>
    </mc:Choice>
  </mc:AlternateContent>
  <xr:revisionPtr revIDLastSave="0" documentId="13_ncr:1_{B65DADEC-7F60-4F61-831E-B398D97D70DC}" xr6:coauthVersionLast="46" xr6:coauthVersionMax="46" xr10:uidLastSave="{00000000-0000-0000-0000-000000000000}"/>
  <bookViews>
    <workbookView xWindow="28680" yWindow="-7425" windowWidth="29040" windowHeight="17640" activeTab="2" xr2:uid="{00000000-000D-0000-FFFF-FFFF00000000}"/>
  </bookViews>
  <sheets>
    <sheet name="2010 and 2010-18" sheetId="1" r:id="rId1"/>
    <sheet name="2000-09" sheetId="2" r:id="rId2"/>
    <sheet name="C330 comparisons" sheetId="3" r:id="rId3"/>
    <sheet name="irrigation anomaly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20" i="3" l="1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U74" i="1" l="1"/>
  <c r="T74" i="1"/>
  <c r="R53" i="1" l="1"/>
  <c r="R54" i="1" s="1"/>
  <c r="Q54" i="1"/>
  <c r="Q55" i="1" s="1"/>
  <c r="P54" i="1"/>
  <c r="P55" i="1" s="1"/>
  <c r="O54" i="1"/>
  <c r="O55" i="1" s="1"/>
  <c r="N54" i="1"/>
  <c r="N55" i="1" s="1"/>
  <c r="M54" i="1"/>
  <c r="M55" i="1" s="1"/>
  <c r="L54" i="1"/>
  <c r="L55" i="1" s="1"/>
  <c r="K54" i="1"/>
  <c r="K55" i="1" s="1"/>
  <c r="J54" i="1"/>
  <c r="J55" i="1" s="1"/>
  <c r="I54" i="1"/>
  <c r="I55" i="1" s="1"/>
  <c r="H54" i="1"/>
  <c r="H55" i="1" s="1"/>
  <c r="G54" i="1"/>
  <c r="G55" i="1" s="1"/>
  <c r="F54" i="1"/>
  <c r="F55" i="1" s="1"/>
  <c r="E54" i="1"/>
  <c r="E55" i="1" s="1"/>
  <c r="D54" i="1"/>
  <c r="D55" i="1" s="1"/>
  <c r="U13" i="1" l="1"/>
</calcChain>
</file>

<file path=xl/sharedStrings.xml><?xml version="1.0" encoding="utf-8"?>
<sst xmlns="http://schemas.openxmlformats.org/spreadsheetml/2006/main" count="600" uniqueCount="116">
  <si>
    <t>Year</t>
  </si>
  <si>
    <t xml:space="preserve"> tot in HRUs reaches and reservoirs at end of last year (mm H2O)</t>
  </si>
  <si>
    <t xml:space="preserve"> Precip (mm H2O)</t>
  </si>
  <si>
    <t xml:space="preserve"> GW pumping (mm H2O)</t>
  </si>
  <si>
    <t xml:space="preserve"> High Cascades groundwater contribution mm H2O</t>
  </si>
  <si>
    <t xml:space="preserve"> from outside the basin (mm H2O)</t>
  </si>
  <si>
    <t xml:space="preserve"> to outside the basin (mm H2O)</t>
  </si>
  <si>
    <t xml:space="preserve"> AET (mm H2O)</t>
  </si>
  <si>
    <t xml:space="preserve"> SNOW_EVAP (mm H2O)</t>
  </si>
  <si>
    <t xml:space="preserve"> basin discharge (mm H2O)</t>
  </si>
  <si>
    <t xml:space="preserve"> tot in HRUs reaches and reservoirs at end of this year (mm H2O)</t>
  </si>
  <si>
    <t xml:space="preserve"> irrigation (ac-ft)</t>
  </si>
  <si>
    <t xml:space="preserve"> municipal and rural domestic (ac-ft)</t>
  </si>
  <si>
    <t xml:space="preserve"> mass balance discrepancy (mm H2O)</t>
  </si>
  <si>
    <t xml:space="preserve"> mass balance discrepancy (fraction)</t>
  </si>
  <si>
    <t>model</t>
  </si>
  <si>
    <t>CW3M</t>
  </si>
  <si>
    <t>Baseline c147 McKenzie 2010</t>
  </si>
  <si>
    <t>Baseline_2010_c31 8/1/20</t>
  </si>
  <si>
    <t>Baseline_2010_c37 9/5/20</t>
  </si>
  <si>
    <t xml:space="preserve"> weather year</t>
  </si>
  <si>
    <t>Baseline_2010_c38 9/6/20</t>
  </si>
  <si>
    <t>Baseline_2010-18_c45 9/19/20</t>
  </si>
  <si>
    <t>2010-18</t>
  </si>
  <si>
    <t>Baseline_C63_2010-18</t>
  </si>
  <si>
    <t>Baseline ~C66 2010 10/16/20</t>
  </si>
  <si>
    <t>Baseline_C66_2010-18</t>
  </si>
  <si>
    <t>Baseline C68+ 2010 10/17/20</t>
  </si>
  <si>
    <t>Baseline 2010 C71</t>
  </si>
  <si>
    <t>Baseline 2010 C81</t>
  </si>
  <si>
    <t>Baseline 2010-18 C81</t>
  </si>
  <si>
    <t>Baseline 2010 C82</t>
  </si>
  <si>
    <t>Baseline_2010_0.4.0</t>
  </si>
  <si>
    <t>Baseline_2010-18_0.4.0</t>
  </si>
  <si>
    <t xml:space="preserve"> added reach water (fraction)</t>
  </si>
  <si>
    <t>Baseline_2010_C88+ 10/31/20</t>
  </si>
  <si>
    <t xml:space="preserve"> water added by FlowModel (mm)</t>
  </si>
  <si>
    <t>Baseline_2010-18_C89+</t>
  </si>
  <si>
    <t>Baseline_2010_C89</t>
  </si>
  <si>
    <t>Baseline_2010-18_C90+</t>
  </si>
  <si>
    <t>Baseline_2010-18_C91</t>
  </si>
  <si>
    <t>Baseline_2010_C96+</t>
  </si>
  <si>
    <t>Baseline 2010 C98</t>
  </si>
  <si>
    <t>Baseline 2010-18 C98</t>
  </si>
  <si>
    <t>Baseline 2010-18 C106</t>
  </si>
  <si>
    <t>Baseline 2010 C109</t>
  </si>
  <si>
    <t>C109 without springs</t>
  </si>
  <si>
    <t>Baseline 2010-18 C112</t>
  </si>
  <si>
    <t>Baseline 2010-18 C116</t>
  </si>
  <si>
    <t>Baseline 2010 C117+</t>
  </si>
  <si>
    <t>Baseline 2010-18 C118</t>
  </si>
  <si>
    <t>Baseline 2010 C123</t>
  </si>
  <si>
    <t>Baseline 2010-18 C123</t>
  </si>
  <si>
    <t>CW3M 0.4.1</t>
  </si>
  <si>
    <t>Demo 2010</t>
  </si>
  <si>
    <t>with new precip file</t>
  </si>
  <si>
    <t>and new cloudiness</t>
  </si>
  <si>
    <t>Baseline 2010-18 C125</t>
  </si>
  <si>
    <t>Baseline 2010-18 C128</t>
  </si>
  <si>
    <t>Baseline 2010 C132+</t>
  </si>
  <si>
    <t>Baseline 2010-18 C133</t>
  </si>
  <si>
    <t>Baseline 2010 C134</t>
  </si>
  <si>
    <t>Baseline 2010 C135+</t>
  </si>
  <si>
    <t>Baseline 2010-18 C136</t>
  </si>
  <si>
    <t>Baseline 2010-18 C138</t>
  </si>
  <si>
    <t>Baseline 2010-18_C151</t>
  </si>
  <si>
    <t>Baseline 2010_C155+</t>
  </si>
  <si>
    <t>Baseline 2010-18_C156</t>
  </si>
  <si>
    <t xml:space="preserve">Baseline 2010 </t>
  </si>
  <si>
    <t>CW3M 0.4.2</t>
  </si>
  <si>
    <t>2000-09</t>
  </si>
  <si>
    <t>Baseline_2000-09_C81</t>
  </si>
  <si>
    <t>Baseline_2000-09_newWeather</t>
  </si>
  <si>
    <t>CW3M C165</t>
  </si>
  <si>
    <t>Baseline 2010-18_C167 with m_n = 0.15</t>
  </si>
  <si>
    <t>Baseline 2010-18_C167 with m_n = 0.04</t>
  </si>
  <si>
    <t>Baseline 2010-18 C173</t>
  </si>
  <si>
    <t>Baseline 2010-18 C174</t>
  </si>
  <si>
    <t>Baseline 2010 12/16</t>
  </si>
  <si>
    <t>Baseline_2010-18 12/16</t>
  </si>
  <si>
    <t>Baseline 2010 C189</t>
  </si>
  <si>
    <t>Demo_Baseline 2010-18 C192</t>
  </si>
  <si>
    <t>Baseline_2010-current_2010-19_C193</t>
  </si>
  <si>
    <t>Baseline_2000-09_C194</t>
  </si>
  <si>
    <t>Baseline_2010-current_2010-19_C195</t>
  </si>
  <si>
    <t>Demo_Baseline_2010-18_Dec22</t>
  </si>
  <si>
    <t>Demo_Baseline_2010-18 ~C196</t>
  </si>
  <si>
    <t>Demo_Baseline_2010-18 C204</t>
  </si>
  <si>
    <t>Demo_Baseline_C208+ 2010 using D Rupp's climate data</t>
  </si>
  <si>
    <t>Demo_Baseline_2010-18_C203</t>
  </si>
  <si>
    <t>Demo_Baseline_2010_C208</t>
  </si>
  <si>
    <t>Demo_Baseline_2010-18 C224+</t>
  </si>
  <si>
    <t>2010-19</t>
  </si>
  <si>
    <t>Demo_Baseline_2010-19 C225</t>
  </si>
  <si>
    <t xml:space="preserve">Demo_Baseline 2010-19 C225 </t>
  </si>
  <si>
    <t>Demo_Baseline_2010-19 C226</t>
  </si>
  <si>
    <t>Baseline_1979-current C286</t>
  </si>
  <si>
    <t>Demo-Baseline 2010-20 C293+</t>
  </si>
  <si>
    <t>C316</t>
  </si>
  <si>
    <t>C330</t>
  </si>
  <si>
    <t>C309</t>
  </si>
  <si>
    <t>C318</t>
  </si>
  <si>
    <t>C319+</t>
  </si>
  <si>
    <t>C319+, except without the change in ReachRouting.cpp</t>
  </si>
  <si>
    <t>C319+, except without the change in ReachRouting.cpp, and in Flow.xml the new &lt;evap_trans&gt; WetlandsET block has been commented out</t>
  </si>
  <si>
    <t>C319+, with a correction in EvapTrans::SetMethod()</t>
  </si>
  <si>
    <t>C319+, with corrections at EvapTrans.cpp: 169, 499, and 1561, but not yet at 1182</t>
  </si>
  <si>
    <t>C319+, with corrections at EvapTrans.cpp: 169, 499, and 1561, 1182, and in EvapTrans::StartYear() and StartStep()</t>
  </si>
  <si>
    <t>C333</t>
  </si>
  <si>
    <t>Demo-Baseline 2010-20 C333</t>
  </si>
  <si>
    <t>Demo-Baseline 2010-20 C330</t>
  </si>
  <si>
    <t>C333+</t>
  </si>
  <si>
    <t>Demo-Baseline 2010-20 C334</t>
  </si>
  <si>
    <t>C335+</t>
  </si>
  <si>
    <t>C339</t>
  </si>
  <si>
    <t>C340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</si>
</sst>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0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wrapText="1"/>
    </xf>
    <xf numFmtId="2" fontId="0" fillId="0" borderId="0" xfId="0" applyNumberFormat="1"/>
    <xf numFmtId="1" fontId="0" fillId="0" borderId="0" xfId="0" applyNumberFormat="1"/>
    <xf numFmtId="164" fontId="0" fillId="0" borderId="0" xfId="0" applyNumberFormat="1"/>
    <xf numFmtId="2" fontId="0" fillId="33" borderId="0" xfId="0" applyNumberFormat="1" applyFill="1"/>
    <xf numFmtId="1" fontId="0" fillId="33" borderId="0" xfId="0" applyNumberFormat="1" applyFill="1"/>
    <xf numFmtId="164" fontId="0" fillId="33" borderId="0" xfId="0" applyNumberFormat="1" applyFill="1"/>
    <xf numFmtId="0" fontId="0" fillId="0" borderId="0" xfId="0" applyFill="1"/>
    <xf numFmtId="1" fontId="0" fillId="34" borderId="0" xfId="0" applyNumberFormat="1" applyFill="1"/>
    <xf numFmtId="2" fontId="0" fillId="0" borderId="0" xfId="0" applyNumberFormat="1" applyAlignment="1">
      <alignment wrapText="1"/>
    </xf>
    <xf numFmtId="1" fontId="0" fillId="0" borderId="0" xfId="0" applyNumberFormat="1" applyAlignment="1">
      <alignment wrapText="1"/>
    </xf>
    <xf numFmtId="164" fontId="0" fillId="0" borderId="0" xfId="0" applyNumberFormat="1" applyAlignment="1">
      <alignment wrapText="1"/>
    </xf>
    <xf numFmtId="2" fontId="0" fillId="0" borderId="0" xfId="0" applyNumberFormat="1" applyFill="1"/>
    <xf numFmtId="1" fontId="0" fillId="0" borderId="0" xfId="0" applyNumberFormat="1" applyFill="1"/>
    <xf numFmtId="164" fontId="0" fillId="0" borderId="0" xfId="0" applyNumberFormat="1" applyFill="1"/>
    <xf numFmtId="0" fontId="0" fillId="0" borderId="0" xfId="0" applyFill="1" applyAlignment="1">
      <alignment wrapText="1"/>
    </xf>
    <xf numFmtId="16" fontId="0" fillId="0" borderId="0" xfId="0" applyNumberFormat="1" applyFill="1" applyAlignment="1">
      <alignment wrapText="1"/>
    </xf>
    <xf numFmtId="165" fontId="0" fillId="0" borderId="0" xfId="42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83"/>
  <sheetViews>
    <sheetView workbookViewId="0">
      <pane ySplit="1" topLeftCell="A70" activePane="bottomLeft" state="frozen"/>
      <selection pane="bottomLeft" activeCell="B81" sqref="B81"/>
    </sheetView>
  </sheetViews>
  <sheetFormatPr defaultRowHeight="14.4" x14ac:dyDescent="0.3"/>
  <cols>
    <col min="1" max="1" width="11.44140625" customWidth="1"/>
    <col min="2" max="2" width="33.6640625" customWidth="1"/>
    <col min="18" max="18" width="9.33203125" bestFit="1" customWidth="1"/>
    <col min="21" max="21" width="9.33203125" bestFit="1" customWidth="1"/>
  </cols>
  <sheetData>
    <row r="1" spans="1:21" s="1" customFormat="1" ht="129.6" x14ac:dyDescent="0.3">
      <c r="A1" s="1" t="s">
        <v>15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36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20</v>
      </c>
      <c r="T1" s="1" t="s">
        <v>34</v>
      </c>
    </row>
    <row r="2" spans="1:21" x14ac:dyDescent="0.3">
      <c r="A2" t="s">
        <v>16</v>
      </c>
      <c r="B2" t="s">
        <v>17</v>
      </c>
      <c r="C2">
        <v>2010</v>
      </c>
      <c r="D2" s="2">
        <v>1751.5585940000001</v>
      </c>
      <c r="E2" s="2">
        <v>1963.4520259999999</v>
      </c>
      <c r="F2" s="2">
        <v>0.37364599999999998</v>
      </c>
      <c r="G2" s="2">
        <v>327.58108499999997</v>
      </c>
      <c r="H2" s="2">
        <v>10.610913999999999</v>
      </c>
      <c r="I2" s="2"/>
      <c r="J2" s="2">
        <v>8.8404570000000007</v>
      </c>
      <c r="K2" s="2">
        <v>771.79455600000006</v>
      </c>
      <c r="L2" s="2">
        <v>91.637016000000003</v>
      </c>
      <c r="M2" s="2">
        <v>1252.926514</v>
      </c>
      <c r="N2" s="2">
        <v>1928.181274</v>
      </c>
      <c r="O2" s="3">
        <v>0</v>
      </c>
      <c r="P2" s="3">
        <v>29450.638672000001</v>
      </c>
      <c r="Q2" s="2">
        <v>-0.19644900000000001</v>
      </c>
      <c r="R2" s="4">
        <v>-4.8000000000000001E-5</v>
      </c>
    </row>
    <row r="3" spans="1:21" x14ac:dyDescent="0.3">
      <c r="A3" t="s">
        <v>16</v>
      </c>
      <c r="B3" t="s">
        <v>18</v>
      </c>
      <c r="C3">
        <v>2010</v>
      </c>
      <c r="D3" s="2">
        <v>1044.2558590000001</v>
      </c>
      <c r="E3" s="2">
        <v>1990.4676509999999</v>
      </c>
      <c r="F3" s="2">
        <v>1.255063</v>
      </c>
      <c r="G3" s="2">
        <v>327.58108499999997</v>
      </c>
      <c r="H3" s="2">
        <v>10.610913999999999</v>
      </c>
      <c r="I3" s="2"/>
      <c r="J3" s="2">
        <v>8.8404570000000007</v>
      </c>
      <c r="K3" s="2">
        <v>814.39868200000001</v>
      </c>
      <c r="L3" s="2">
        <v>93.229797000000005</v>
      </c>
      <c r="M3" s="2">
        <v>1291.794678</v>
      </c>
      <c r="N3" s="2">
        <v>1165.4429929999999</v>
      </c>
      <c r="O3" s="3">
        <v>7166.1196289999998</v>
      </c>
      <c r="P3" s="3">
        <v>29450.638672000001</v>
      </c>
      <c r="Q3" s="2">
        <v>-0.46396599999999999</v>
      </c>
      <c r="R3" s="4">
        <v>-1.3799999999999999E-4</v>
      </c>
      <c r="S3">
        <v>2010</v>
      </c>
    </row>
    <row r="4" spans="1:21" x14ac:dyDescent="0.3">
      <c r="A4" t="s">
        <v>16</v>
      </c>
      <c r="B4" t="s">
        <v>19</v>
      </c>
      <c r="C4">
        <v>2010</v>
      </c>
      <c r="D4" s="2">
        <v>1044.2558590000001</v>
      </c>
      <c r="E4" s="2">
        <v>1990.4676509999999</v>
      </c>
      <c r="F4" s="2">
        <v>1.255063</v>
      </c>
      <c r="G4" s="2">
        <v>327.58108499999997</v>
      </c>
      <c r="H4" s="2">
        <v>10.610913999999999</v>
      </c>
      <c r="I4" s="2"/>
      <c r="J4" s="2">
        <v>8.8404570000000007</v>
      </c>
      <c r="K4" s="2">
        <v>814.39868200000001</v>
      </c>
      <c r="L4" s="2">
        <v>93.229797000000005</v>
      </c>
      <c r="M4" s="2">
        <v>1291.794678</v>
      </c>
      <c r="N4" s="2">
        <v>1165.4429929999999</v>
      </c>
      <c r="O4" s="3">
        <v>7166.1196289999998</v>
      </c>
      <c r="P4" s="3">
        <v>29450.638672000001</v>
      </c>
      <c r="Q4" s="2">
        <v>-0.46396599999999999</v>
      </c>
      <c r="R4" s="4">
        <v>-1.3799999999999999E-4</v>
      </c>
      <c r="S4" s="3">
        <v>2010</v>
      </c>
    </row>
    <row r="5" spans="1:21" x14ac:dyDescent="0.3">
      <c r="A5" t="s">
        <v>16</v>
      </c>
      <c r="B5" t="s">
        <v>21</v>
      </c>
      <c r="C5">
        <v>2010</v>
      </c>
      <c r="D5" s="2">
        <v>1044.2558590000001</v>
      </c>
      <c r="E5" s="2">
        <v>1990.4676509999999</v>
      </c>
      <c r="F5" s="2">
        <v>1.255063</v>
      </c>
      <c r="G5" s="2">
        <v>327.58108499999997</v>
      </c>
      <c r="H5" s="2">
        <v>10.610913999999999</v>
      </c>
      <c r="I5" s="2"/>
      <c r="J5" s="2">
        <v>8.8404570000000007</v>
      </c>
      <c r="K5" s="2">
        <v>814.39868200000001</v>
      </c>
      <c r="L5" s="2">
        <v>93.229797000000005</v>
      </c>
      <c r="M5" s="2">
        <v>1291.794678</v>
      </c>
      <c r="N5" s="2">
        <v>1165.4429929999999</v>
      </c>
      <c r="O5" s="3">
        <v>7166.1196289999998</v>
      </c>
      <c r="P5" s="3">
        <v>29450.638672000001</v>
      </c>
      <c r="Q5" s="2">
        <v>-0.46396599999999999</v>
      </c>
      <c r="R5" s="4">
        <v>-1.3799999999999999E-4</v>
      </c>
      <c r="S5">
        <v>2010</v>
      </c>
    </row>
    <row r="6" spans="1:21" x14ac:dyDescent="0.3">
      <c r="A6" t="s">
        <v>16</v>
      </c>
      <c r="B6" t="s">
        <v>24</v>
      </c>
      <c r="C6">
        <v>2010</v>
      </c>
      <c r="D6" s="2">
        <v>1044.2558590000001</v>
      </c>
      <c r="E6" s="2">
        <v>1990.4676509999999</v>
      </c>
      <c r="F6" s="2">
        <v>1.255063</v>
      </c>
      <c r="G6" s="2">
        <v>327.58108499999997</v>
      </c>
      <c r="H6" s="2">
        <v>10.610913999999999</v>
      </c>
      <c r="I6" s="2"/>
      <c r="J6" s="2">
        <v>8.8404570000000007</v>
      </c>
      <c r="K6" s="2">
        <v>814.39868200000001</v>
      </c>
      <c r="L6" s="2">
        <v>93.229797000000005</v>
      </c>
      <c r="M6" s="2">
        <v>1291.7937010000001</v>
      </c>
      <c r="N6" s="2">
        <v>1165.4429929999999</v>
      </c>
      <c r="O6" s="3">
        <v>7166.0473629999997</v>
      </c>
      <c r="P6" s="3">
        <v>29450.638672000001</v>
      </c>
      <c r="Q6" s="2">
        <v>-0.464943</v>
      </c>
      <c r="R6" s="4">
        <v>-1.3799999999999999E-4</v>
      </c>
      <c r="S6">
        <v>2010</v>
      </c>
    </row>
    <row r="7" spans="1:21" x14ac:dyDescent="0.3">
      <c r="A7" t="s">
        <v>16</v>
      </c>
      <c r="B7" t="s">
        <v>25</v>
      </c>
      <c r="C7">
        <v>2010</v>
      </c>
      <c r="D7" s="2">
        <v>1044.2558590000001</v>
      </c>
      <c r="E7" s="2">
        <v>1990.4676509999999</v>
      </c>
      <c r="F7" s="2">
        <v>1.255063</v>
      </c>
      <c r="G7" s="2">
        <v>327.58108499999997</v>
      </c>
      <c r="H7" s="2">
        <v>10.610913999999999</v>
      </c>
      <c r="I7" s="2"/>
      <c r="J7" s="2">
        <v>8.8404570000000007</v>
      </c>
      <c r="K7" s="2">
        <v>814.39868200000001</v>
      </c>
      <c r="L7" s="2">
        <v>93.229797000000005</v>
      </c>
      <c r="M7" s="2">
        <v>1291.7937010000001</v>
      </c>
      <c r="N7" s="2">
        <v>1165.4429929999999</v>
      </c>
      <c r="O7" s="3">
        <v>7166.0473629999997</v>
      </c>
      <c r="P7" s="3">
        <v>29450.638672000001</v>
      </c>
      <c r="Q7" s="2">
        <v>-0.464943</v>
      </c>
      <c r="R7" s="4">
        <v>-1.3799999999999999E-4</v>
      </c>
      <c r="S7">
        <v>2010</v>
      </c>
    </row>
    <row r="8" spans="1:21" x14ac:dyDescent="0.3">
      <c r="A8" t="s">
        <v>16</v>
      </c>
      <c r="B8" t="s">
        <v>27</v>
      </c>
      <c r="C8">
        <v>2010</v>
      </c>
      <c r="D8" s="2">
        <v>1044.2558590000001</v>
      </c>
      <c r="E8" s="2">
        <v>1990.4676509999999</v>
      </c>
      <c r="F8" s="2">
        <v>1.255063</v>
      </c>
      <c r="G8" s="2">
        <v>327.58108499999997</v>
      </c>
      <c r="H8" s="2">
        <v>10.610913999999999</v>
      </c>
      <c r="I8" s="2"/>
      <c r="J8" s="2">
        <v>8.8404570000000007</v>
      </c>
      <c r="K8" s="2">
        <v>814.39868200000001</v>
      </c>
      <c r="L8" s="2">
        <v>93.229797000000005</v>
      </c>
      <c r="M8" s="2">
        <v>1291.7857670000001</v>
      </c>
      <c r="N8" s="2">
        <v>1165.4420170000001</v>
      </c>
      <c r="O8" s="3">
        <v>7166.0351559999999</v>
      </c>
      <c r="P8" s="3">
        <v>29450.638672000001</v>
      </c>
      <c r="Q8" s="2">
        <v>-0.473854</v>
      </c>
      <c r="R8" s="4">
        <v>-1.3999999999999999E-4</v>
      </c>
      <c r="S8">
        <v>2010</v>
      </c>
    </row>
    <row r="9" spans="1:21" x14ac:dyDescent="0.3">
      <c r="A9" t="s">
        <v>16</v>
      </c>
      <c r="B9" t="s">
        <v>28</v>
      </c>
      <c r="C9" s="3">
        <v>2010</v>
      </c>
      <c r="D9" s="2">
        <v>1044.2558590000001</v>
      </c>
      <c r="E9" s="2">
        <v>1990.4676509999999</v>
      </c>
      <c r="F9" s="2">
        <v>1.255063</v>
      </c>
      <c r="G9" s="2">
        <v>327.58108499999997</v>
      </c>
      <c r="H9" s="2">
        <v>10.610913999999999</v>
      </c>
      <c r="I9" s="2"/>
      <c r="J9" s="2">
        <v>8.8404570000000007</v>
      </c>
      <c r="K9" s="2">
        <v>814.39868200000001</v>
      </c>
      <c r="L9" s="2">
        <v>93.229797000000005</v>
      </c>
      <c r="M9" s="2">
        <v>1291.7857670000001</v>
      </c>
      <c r="N9" s="2">
        <v>1165.4420170000001</v>
      </c>
      <c r="O9" s="3">
        <v>7166.0351559999999</v>
      </c>
      <c r="P9" s="3">
        <v>29450.638672000001</v>
      </c>
      <c r="Q9" s="2">
        <v>-0.473854</v>
      </c>
      <c r="R9" s="4">
        <v>-1.3999999999999999E-4</v>
      </c>
      <c r="S9">
        <v>2010</v>
      </c>
    </row>
    <row r="10" spans="1:21" x14ac:dyDescent="0.3">
      <c r="A10" t="s">
        <v>16</v>
      </c>
      <c r="B10" t="s">
        <v>29</v>
      </c>
      <c r="C10">
        <v>2010</v>
      </c>
      <c r="D10" s="2">
        <v>1034.060303</v>
      </c>
      <c r="E10" s="2">
        <v>1990.4676509999999</v>
      </c>
      <c r="F10" s="2">
        <v>1.255063</v>
      </c>
      <c r="G10" s="2">
        <v>327.58108499999997</v>
      </c>
      <c r="H10" s="2">
        <v>10.610913999999999</v>
      </c>
      <c r="I10" s="2"/>
      <c r="J10" s="2">
        <v>8.8404570000000007</v>
      </c>
      <c r="K10" s="2">
        <v>814.38360599999999</v>
      </c>
      <c r="L10" s="2">
        <v>93.229797000000005</v>
      </c>
      <c r="M10" s="2">
        <v>1292.8286129999999</v>
      </c>
      <c r="N10" s="2">
        <v>1158.413818</v>
      </c>
      <c r="O10" s="3">
        <v>7105.0297849999997</v>
      </c>
      <c r="P10" s="3">
        <v>29450.638672000001</v>
      </c>
      <c r="Q10" s="2">
        <v>3.7212749999999999</v>
      </c>
      <c r="R10">
        <v>1.106E-3</v>
      </c>
      <c r="S10">
        <v>2010</v>
      </c>
    </row>
    <row r="11" spans="1:21" x14ac:dyDescent="0.3">
      <c r="A11" t="s">
        <v>16</v>
      </c>
      <c r="B11" t="s">
        <v>31</v>
      </c>
      <c r="C11">
        <v>2010</v>
      </c>
      <c r="D11" s="2">
        <v>1090.199341</v>
      </c>
      <c r="E11" s="2">
        <v>1990.4676509999999</v>
      </c>
      <c r="F11" s="2">
        <v>1.255063</v>
      </c>
      <c r="G11" s="2">
        <v>327.58108499999997</v>
      </c>
      <c r="H11" s="2">
        <v>10.610913999999999</v>
      </c>
      <c r="I11" s="2"/>
      <c r="J11" s="2">
        <v>8.8404570000000007</v>
      </c>
      <c r="K11" s="2">
        <v>814.49517800000001</v>
      </c>
      <c r="L11" s="2">
        <v>93.229797000000005</v>
      </c>
      <c r="M11" s="2">
        <v>1305.1243899999999</v>
      </c>
      <c r="N11" s="2">
        <v>1201.781982</v>
      </c>
      <c r="O11" s="3">
        <v>7126.6015630000002</v>
      </c>
      <c r="P11" s="3">
        <v>29450.638672000001</v>
      </c>
      <c r="Q11" s="2">
        <v>3.3577499999999998</v>
      </c>
      <c r="R11">
        <v>9.8200000000000002E-4</v>
      </c>
      <c r="S11">
        <v>2010</v>
      </c>
    </row>
    <row r="12" spans="1:21" x14ac:dyDescent="0.3">
      <c r="A12" t="s">
        <v>16</v>
      </c>
      <c r="B12" t="s">
        <v>32</v>
      </c>
      <c r="C12">
        <v>2010</v>
      </c>
      <c r="D12" s="2">
        <v>1090.199341</v>
      </c>
      <c r="E12" s="2">
        <v>1990.4676509999999</v>
      </c>
      <c r="F12" s="2">
        <v>1.255063</v>
      </c>
      <c r="G12" s="2">
        <v>327.58108499999997</v>
      </c>
      <c r="H12" s="2">
        <v>10.610913999999999</v>
      </c>
      <c r="I12" s="2"/>
      <c r="J12" s="2">
        <v>8.8404570000000007</v>
      </c>
      <c r="K12" s="2">
        <v>814.49517800000001</v>
      </c>
      <c r="L12" s="2">
        <v>93.229797000000005</v>
      </c>
      <c r="M12" s="2">
        <v>1305.1243899999999</v>
      </c>
      <c r="N12" s="2">
        <v>1201.781982</v>
      </c>
      <c r="O12" s="3">
        <v>7126.6015630000002</v>
      </c>
      <c r="P12" s="3">
        <v>29450.638672000001</v>
      </c>
      <c r="Q12" s="2">
        <v>3.3577499999999998</v>
      </c>
      <c r="R12">
        <v>9.8200000000000002E-4</v>
      </c>
      <c r="S12">
        <v>2010</v>
      </c>
    </row>
    <row r="13" spans="1:21" x14ac:dyDescent="0.3">
      <c r="A13" t="s">
        <v>16</v>
      </c>
      <c r="B13" t="s">
        <v>35</v>
      </c>
      <c r="C13">
        <v>2010</v>
      </c>
      <c r="D13" s="2">
        <v>1090.199341</v>
      </c>
      <c r="E13" s="2">
        <v>1990.4676509999999</v>
      </c>
      <c r="F13" s="2">
        <v>1.255063</v>
      </c>
      <c r="G13" s="2">
        <v>327.58108499999997</v>
      </c>
      <c r="H13" s="2">
        <v>10.610913999999999</v>
      </c>
      <c r="I13" s="2"/>
      <c r="J13" s="2">
        <v>8.8404570000000007</v>
      </c>
      <c r="K13" s="2">
        <v>814.49517800000001</v>
      </c>
      <c r="L13" s="2">
        <v>93.229797000000005</v>
      </c>
      <c r="M13" s="2">
        <v>1305.1243899999999</v>
      </c>
      <c r="N13" s="2">
        <v>1201.781982</v>
      </c>
      <c r="O13" s="3">
        <v>7126.6015630000002</v>
      </c>
      <c r="P13" s="3">
        <v>29450.638672000001</v>
      </c>
      <c r="Q13" s="2">
        <v>3.3577499999999998</v>
      </c>
      <c r="R13" s="4">
        <v>9.8200000000000002E-4</v>
      </c>
      <c r="S13">
        <v>2010</v>
      </c>
      <c r="T13">
        <v>1.1180000000000001E-3</v>
      </c>
      <c r="U13" s="4">
        <f>R13-T13</f>
        <v>-1.3600000000000005E-4</v>
      </c>
    </row>
    <row r="14" spans="1:21" x14ac:dyDescent="0.3">
      <c r="A14" t="s">
        <v>16</v>
      </c>
      <c r="B14" t="s">
        <v>38</v>
      </c>
      <c r="C14">
        <v>2010</v>
      </c>
      <c r="D14" s="2">
        <v>1090.199341</v>
      </c>
      <c r="E14" s="2">
        <v>1990.4676509999999</v>
      </c>
      <c r="F14" s="2">
        <v>1.255063</v>
      </c>
      <c r="G14" s="2">
        <v>327.58108499999997</v>
      </c>
      <c r="H14" s="2">
        <v>10.610913999999999</v>
      </c>
      <c r="I14" s="2">
        <v>3.8222339999999999</v>
      </c>
      <c r="J14" s="2">
        <v>8.8404570000000007</v>
      </c>
      <c r="K14" s="2">
        <v>814.49517800000001</v>
      </c>
      <c r="L14" s="2">
        <v>93.229797000000005</v>
      </c>
      <c r="M14" s="2">
        <v>1305.1243899999999</v>
      </c>
      <c r="N14" s="2">
        <v>1201.781982</v>
      </c>
      <c r="O14" s="3">
        <v>7126.6015630000002</v>
      </c>
      <c r="P14" s="3">
        <v>29450.638672000001</v>
      </c>
      <c r="Q14" s="2">
        <v>-0.46448400000000001</v>
      </c>
      <c r="R14" s="4">
        <v>-1.36E-4</v>
      </c>
      <c r="S14">
        <v>2010</v>
      </c>
      <c r="U14" s="4"/>
    </row>
    <row r="15" spans="1:21" x14ac:dyDescent="0.3">
      <c r="A15" t="s">
        <v>16</v>
      </c>
      <c r="B15" t="s">
        <v>40</v>
      </c>
      <c r="C15">
        <v>2010</v>
      </c>
      <c r="D15" s="2">
        <v>1090.199341</v>
      </c>
      <c r="E15" s="2">
        <v>1990.4676509999999</v>
      </c>
      <c r="F15" s="2">
        <v>1.255063</v>
      </c>
      <c r="G15" s="2">
        <v>347.02185100000003</v>
      </c>
      <c r="H15" s="2">
        <v>10.610913999999999</v>
      </c>
      <c r="I15" s="2">
        <v>3.8222320000000001</v>
      </c>
      <c r="J15" s="2">
        <v>8.8404570000000007</v>
      </c>
      <c r="K15" s="2">
        <v>814.49505599999998</v>
      </c>
      <c r="L15" s="2">
        <v>93.229797000000005</v>
      </c>
      <c r="M15" s="2">
        <v>1324.5814210000001</v>
      </c>
      <c r="N15" s="2">
        <v>1201.767212</v>
      </c>
      <c r="O15" s="3">
        <v>7126.6015630000002</v>
      </c>
      <c r="P15" s="3">
        <v>29450.638672000001</v>
      </c>
      <c r="Q15" s="2">
        <v>-0.46310800000000002</v>
      </c>
      <c r="R15" s="4">
        <v>-1.34E-4</v>
      </c>
      <c r="S15">
        <v>2010</v>
      </c>
      <c r="U15" s="4"/>
    </row>
    <row r="16" spans="1:21" x14ac:dyDescent="0.3">
      <c r="A16" t="s">
        <v>16</v>
      </c>
      <c r="B16" t="s">
        <v>41</v>
      </c>
      <c r="C16">
        <v>2010</v>
      </c>
      <c r="D16" s="2">
        <v>1090.199341</v>
      </c>
      <c r="E16" s="2">
        <v>1990.4676509999999</v>
      </c>
      <c r="F16" s="2">
        <v>1.2021059999999999</v>
      </c>
      <c r="G16" s="2">
        <v>291.51260400000001</v>
      </c>
      <c r="H16" s="2">
        <v>10.610913999999999</v>
      </c>
      <c r="I16" s="2">
        <v>11.871708</v>
      </c>
      <c r="J16" s="2">
        <v>8.8404570000000007</v>
      </c>
      <c r="K16" s="2">
        <v>722.95001200000002</v>
      </c>
      <c r="L16" s="2">
        <v>93.229797000000005</v>
      </c>
      <c r="M16" s="2">
        <v>1348.242432</v>
      </c>
      <c r="N16" s="2">
        <v>1222.038452</v>
      </c>
      <c r="O16" s="3">
        <v>6722.8808589999999</v>
      </c>
      <c r="P16" s="3">
        <v>29450.638672000001</v>
      </c>
      <c r="Q16" s="2">
        <v>-0.56317300000000003</v>
      </c>
      <c r="R16" s="4">
        <v>-1.66E-4</v>
      </c>
      <c r="S16">
        <v>2010</v>
      </c>
    </row>
    <row r="17" spans="1:19" x14ac:dyDescent="0.3">
      <c r="A17" t="s">
        <v>16</v>
      </c>
      <c r="B17" t="s">
        <v>42</v>
      </c>
      <c r="C17">
        <v>2010</v>
      </c>
      <c r="D17" s="2">
        <v>1090.199341</v>
      </c>
      <c r="E17" s="2">
        <v>1990.4676509999999</v>
      </c>
      <c r="F17" s="2">
        <v>1.2021059999999999</v>
      </c>
      <c r="G17" s="2">
        <v>291.51260400000001</v>
      </c>
      <c r="H17" s="2">
        <v>10.610913999999999</v>
      </c>
      <c r="I17" s="5">
        <v>12.294010999999999</v>
      </c>
      <c r="J17" s="2">
        <v>8.8404570000000007</v>
      </c>
      <c r="K17" s="5">
        <v>722.95330799999999</v>
      </c>
      <c r="L17" s="2">
        <v>93.229797000000005</v>
      </c>
      <c r="M17" s="5">
        <v>1352.1011960000001</v>
      </c>
      <c r="N17" s="5">
        <v>1222.0141599999999</v>
      </c>
      <c r="O17" s="6">
        <v>6798.6591799999997</v>
      </c>
      <c r="P17" s="3">
        <v>29450.638672000001</v>
      </c>
      <c r="Q17" s="5">
        <v>2.8522919999999998</v>
      </c>
      <c r="R17" s="7">
        <v>8.4000000000000003E-4</v>
      </c>
      <c r="S17" s="3">
        <v>2010</v>
      </c>
    </row>
    <row r="18" spans="1:19" x14ac:dyDescent="0.3">
      <c r="A18" t="s">
        <v>16</v>
      </c>
      <c r="B18" t="s">
        <v>45</v>
      </c>
      <c r="C18">
        <v>2010</v>
      </c>
      <c r="D18" s="2">
        <v>1090.199341</v>
      </c>
      <c r="E18" s="2">
        <v>1990.4676509999999</v>
      </c>
      <c r="F18" s="2">
        <v>1.2021059999999999</v>
      </c>
      <c r="G18" s="2">
        <v>280.16485599999999</v>
      </c>
      <c r="H18" s="2">
        <v>10.610913999999999</v>
      </c>
      <c r="I18" s="2">
        <v>4.714696</v>
      </c>
      <c r="J18" s="2">
        <v>8.8404570000000007</v>
      </c>
      <c r="K18" s="2">
        <v>677.33367899999996</v>
      </c>
      <c r="L18" s="2">
        <v>93.229797000000005</v>
      </c>
      <c r="M18" s="2">
        <v>1393.5979</v>
      </c>
      <c r="N18" s="2">
        <v>1207.1701660000001</v>
      </c>
      <c r="O18" s="3">
        <v>6798.6591799999997</v>
      </c>
      <c r="P18" s="3">
        <v>29450.638672000001</v>
      </c>
      <c r="Q18" s="2">
        <v>2.8124359999999999</v>
      </c>
      <c r="R18" s="4">
        <v>8.3299999999999997E-4</v>
      </c>
      <c r="S18">
        <v>2010</v>
      </c>
    </row>
    <row r="19" spans="1:19" x14ac:dyDescent="0.3">
      <c r="B19" t="s">
        <v>46</v>
      </c>
      <c r="C19">
        <v>2010</v>
      </c>
      <c r="D19" s="2">
        <v>1090.199341</v>
      </c>
      <c r="E19" s="2">
        <v>1990.4676509999999</v>
      </c>
      <c r="F19" s="2">
        <v>1.2021059999999999</v>
      </c>
      <c r="G19" s="2">
        <v>0</v>
      </c>
      <c r="H19" s="2">
        <v>10.610913999999999</v>
      </c>
      <c r="I19" s="2">
        <v>4.714251</v>
      </c>
      <c r="J19" s="2">
        <v>8.8404570000000007</v>
      </c>
      <c r="K19" s="2">
        <v>677.32849099999999</v>
      </c>
      <c r="L19" s="2">
        <v>93.229797000000005</v>
      </c>
      <c r="M19" s="2">
        <v>1114.0545649999999</v>
      </c>
      <c r="N19" s="2">
        <v>1206.7479249999999</v>
      </c>
      <c r="O19" s="3">
        <v>6798.6591799999997</v>
      </c>
      <c r="P19" s="3">
        <v>29450.638672000001</v>
      </c>
      <c r="Q19" s="2">
        <v>3.0069729999999999</v>
      </c>
      <c r="R19" s="4">
        <v>9.7099999999999997E-4</v>
      </c>
      <c r="S19">
        <v>2010</v>
      </c>
    </row>
    <row r="20" spans="1:19" x14ac:dyDescent="0.3">
      <c r="A20" t="s">
        <v>16</v>
      </c>
      <c r="B20" t="s">
        <v>49</v>
      </c>
      <c r="C20">
        <v>2010</v>
      </c>
      <c r="D20" s="2">
        <v>1090.199341</v>
      </c>
      <c r="E20" s="2">
        <v>1990.4676509999999</v>
      </c>
      <c r="F20" s="2">
        <v>1.2021059999999999</v>
      </c>
      <c r="G20" s="2">
        <v>280.16485599999999</v>
      </c>
      <c r="H20" s="2">
        <v>10.610913999999999</v>
      </c>
      <c r="I20" s="2">
        <v>4.7315529999999999</v>
      </c>
      <c r="J20" s="2">
        <v>8.8404570000000007</v>
      </c>
      <c r="K20" s="2">
        <v>677.32995600000004</v>
      </c>
      <c r="L20" s="2">
        <v>93.229797000000005</v>
      </c>
      <c r="M20" s="2">
        <v>1390.210327</v>
      </c>
      <c r="N20" s="2">
        <v>1207.1636960000001</v>
      </c>
      <c r="O20" s="9">
        <v>6722.8808589999999</v>
      </c>
      <c r="P20" s="3">
        <v>29450.638672000001</v>
      </c>
      <c r="Q20" s="2">
        <v>-0.60218700000000003</v>
      </c>
      <c r="R20" s="4">
        <v>-1.7799999999999999E-4</v>
      </c>
      <c r="S20">
        <v>2010</v>
      </c>
    </row>
    <row r="21" spans="1:19" x14ac:dyDescent="0.3">
      <c r="A21" t="s">
        <v>16</v>
      </c>
      <c r="B21" t="s">
        <v>51</v>
      </c>
      <c r="C21">
        <v>2010</v>
      </c>
      <c r="D21" s="2">
        <v>1090.199341</v>
      </c>
      <c r="E21" s="2">
        <v>1990.4676509999999</v>
      </c>
      <c r="F21" s="2">
        <v>1.2021059999999999</v>
      </c>
      <c r="G21" s="2">
        <v>280.16485599999999</v>
      </c>
      <c r="H21" s="2">
        <v>10.610913999999999</v>
      </c>
      <c r="I21" s="2">
        <v>4.7315529999999999</v>
      </c>
      <c r="J21" s="2">
        <v>8.8404570000000007</v>
      </c>
      <c r="K21" s="2">
        <v>677.32977300000005</v>
      </c>
      <c r="L21" s="2">
        <v>93.229797000000005</v>
      </c>
      <c r="M21" s="2">
        <v>1390.239624</v>
      </c>
      <c r="N21" s="2">
        <v>1207.1339109999999</v>
      </c>
      <c r="O21" s="3">
        <v>6722.8808589999999</v>
      </c>
      <c r="P21" s="3">
        <v>29450.638672000001</v>
      </c>
      <c r="Q21" s="2">
        <v>-0.60285900000000003</v>
      </c>
      <c r="R21" s="4">
        <v>-1.7799999999999999E-4</v>
      </c>
      <c r="S21">
        <v>2010</v>
      </c>
    </row>
    <row r="22" spans="1:19" x14ac:dyDescent="0.3">
      <c r="A22" t="s">
        <v>53</v>
      </c>
      <c r="B22" t="s">
        <v>54</v>
      </c>
      <c r="C22">
        <v>2010</v>
      </c>
      <c r="D22" s="2">
        <v>1090.199341</v>
      </c>
      <c r="E22" s="5">
        <v>2031.3264160000001</v>
      </c>
      <c r="F22" s="2">
        <v>1.1987909999999999</v>
      </c>
      <c r="G22" s="2">
        <v>280.16485599999999</v>
      </c>
      <c r="H22" s="2">
        <v>10.610913999999999</v>
      </c>
      <c r="I22" s="2">
        <v>4.6530839999999998</v>
      </c>
      <c r="J22" s="2">
        <v>8.8404570000000007</v>
      </c>
      <c r="K22" s="2">
        <v>674.30981399999996</v>
      </c>
      <c r="L22" s="2">
        <v>96.277434999999997</v>
      </c>
      <c r="M22" s="2">
        <v>1418.5771480000001</v>
      </c>
      <c r="N22" s="2">
        <v>1218.7666019999999</v>
      </c>
      <c r="O22" s="3">
        <v>6704.8530270000001</v>
      </c>
      <c r="P22" s="3">
        <v>29450.638672000001</v>
      </c>
      <c r="Q22" s="2">
        <v>-1.381945</v>
      </c>
      <c r="R22" s="4">
        <v>-4.0400000000000001E-4</v>
      </c>
      <c r="S22">
        <v>2010</v>
      </c>
    </row>
    <row r="23" spans="1:19" x14ac:dyDescent="0.3">
      <c r="B23" t="s">
        <v>55</v>
      </c>
      <c r="C23">
        <v>2010</v>
      </c>
      <c r="D23" s="2">
        <v>1090.199341</v>
      </c>
      <c r="E23" s="2">
        <v>1980.798828</v>
      </c>
      <c r="F23" s="2">
        <v>1.2017960000000001</v>
      </c>
      <c r="G23" s="2">
        <v>280.16485599999999</v>
      </c>
      <c r="H23" s="2">
        <v>10.610913999999999</v>
      </c>
      <c r="I23" s="2">
        <v>4.7564500000000001</v>
      </c>
      <c r="J23" s="2">
        <v>8.8404570000000007</v>
      </c>
      <c r="K23" s="2">
        <v>676.66839600000003</v>
      </c>
      <c r="L23" s="2">
        <v>92.796302999999995</v>
      </c>
      <c r="M23" s="2">
        <v>1384.2856449999999</v>
      </c>
      <c r="N23" s="2">
        <v>1204.5405270000001</v>
      </c>
      <c r="O23" s="3">
        <v>6726.0224609999996</v>
      </c>
      <c r="P23" s="3">
        <v>29450.638672000001</v>
      </c>
      <c r="Q23" s="2">
        <v>-0.60085699999999997</v>
      </c>
      <c r="R23" s="4">
        <v>-1.7799999999999999E-4</v>
      </c>
      <c r="S23">
        <v>2010</v>
      </c>
    </row>
    <row r="24" spans="1:19" x14ac:dyDescent="0.3">
      <c r="B24" t="s">
        <v>56</v>
      </c>
      <c r="C24">
        <v>2010</v>
      </c>
      <c r="D24" s="2">
        <v>1090.199341</v>
      </c>
      <c r="E24" s="2">
        <v>1980.798828</v>
      </c>
      <c r="F24" s="2">
        <v>1.2017960000000001</v>
      </c>
      <c r="G24" s="2">
        <v>280.16485599999999</v>
      </c>
      <c r="H24" s="2">
        <v>10.610913999999999</v>
      </c>
      <c r="I24" s="2">
        <v>4.7564849999999996</v>
      </c>
      <c r="J24" s="2">
        <v>8.8404570000000007</v>
      </c>
      <c r="K24" s="2">
        <v>676.69219999999996</v>
      </c>
      <c r="L24" s="2">
        <v>92.796302999999995</v>
      </c>
      <c r="M24" s="2">
        <v>1384.267456</v>
      </c>
      <c r="N24" s="2">
        <v>1204.5352780000001</v>
      </c>
      <c r="O24" s="3">
        <v>6726.0209960000002</v>
      </c>
      <c r="P24" s="3">
        <v>29450.638672000001</v>
      </c>
      <c r="Q24" s="2">
        <v>-0.60052700000000003</v>
      </c>
      <c r="R24" s="4">
        <v>-1.7799999999999999E-4</v>
      </c>
      <c r="S24">
        <v>2010</v>
      </c>
    </row>
    <row r="25" spans="1:19" x14ac:dyDescent="0.3">
      <c r="A25" t="s">
        <v>16</v>
      </c>
      <c r="B25" t="s">
        <v>59</v>
      </c>
      <c r="C25">
        <v>2010</v>
      </c>
      <c r="D25" s="2">
        <v>1090.199341</v>
      </c>
      <c r="E25" s="2">
        <v>1990.4676509999999</v>
      </c>
      <c r="F25" s="2">
        <v>1.2021059999999999</v>
      </c>
      <c r="G25" s="2">
        <v>280.16485599999999</v>
      </c>
      <c r="H25" s="2">
        <v>10.610913999999999</v>
      </c>
      <c r="I25" s="2">
        <v>4.7315519999999998</v>
      </c>
      <c r="J25" s="2">
        <v>8.8404570000000007</v>
      </c>
      <c r="K25" s="2">
        <v>677.33013900000003</v>
      </c>
      <c r="L25" s="2">
        <v>93.229797000000005</v>
      </c>
      <c r="M25" s="2">
        <v>1390.240601</v>
      </c>
      <c r="N25" s="2">
        <v>1207.132568</v>
      </c>
      <c r="O25" s="3">
        <v>6722.8808589999999</v>
      </c>
      <c r="P25" s="3">
        <v>29450.638672000001</v>
      </c>
      <c r="Q25" s="2">
        <v>-0.60285699999999998</v>
      </c>
      <c r="R25" s="4">
        <v>-1.7799999999999999E-4</v>
      </c>
      <c r="S25">
        <v>2010</v>
      </c>
    </row>
    <row r="26" spans="1:19" x14ac:dyDescent="0.3">
      <c r="A26" t="s">
        <v>16</v>
      </c>
      <c r="B26" t="s">
        <v>61</v>
      </c>
      <c r="C26">
        <v>2010</v>
      </c>
      <c r="D26" s="2">
        <v>1090.199341</v>
      </c>
      <c r="E26" s="2">
        <v>1990.4676509999999</v>
      </c>
      <c r="F26" s="2">
        <v>1.2021059999999999</v>
      </c>
      <c r="G26" s="2">
        <v>280.16485599999999</v>
      </c>
      <c r="H26" s="2">
        <v>10.610913999999999</v>
      </c>
      <c r="I26" s="2">
        <v>4.7315519999999998</v>
      </c>
      <c r="J26" s="2">
        <v>8.8404570000000007</v>
      </c>
      <c r="K26" s="2">
        <v>677.33013900000003</v>
      </c>
      <c r="L26" s="2">
        <v>93.229797000000005</v>
      </c>
      <c r="M26" s="2">
        <v>1390.240601</v>
      </c>
      <c r="N26" s="2">
        <v>1207.132568</v>
      </c>
      <c r="O26" s="3">
        <v>6722.8808589999999</v>
      </c>
      <c r="P26" s="3">
        <v>29450.638672000001</v>
      </c>
      <c r="Q26" s="2">
        <v>-0.60285699999999998</v>
      </c>
      <c r="R26" s="4">
        <v>-1.7799999999999999E-4</v>
      </c>
      <c r="S26">
        <v>2010</v>
      </c>
    </row>
    <row r="27" spans="1:19" x14ac:dyDescent="0.3">
      <c r="A27" t="s">
        <v>16</v>
      </c>
      <c r="B27" t="s">
        <v>62</v>
      </c>
      <c r="C27">
        <v>2010</v>
      </c>
      <c r="D27" s="2">
        <v>1090.199341</v>
      </c>
      <c r="E27" s="2">
        <v>1990.4676509999999</v>
      </c>
      <c r="F27" s="2">
        <v>1.2021059999999999</v>
      </c>
      <c r="G27" s="2">
        <v>280.16485599999999</v>
      </c>
      <c r="H27" s="2">
        <v>10.610913999999999</v>
      </c>
      <c r="I27" s="2">
        <v>4.7315519999999998</v>
      </c>
      <c r="J27" s="2">
        <v>8.8404570000000007</v>
      </c>
      <c r="K27" s="2">
        <v>677.33013900000003</v>
      </c>
      <c r="L27" s="2">
        <v>93.229797000000005</v>
      </c>
      <c r="M27" s="2">
        <v>1390.240601</v>
      </c>
      <c r="N27" s="2">
        <v>1207.132568</v>
      </c>
      <c r="O27" s="3">
        <v>6722.8808589999999</v>
      </c>
      <c r="P27" s="3">
        <v>29450.638672000001</v>
      </c>
      <c r="Q27" s="2">
        <v>-0.60285699999999998</v>
      </c>
      <c r="R27" s="4">
        <v>-1.7799999999999999E-4</v>
      </c>
      <c r="S27">
        <v>2010</v>
      </c>
    </row>
    <row r="28" spans="1:19" x14ac:dyDescent="0.3">
      <c r="A28" t="s">
        <v>16</v>
      </c>
      <c r="B28" t="s">
        <v>62</v>
      </c>
      <c r="C28">
        <v>2010</v>
      </c>
      <c r="D28" s="2">
        <v>1090.199341</v>
      </c>
      <c r="E28" s="2">
        <v>1990.4676509999999</v>
      </c>
      <c r="F28" s="2">
        <v>1.2021059999999999</v>
      </c>
      <c r="G28" s="2">
        <v>280.16485599999999</v>
      </c>
      <c r="H28" s="2">
        <v>10.610913999999999</v>
      </c>
      <c r="I28" s="2">
        <v>4.7313720000000004</v>
      </c>
      <c r="J28" s="2">
        <v>8.8404570000000007</v>
      </c>
      <c r="K28" s="2">
        <v>677.32769800000005</v>
      </c>
      <c r="L28" s="2">
        <v>93.229797000000005</v>
      </c>
      <c r="M28" s="2">
        <v>1390.3298339999999</v>
      </c>
      <c r="N28" s="2">
        <v>1207.145874</v>
      </c>
      <c r="O28" s="3">
        <v>6722.8872069999998</v>
      </c>
      <c r="P28" s="3">
        <v>29450.638672000001</v>
      </c>
      <c r="Q28" s="2">
        <v>-0.50258000000000003</v>
      </c>
      <c r="R28" s="4">
        <v>-1.4899999999999999E-4</v>
      </c>
      <c r="S28">
        <v>2010</v>
      </c>
    </row>
    <row r="29" spans="1:19" x14ac:dyDescent="0.3">
      <c r="A29" t="s">
        <v>16</v>
      </c>
      <c r="B29" t="s">
        <v>62</v>
      </c>
      <c r="C29">
        <v>2010</v>
      </c>
      <c r="D29" s="2">
        <v>1090.199341</v>
      </c>
      <c r="E29" s="2">
        <v>1990.4676509999999</v>
      </c>
      <c r="F29" s="2">
        <v>1.2021059999999999</v>
      </c>
      <c r="G29" s="2">
        <v>280.16485599999999</v>
      </c>
      <c r="H29" s="2">
        <v>10.610913999999999</v>
      </c>
      <c r="I29" s="2">
        <v>4.7315519999999998</v>
      </c>
      <c r="J29" s="2">
        <v>8.8404570000000007</v>
      </c>
      <c r="K29" s="2">
        <v>677.33013900000003</v>
      </c>
      <c r="L29" s="2">
        <v>93.229797000000005</v>
      </c>
      <c r="M29" s="2">
        <v>1390.240601</v>
      </c>
      <c r="N29" s="2">
        <v>1207.132568</v>
      </c>
      <c r="O29" s="3">
        <v>6722.8808589999999</v>
      </c>
      <c r="P29" s="3">
        <v>29450.638672000001</v>
      </c>
      <c r="Q29" s="2">
        <v>-0.60285699999999998</v>
      </c>
      <c r="R29" s="4">
        <v>-1.7799999999999999E-4</v>
      </c>
      <c r="S29">
        <v>2010</v>
      </c>
    </row>
    <row r="30" spans="1:19" x14ac:dyDescent="0.3">
      <c r="A30" t="s">
        <v>16</v>
      </c>
      <c r="B30" t="s">
        <v>65</v>
      </c>
      <c r="C30">
        <v>2010</v>
      </c>
      <c r="D30" s="2">
        <v>1090.199341</v>
      </c>
      <c r="E30" s="2">
        <v>1990.4676509999999</v>
      </c>
      <c r="F30" s="2">
        <v>1.2021059999999999</v>
      </c>
      <c r="G30" s="2">
        <v>280.16485599999999</v>
      </c>
      <c r="H30" s="2">
        <v>10.610913999999999</v>
      </c>
      <c r="I30" s="2">
        <v>4.7315560000000003</v>
      </c>
      <c r="J30" s="2">
        <v>8.8404570000000007</v>
      </c>
      <c r="K30" s="2">
        <v>677.33081100000004</v>
      </c>
      <c r="L30" s="2">
        <v>93.229797000000005</v>
      </c>
      <c r="M30" s="2">
        <v>1392.387207</v>
      </c>
      <c r="N30" s="2">
        <v>1206.9267580000001</v>
      </c>
      <c r="O30" s="3">
        <v>6722.8813479999999</v>
      </c>
      <c r="P30" s="3">
        <v>29450.638672000001</v>
      </c>
      <c r="Q30" s="2">
        <v>1.338606</v>
      </c>
      <c r="R30" s="4">
        <v>3.9599999999999998E-4</v>
      </c>
      <c r="S30">
        <v>2010</v>
      </c>
    </row>
    <row r="31" spans="1:19" x14ac:dyDescent="0.3">
      <c r="A31" t="s">
        <v>16</v>
      </c>
      <c r="B31" t="s">
        <v>66</v>
      </c>
      <c r="C31">
        <v>2010</v>
      </c>
      <c r="D31" s="5">
        <v>1136.616577</v>
      </c>
      <c r="E31" s="2">
        <v>1990.4676509999999</v>
      </c>
      <c r="F31" s="2">
        <v>1.2021059999999999</v>
      </c>
      <c r="G31" s="2">
        <v>280.16485599999999</v>
      </c>
      <c r="H31" s="2">
        <v>10.610913999999999</v>
      </c>
      <c r="I31" s="2">
        <v>4.5522390000000001</v>
      </c>
      <c r="J31" s="2">
        <v>8.8404570000000007</v>
      </c>
      <c r="K31" s="2">
        <v>677.62432899999999</v>
      </c>
      <c r="L31" s="2">
        <v>93.229797000000005</v>
      </c>
      <c r="M31" s="5">
        <v>1397.4351810000001</v>
      </c>
      <c r="N31" s="5">
        <v>1247.803345</v>
      </c>
      <c r="O31" s="3">
        <v>6725.3081050000001</v>
      </c>
      <c r="P31" s="3">
        <v>29450.638672000001</v>
      </c>
      <c r="Q31" s="2">
        <v>1.318765</v>
      </c>
      <c r="R31" s="4">
        <v>3.8499999999999998E-4</v>
      </c>
      <c r="S31">
        <v>2010</v>
      </c>
    </row>
    <row r="32" spans="1:19" x14ac:dyDescent="0.3">
      <c r="A32" t="s">
        <v>69</v>
      </c>
      <c r="B32" t="s">
        <v>68</v>
      </c>
      <c r="C32">
        <v>2010</v>
      </c>
      <c r="D32" s="2">
        <v>1136.616577</v>
      </c>
      <c r="E32" s="2">
        <v>1990.4676509999999</v>
      </c>
      <c r="F32" s="2">
        <v>1.2021059999999999</v>
      </c>
      <c r="G32" s="2">
        <v>280.16485599999999</v>
      </c>
      <c r="H32" s="2">
        <v>10.610913999999999</v>
      </c>
      <c r="I32" s="2">
        <v>4.5522390000000001</v>
      </c>
      <c r="J32" s="2">
        <v>8.8404570000000007</v>
      </c>
      <c r="K32" s="2">
        <v>677.62432899999999</v>
      </c>
      <c r="L32" s="2">
        <v>93.229797000000005</v>
      </c>
      <c r="M32" s="2">
        <v>1397.4351810000001</v>
      </c>
      <c r="N32" s="2">
        <v>1247.803345</v>
      </c>
      <c r="O32" s="3">
        <v>6725.3081050000001</v>
      </c>
      <c r="P32" s="3">
        <v>29450.638672000001</v>
      </c>
      <c r="Q32" s="2">
        <v>1.318765</v>
      </c>
      <c r="R32" s="4">
        <v>3.8499999999999998E-4</v>
      </c>
      <c r="S32">
        <v>2010</v>
      </c>
    </row>
    <row r="33" spans="1:19" x14ac:dyDescent="0.3">
      <c r="B33" t="s">
        <v>78</v>
      </c>
      <c r="C33">
        <v>2010</v>
      </c>
      <c r="D33" s="5">
        <v>831.51080300000001</v>
      </c>
      <c r="E33" s="5">
        <v>1908.5467530000001</v>
      </c>
      <c r="F33" s="2">
        <v>1.2760199999999999</v>
      </c>
      <c r="G33" s="2">
        <v>280.16485599999999</v>
      </c>
      <c r="H33" s="2">
        <v>10.610913999999999</v>
      </c>
      <c r="I33" s="5">
        <v>6.4750459999999999</v>
      </c>
      <c r="J33" s="2">
        <v>8.8404570000000007</v>
      </c>
      <c r="K33" s="5">
        <v>737.20611599999995</v>
      </c>
      <c r="L33" s="5">
        <v>59.834083999999997</v>
      </c>
      <c r="M33" s="5">
        <v>1338.464966</v>
      </c>
      <c r="N33" s="5">
        <v>895.30895999999996</v>
      </c>
      <c r="O33" s="6">
        <v>6938.7304690000001</v>
      </c>
      <c r="P33" s="3">
        <v>29450.638672000001</v>
      </c>
      <c r="Q33" s="2">
        <v>1.0701890000000001</v>
      </c>
      <c r="R33" s="4">
        <v>3.5199999999999999E-4</v>
      </c>
      <c r="S33">
        <v>2010</v>
      </c>
    </row>
    <row r="34" spans="1:19" x14ac:dyDescent="0.3">
      <c r="A34" t="s">
        <v>16</v>
      </c>
      <c r="B34" t="s">
        <v>80</v>
      </c>
      <c r="C34">
        <v>2010</v>
      </c>
      <c r="D34" s="2">
        <v>831.51080300000001</v>
      </c>
      <c r="E34" s="2">
        <v>1908.5467530000001</v>
      </c>
      <c r="F34" s="2">
        <v>1.2276739999999999</v>
      </c>
      <c r="G34" s="5">
        <v>302.74935900000003</v>
      </c>
      <c r="H34" s="2">
        <v>10.610913999999999</v>
      </c>
      <c r="I34" s="2">
        <v>6.4022730000000001</v>
      </c>
      <c r="J34" s="2">
        <v>8.8404570000000007</v>
      </c>
      <c r="K34" s="5">
        <v>755.04443400000002</v>
      </c>
      <c r="L34" s="2">
        <v>59.834083999999997</v>
      </c>
      <c r="M34" s="5">
        <v>1296.8793949999999</v>
      </c>
      <c r="N34" s="5">
        <v>941.98541299999999</v>
      </c>
      <c r="O34" s="6">
        <v>5853.7861329999996</v>
      </c>
      <c r="P34" s="3">
        <v>29450.638672000001</v>
      </c>
      <c r="Q34" s="2">
        <v>1.5360050000000001</v>
      </c>
      <c r="R34">
        <v>5.0199999999999995E-4</v>
      </c>
      <c r="S34">
        <v>2010</v>
      </c>
    </row>
    <row r="35" spans="1:19" x14ac:dyDescent="0.3">
      <c r="A35" t="s">
        <v>16</v>
      </c>
      <c r="B35" t="s">
        <v>89</v>
      </c>
      <c r="C35">
        <v>2010</v>
      </c>
      <c r="D35" s="2">
        <v>1284.0238039999999</v>
      </c>
      <c r="E35" s="2">
        <v>1990.4650879999999</v>
      </c>
      <c r="F35" s="2">
        <v>1.2075180000000001</v>
      </c>
      <c r="G35" s="2">
        <v>298.60159299999998</v>
      </c>
      <c r="H35" s="2">
        <v>10.610913999999999</v>
      </c>
      <c r="I35" s="2">
        <v>4.7158709999999999</v>
      </c>
      <c r="J35" s="2">
        <v>8.8404570000000007</v>
      </c>
      <c r="K35" s="2">
        <v>716.32672100000002</v>
      </c>
      <c r="L35" s="2">
        <v>93.234084999999993</v>
      </c>
      <c r="M35" s="2">
        <v>1410.700439</v>
      </c>
      <c r="N35" s="2">
        <v>1361.7288820000001</v>
      </c>
      <c r="O35" s="3">
        <v>6933.6865230000003</v>
      </c>
      <c r="P35" s="3">
        <v>29450.638672000001</v>
      </c>
      <c r="Q35" s="2">
        <v>1.205797</v>
      </c>
      <c r="R35" s="4">
        <v>3.3599999999999998E-4</v>
      </c>
      <c r="S35">
        <v>2010</v>
      </c>
    </row>
    <row r="36" spans="1:19" x14ac:dyDescent="0.3">
      <c r="A36" t="s">
        <v>16</v>
      </c>
      <c r="B36" t="s">
        <v>90</v>
      </c>
      <c r="C36">
        <v>2010</v>
      </c>
      <c r="D36" s="2">
        <v>1284.0238039999999</v>
      </c>
      <c r="E36" s="2">
        <v>1990.4650879999999</v>
      </c>
      <c r="F36" s="2">
        <v>1.443354</v>
      </c>
      <c r="G36" s="2">
        <v>298.60159299999998</v>
      </c>
      <c r="H36" s="2">
        <v>10.610913999999999</v>
      </c>
      <c r="I36" s="2">
        <v>4.8117099999999997</v>
      </c>
      <c r="J36" s="2">
        <v>8.8404570000000007</v>
      </c>
      <c r="K36" s="5">
        <v>737.62927200000001</v>
      </c>
      <c r="L36" s="2">
        <v>93.234084999999993</v>
      </c>
      <c r="M36" s="5">
        <v>1400.039673</v>
      </c>
      <c r="N36" s="5">
        <v>1351.4182129999999</v>
      </c>
      <c r="O36" s="6">
        <v>8159.9951170000004</v>
      </c>
      <c r="P36" s="3">
        <v>29450.638672000001</v>
      </c>
      <c r="Q36" s="2">
        <v>1.205238</v>
      </c>
      <c r="R36" s="4">
        <v>3.3599999999999998E-4</v>
      </c>
      <c r="S36">
        <v>2010</v>
      </c>
    </row>
    <row r="37" spans="1:19" s="8" customFormat="1" ht="28.8" x14ac:dyDescent="0.3">
      <c r="A37" s="8" t="s">
        <v>16</v>
      </c>
      <c r="B37" s="16" t="s">
        <v>88</v>
      </c>
      <c r="C37" s="8">
        <v>2010</v>
      </c>
      <c r="D37" s="13">
        <v>1284.0238039999999</v>
      </c>
      <c r="E37" s="13">
        <v>1990.4650879999999</v>
      </c>
      <c r="F37" s="13">
        <v>1.443354</v>
      </c>
      <c r="G37" s="13">
        <v>298.60159299999998</v>
      </c>
      <c r="H37" s="13">
        <v>10.610913999999999</v>
      </c>
      <c r="I37" s="13">
        <v>4.8117099999999997</v>
      </c>
      <c r="J37" s="13">
        <v>8.8404570000000007</v>
      </c>
      <c r="K37" s="13">
        <v>737.62927200000001</v>
      </c>
      <c r="L37" s="13">
        <v>93.234084999999993</v>
      </c>
      <c r="M37" s="13">
        <v>1400.039673</v>
      </c>
      <c r="N37" s="13">
        <v>1351.4182129999999</v>
      </c>
      <c r="O37" s="14">
        <v>8159.9951170000004</v>
      </c>
      <c r="P37" s="14">
        <v>29450.638672000001</v>
      </c>
      <c r="Q37" s="13">
        <v>1.205238</v>
      </c>
      <c r="R37" s="15">
        <v>3.3599999999999998E-4</v>
      </c>
      <c r="S37" s="8">
        <v>2010</v>
      </c>
    </row>
    <row r="38" spans="1:19" s="8" customFormat="1" x14ac:dyDescent="0.3">
      <c r="A38" s="8" t="s">
        <v>16</v>
      </c>
      <c r="B38" s="16" t="s">
        <v>94</v>
      </c>
      <c r="C38" s="8">
        <v>2010</v>
      </c>
      <c r="D38" s="2">
        <v>1284.0238039999999</v>
      </c>
      <c r="E38" s="2">
        <v>1990.4650879999999</v>
      </c>
      <c r="F38" s="2">
        <v>1.443354</v>
      </c>
      <c r="G38" s="2">
        <v>298.59677099999999</v>
      </c>
      <c r="H38" s="2">
        <v>10.610913999999999</v>
      </c>
      <c r="I38" s="2">
        <v>4.7859109999999996</v>
      </c>
      <c r="J38" s="2">
        <v>8.8404570000000007</v>
      </c>
      <c r="K38" s="2">
        <v>735.242615</v>
      </c>
      <c r="L38" s="2">
        <v>93.234084999999993</v>
      </c>
      <c r="M38" s="2">
        <v>1400.0203859999999</v>
      </c>
      <c r="N38" s="2">
        <v>1351.616943</v>
      </c>
      <c r="O38" s="3">
        <v>8159.8198240000002</v>
      </c>
      <c r="P38" s="3">
        <v>29450.638672000001</v>
      </c>
      <c r="Q38" s="2">
        <v>-0.971356</v>
      </c>
      <c r="R38" s="4">
        <v>-2.7099999999999997E-4</v>
      </c>
      <c r="S38" s="8">
        <v>2010</v>
      </c>
    </row>
    <row r="39" spans="1:19" s="8" customFormat="1" x14ac:dyDescent="0.3">
      <c r="B39" s="17">
        <v>44202</v>
      </c>
      <c r="D39" s="2">
        <v>1284.0238039999999</v>
      </c>
      <c r="E39" s="2">
        <v>1990.4650879999999</v>
      </c>
      <c r="F39" s="2">
        <v>1.443354</v>
      </c>
      <c r="G39" s="2">
        <v>298.59677099999999</v>
      </c>
      <c r="H39" s="2">
        <v>10.610913999999999</v>
      </c>
      <c r="I39" s="2">
        <v>4.7859109999999996</v>
      </c>
      <c r="J39" s="2">
        <v>8.8404570000000007</v>
      </c>
      <c r="K39" s="5">
        <v>737.4375</v>
      </c>
      <c r="L39" s="2">
        <v>93.234084999999993</v>
      </c>
      <c r="M39" s="2">
        <v>1400.0203859999999</v>
      </c>
      <c r="N39" s="2">
        <v>1351.616943</v>
      </c>
      <c r="O39" s="3">
        <v>8159.8198240000002</v>
      </c>
      <c r="P39" s="3">
        <v>29450.638672000001</v>
      </c>
      <c r="Q39" s="5">
        <v>1.22353</v>
      </c>
      <c r="R39" s="4">
        <v>3.4099999999999999E-4</v>
      </c>
    </row>
    <row r="40" spans="1:19" s="8" customFormat="1" x14ac:dyDescent="0.3">
      <c r="B40" s="16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4"/>
      <c r="P40" s="14"/>
      <c r="Q40" s="13"/>
      <c r="R40" s="15"/>
    </row>
    <row r="41" spans="1:19" x14ac:dyDescent="0.3">
      <c r="A41" t="s">
        <v>16</v>
      </c>
      <c r="B41" t="s">
        <v>22</v>
      </c>
      <c r="C41" t="s">
        <v>23</v>
      </c>
      <c r="D41" s="2">
        <v>1138.6194117777777</v>
      </c>
      <c r="E41" s="2">
        <v>1901.5157334444443</v>
      </c>
      <c r="F41" s="2">
        <v>1.0119255555555557</v>
      </c>
      <c r="G41" s="2">
        <v>327.78053433333326</v>
      </c>
      <c r="H41" s="2">
        <v>9.775355222222224</v>
      </c>
      <c r="I41" s="2"/>
      <c r="J41" s="2">
        <v>8.145128999999999</v>
      </c>
      <c r="K41" s="2">
        <v>769.26639155555551</v>
      </c>
      <c r="L41" s="2">
        <v>83.47062044444445</v>
      </c>
      <c r="M41" s="2">
        <v>1374.8233372222221</v>
      </c>
      <c r="N41" s="2">
        <v>1142.9502087777778</v>
      </c>
      <c r="O41" s="3">
        <v>4918.1879612222219</v>
      </c>
      <c r="P41" s="3">
        <v>27227.338324777778</v>
      </c>
      <c r="Q41" s="2">
        <v>-4.72741111111111E-2</v>
      </c>
      <c r="R41" s="4">
        <v>-3.8888888888888877E-5</v>
      </c>
      <c r="S41" t="s">
        <v>23</v>
      </c>
    </row>
    <row r="42" spans="1:19" x14ac:dyDescent="0.3">
      <c r="A42" t="s">
        <v>16</v>
      </c>
      <c r="B42" t="s">
        <v>24</v>
      </c>
      <c r="C42" t="s">
        <v>23</v>
      </c>
      <c r="D42" s="2">
        <v>1138.6194117777777</v>
      </c>
      <c r="E42" s="2">
        <v>1901.5157334444443</v>
      </c>
      <c r="F42" s="2">
        <v>1.0119255555555557</v>
      </c>
      <c r="G42" s="2">
        <v>327.78053433333326</v>
      </c>
      <c r="H42" s="2">
        <v>9.775355222222224</v>
      </c>
      <c r="I42" s="2"/>
      <c r="J42" s="2">
        <v>8.145128999999999</v>
      </c>
      <c r="K42" s="2">
        <v>769.26639155555551</v>
      </c>
      <c r="L42" s="2">
        <v>83.47062044444445</v>
      </c>
      <c r="M42" s="2">
        <v>1374.8233372222221</v>
      </c>
      <c r="N42" s="2">
        <v>1142.9502087777778</v>
      </c>
      <c r="O42" s="3">
        <v>4918.1879612222219</v>
      </c>
      <c r="P42" s="3">
        <v>27227.338324888889</v>
      </c>
      <c r="Q42" s="2">
        <v>-4.72741111111111E-2</v>
      </c>
      <c r="R42" s="4">
        <v>-3.8888888888888877E-5</v>
      </c>
    </row>
    <row r="43" spans="1:19" x14ac:dyDescent="0.3">
      <c r="A43" t="s">
        <v>16</v>
      </c>
      <c r="B43" t="s">
        <v>26</v>
      </c>
      <c r="C43" t="s">
        <v>23</v>
      </c>
      <c r="D43" s="2">
        <v>1138.6194117777777</v>
      </c>
      <c r="E43" s="2">
        <v>1901.5157334444443</v>
      </c>
      <c r="F43" s="2">
        <v>1.0119255555555557</v>
      </c>
      <c r="G43" s="2">
        <v>327.78053433333326</v>
      </c>
      <c r="H43" s="2">
        <v>9.775355222222224</v>
      </c>
      <c r="I43" s="2"/>
      <c r="J43" s="2">
        <v>8.145128999999999</v>
      </c>
      <c r="K43" s="2">
        <v>769.26639155555551</v>
      </c>
      <c r="L43" s="2">
        <v>83.47062044444445</v>
      </c>
      <c r="M43" s="2">
        <v>1374.8233372222221</v>
      </c>
      <c r="N43" s="2">
        <v>1142.9502087777778</v>
      </c>
      <c r="O43" s="3">
        <v>4918.1879612222219</v>
      </c>
      <c r="P43" s="3">
        <v>27227.338324888889</v>
      </c>
      <c r="Q43" s="2">
        <v>-4.72741111111111E-2</v>
      </c>
      <c r="R43" s="4">
        <v>1.4151111111111109E-3</v>
      </c>
      <c r="S43" t="s">
        <v>23</v>
      </c>
    </row>
    <row r="44" spans="1:19" x14ac:dyDescent="0.3">
      <c r="A44" t="s">
        <v>16</v>
      </c>
      <c r="B44" t="s">
        <v>30</v>
      </c>
      <c r="C44" t="s">
        <v>23</v>
      </c>
      <c r="D44" s="2">
        <v>1135.8478461111113</v>
      </c>
      <c r="E44" s="2">
        <v>1901.5157334444443</v>
      </c>
      <c r="F44" s="2">
        <v>1.0119255555555557</v>
      </c>
      <c r="G44" s="2">
        <v>327.78053433333326</v>
      </c>
      <c r="H44" s="2">
        <v>9.775355222222224</v>
      </c>
      <c r="I44" s="2"/>
      <c r="J44" s="2">
        <v>8.145128999999999</v>
      </c>
      <c r="K44" s="2">
        <v>769.26112866666654</v>
      </c>
      <c r="L44" s="2">
        <v>83.47062044444445</v>
      </c>
      <c r="M44" s="2">
        <v>1378.3211942222222</v>
      </c>
      <c r="N44" s="2">
        <v>1141.5044894444445</v>
      </c>
      <c r="O44" s="3">
        <v>4878.4023980000002</v>
      </c>
      <c r="P44" s="3">
        <v>27227.338324888889</v>
      </c>
      <c r="Q44" s="2">
        <v>4.7711666666666668</v>
      </c>
      <c r="R44" s="4">
        <v>1.3650000000000001E-3</v>
      </c>
    </row>
    <row r="45" spans="1:19" x14ac:dyDescent="0.3">
      <c r="A45" t="s">
        <v>16</v>
      </c>
      <c r="B45" t="s">
        <v>33</v>
      </c>
      <c r="C45" t="s">
        <v>23</v>
      </c>
      <c r="D45" s="2">
        <v>1161.1572335555554</v>
      </c>
      <c r="E45" s="2">
        <v>1901.5157334444443</v>
      </c>
      <c r="F45" s="2">
        <v>1.0119255555555557</v>
      </c>
      <c r="G45" s="2">
        <v>327.78053433333326</v>
      </c>
      <c r="H45" s="2">
        <v>9.775355222222224</v>
      </c>
      <c r="I45" s="2"/>
      <c r="J45" s="2">
        <v>8.145128999999999</v>
      </c>
      <c r="K45" s="2">
        <v>769.37008311111106</v>
      </c>
      <c r="L45" s="2">
        <v>83.47062044444445</v>
      </c>
      <c r="M45" s="2">
        <v>1383.6045464444442</v>
      </c>
      <c r="N45" s="2">
        <v>1161.284607111111</v>
      </c>
      <c r="O45" s="3">
        <v>4883.9277073333324</v>
      </c>
      <c r="P45" s="3">
        <v>27227.338324888889</v>
      </c>
      <c r="Q45" s="2">
        <v>4.6342037777777776</v>
      </c>
      <c r="R45" s="4">
        <v>7.9151111111111106E-3</v>
      </c>
      <c r="S45" t="s">
        <v>23</v>
      </c>
    </row>
    <row r="46" spans="1:19" x14ac:dyDescent="0.3">
      <c r="A46" t="s">
        <v>16</v>
      </c>
      <c r="B46" t="s">
        <v>37</v>
      </c>
      <c r="C46" t="s">
        <v>23</v>
      </c>
      <c r="D46" s="2">
        <v>1161.1644491111113</v>
      </c>
      <c r="E46" s="2">
        <v>1901.5157334444443</v>
      </c>
      <c r="F46" s="2">
        <v>1.0119255555555557</v>
      </c>
      <c r="G46" s="2">
        <v>354.15221155555554</v>
      </c>
      <c r="H46" s="2">
        <v>9.775355222222224</v>
      </c>
      <c r="I46" s="2">
        <v>4.6817598888888901</v>
      </c>
      <c r="J46" s="2">
        <v>8.145128999999999</v>
      </c>
      <c r="K46" s="2">
        <v>769.36972377777772</v>
      </c>
      <c r="L46" s="2">
        <v>83.47062044444445</v>
      </c>
      <c r="M46" s="2">
        <v>1437.0445828888887</v>
      </c>
      <c r="N46" s="2">
        <v>1161.2873196666667</v>
      </c>
      <c r="O46" s="3">
        <v>4883.9277073333324</v>
      </c>
      <c r="P46" s="3">
        <v>27227.338324888889</v>
      </c>
      <c r="Q46" s="2">
        <v>27.015940777777772</v>
      </c>
      <c r="R46" s="4">
        <v>2.9230000000000003E-3</v>
      </c>
      <c r="S46" t="s">
        <v>23</v>
      </c>
    </row>
    <row r="47" spans="1:19" x14ac:dyDescent="0.3">
      <c r="A47" t="s">
        <v>16</v>
      </c>
      <c r="B47" t="s">
        <v>39</v>
      </c>
      <c r="C47" t="s">
        <v>23</v>
      </c>
      <c r="D47" s="2">
        <v>1161.1599054444443</v>
      </c>
      <c r="E47" s="2">
        <v>1901.5157334444443</v>
      </c>
      <c r="F47" s="2">
        <v>1.0119255555555557</v>
      </c>
      <c r="G47" s="2">
        <v>337.20870333333335</v>
      </c>
      <c r="H47" s="2">
        <v>9.775355222222224</v>
      </c>
      <c r="I47" s="2">
        <v>4.6813607777777788</v>
      </c>
      <c r="J47" s="2">
        <v>8.145128999999999</v>
      </c>
      <c r="K47" s="2">
        <v>769.36992711111111</v>
      </c>
      <c r="L47" s="2">
        <v>83.47062044444445</v>
      </c>
      <c r="M47" s="2">
        <v>1403.060424888889</v>
      </c>
      <c r="N47" s="2">
        <v>1161.2856514444443</v>
      </c>
      <c r="O47" s="3">
        <v>4883.9277073333324</v>
      </c>
      <c r="P47" s="3">
        <v>27227.338324888889</v>
      </c>
      <c r="Q47" s="2">
        <v>9.9787694444444455</v>
      </c>
      <c r="R47" s="4">
        <v>-3.7111111111111107E-5</v>
      </c>
      <c r="S47" t="s">
        <v>23</v>
      </c>
    </row>
    <row r="48" spans="1:19" x14ac:dyDescent="0.3">
      <c r="A48" t="s">
        <v>16</v>
      </c>
      <c r="B48" t="s">
        <v>40</v>
      </c>
      <c r="C48" t="s">
        <v>23</v>
      </c>
      <c r="D48" s="2">
        <v>1161.1599054444443</v>
      </c>
      <c r="E48" s="2">
        <v>1901.5157334444443</v>
      </c>
      <c r="F48" s="2">
        <v>1.0119255555555557</v>
      </c>
      <c r="G48" s="2">
        <v>347.23312744444445</v>
      </c>
      <c r="H48" s="2">
        <v>9.775355222222224</v>
      </c>
      <c r="I48" s="2">
        <v>4.6813607777777788</v>
      </c>
      <c r="J48" s="2">
        <v>8.145128999999999</v>
      </c>
      <c r="K48" s="2">
        <v>769.36992711111111</v>
      </c>
      <c r="L48" s="2">
        <v>83.47062044444445</v>
      </c>
      <c r="M48" s="2">
        <v>1403.060424888889</v>
      </c>
      <c r="N48" s="2">
        <v>1161.2856514444443</v>
      </c>
      <c r="O48" s="3">
        <v>4883.9277073333324</v>
      </c>
      <c r="P48" s="3">
        <v>27227.338324888889</v>
      </c>
      <c r="Q48" s="2">
        <v>-4.5654777777777787E-2</v>
      </c>
      <c r="R48" s="7">
        <v>5.926666666666668E-4</v>
      </c>
      <c r="S48" t="s">
        <v>23</v>
      </c>
    </row>
    <row r="49" spans="1:19" x14ac:dyDescent="0.3">
      <c r="A49" t="s">
        <v>16</v>
      </c>
      <c r="B49" t="s">
        <v>43</v>
      </c>
      <c r="C49" t="s">
        <v>23</v>
      </c>
      <c r="D49" s="2">
        <v>1200.1875406666668</v>
      </c>
      <c r="E49" s="2">
        <v>1901.5157334444443</v>
      </c>
      <c r="F49" s="2">
        <v>0.97970299999999988</v>
      </c>
      <c r="G49" s="5">
        <v>291.69008066666663</v>
      </c>
      <c r="H49" s="2">
        <v>9.775355222222224</v>
      </c>
      <c r="I49" s="5">
        <v>13.853347222222222</v>
      </c>
      <c r="J49" s="2">
        <v>8.145128999999999</v>
      </c>
      <c r="K49" s="5">
        <v>691.23065866666673</v>
      </c>
      <c r="L49" s="2">
        <v>83.47062044444445</v>
      </c>
      <c r="M49" s="5">
        <v>1431.1979711111112</v>
      </c>
      <c r="N49" s="5">
        <v>1206.0454778888889</v>
      </c>
      <c r="O49" s="6">
        <v>4695.8937716666669</v>
      </c>
      <c r="P49" s="3">
        <v>27227.338324888889</v>
      </c>
      <c r="Q49" s="5">
        <v>2.0880971111111108</v>
      </c>
      <c r="R49" s="4">
        <v>3.9399999999999998E-4</v>
      </c>
      <c r="S49" t="s">
        <v>23</v>
      </c>
    </row>
    <row r="50" spans="1:19" x14ac:dyDescent="0.3">
      <c r="A50" t="s">
        <v>16</v>
      </c>
      <c r="B50" t="s">
        <v>44</v>
      </c>
      <c r="C50" t="s">
        <v>23</v>
      </c>
      <c r="D50" s="2">
        <v>1186.9521077777779</v>
      </c>
      <c r="E50" s="2">
        <v>1901.5157334444443</v>
      </c>
      <c r="F50" s="2">
        <v>0.97970299999999988</v>
      </c>
      <c r="G50" s="2">
        <v>280.33542888888883</v>
      </c>
      <c r="H50" s="2">
        <v>9.775355222222224</v>
      </c>
      <c r="I50" s="5">
        <v>12.968491888888888</v>
      </c>
      <c r="J50" s="2">
        <v>8.145128999999999</v>
      </c>
      <c r="K50" s="2">
        <v>645.94098588888892</v>
      </c>
      <c r="L50" s="2">
        <v>83.47062044444445</v>
      </c>
      <c r="M50" s="2">
        <v>1465.1962754444444</v>
      </c>
      <c r="N50" s="2">
        <v>1191.1222331111112</v>
      </c>
      <c r="O50" s="3">
        <v>4695.8937716666669</v>
      </c>
      <c r="P50" s="3">
        <v>27227.338324888889</v>
      </c>
      <c r="Q50" s="2">
        <v>1.3484236666666667</v>
      </c>
      <c r="R50" s="4">
        <v>-2.8933333333333328E-4</v>
      </c>
      <c r="S50" s="8" t="s">
        <v>23</v>
      </c>
    </row>
    <row r="51" spans="1:19" x14ac:dyDescent="0.3">
      <c r="A51" s="8" t="s">
        <v>16</v>
      </c>
      <c r="B51" s="8" t="s">
        <v>47</v>
      </c>
      <c r="C51" s="8" t="s">
        <v>23</v>
      </c>
      <c r="D51" s="2">
        <v>1186.9497747777777</v>
      </c>
      <c r="E51" s="2">
        <v>1901.5157334444443</v>
      </c>
      <c r="F51" s="2">
        <v>0.97970299999999988</v>
      </c>
      <c r="G51" s="2">
        <v>280.33542888888883</v>
      </c>
      <c r="H51" s="2">
        <v>9.775355222222224</v>
      </c>
      <c r="I51" s="2">
        <v>5.3913398888888899</v>
      </c>
      <c r="J51" s="2">
        <v>8.145128999999999</v>
      </c>
      <c r="K51" s="2">
        <v>645.93823922222225</v>
      </c>
      <c r="L51" s="2">
        <v>83.47062044444445</v>
      </c>
      <c r="M51" s="2">
        <v>1455.3145886666666</v>
      </c>
      <c r="N51" s="2">
        <v>1191.1280516666666</v>
      </c>
      <c r="O51" s="3">
        <v>4661.9885795555556</v>
      </c>
      <c r="P51" s="3">
        <v>27227.338324888889</v>
      </c>
      <c r="Q51" s="2">
        <v>-0.95070599999999983</v>
      </c>
      <c r="R51" s="4">
        <v>-2.8933333333333328E-4</v>
      </c>
      <c r="S51" s="8" t="s">
        <v>23</v>
      </c>
    </row>
    <row r="52" spans="1:19" x14ac:dyDescent="0.3">
      <c r="A52" s="8" t="s">
        <v>16</v>
      </c>
      <c r="B52" s="8" t="s">
        <v>48</v>
      </c>
      <c r="C52" s="8" t="s">
        <v>23</v>
      </c>
      <c r="D52" s="2">
        <v>1186.9497747777777</v>
      </c>
      <c r="E52" s="2">
        <v>1901.5157334444443</v>
      </c>
      <c r="F52" s="2">
        <v>0.97970299999999988</v>
      </c>
      <c r="G52" s="2">
        <v>280.33542888888883</v>
      </c>
      <c r="H52" s="2">
        <v>9.775355222222224</v>
      </c>
      <c r="I52" s="2">
        <v>5.3913398888888899</v>
      </c>
      <c r="J52" s="2">
        <v>8.145128999999999</v>
      </c>
      <c r="K52" s="2">
        <v>645.93823922222225</v>
      </c>
      <c r="L52" s="2">
        <v>83.47062044444445</v>
      </c>
      <c r="M52" s="2">
        <v>1455.3145886666666</v>
      </c>
      <c r="N52" s="2">
        <v>1191.1280516666666</v>
      </c>
      <c r="O52" s="3">
        <v>4661.9885795555556</v>
      </c>
      <c r="P52" s="3">
        <v>27227.338324888889</v>
      </c>
      <c r="Q52" s="2">
        <v>-0.95070599999999983</v>
      </c>
      <c r="R52" s="4">
        <v>-3.0444444444444448E-4</v>
      </c>
      <c r="S52" s="8" t="s">
        <v>23</v>
      </c>
    </row>
    <row r="53" spans="1:19" x14ac:dyDescent="0.3">
      <c r="A53" s="8" t="s">
        <v>16</v>
      </c>
      <c r="B53" s="8" t="s">
        <v>50</v>
      </c>
      <c r="C53" s="8" t="s">
        <v>23</v>
      </c>
      <c r="D53" s="2">
        <v>1186.8557127777776</v>
      </c>
      <c r="E53" s="2">
        <v>1901.5157334444443</v>
      </c>
      <c r="F53" s="2">
        <v>0.97970299999999988</v>
      </c>
      <c r="G53" s="2">
        <v>280.33542888888883</v>
      </c>
      <c r="H53" s="2">
        <v>9.775355222222224</v>
      </c>
      <c r="I53" s="2">
        <v>5.3870291111111106</v>
      </c>
      <c r="J53" s="2">
        <v>8.145128999999999</v>
      </c>
      <c r="K53" s="2">
        <v>645.93811044444442</v>
      </c>
      <c r="L53" s="2">
        <v>83.47062044444445</v>
      </c>
      <c r="M53" s="2">
        <v>1455.2552082222223</v>
      </c>
      <c r="N53" s="2">
        <v>1191.0329453333334</v>
      </c>
      <c r="O53" s="3">
        <v>4661.9885795555556</v>
      </c>
      <c r="P53" s="3">
        <v>27227.338324888889</v>
      </c>
      <c r="Q53" s="2">
        <v>-1.0069492222222223</v>
      </c>
      <c r="R53" s="7">
        <f t="shared" ref="E53:R55" si="0">AVERAGE(R44:R52)</f>
        <v>1.3632839506172842E-3</v>
      </c>
      <c r="S53" s="8" t="s">
        <v>23</v>
      </c>
    </row>
    <row r="54" spans="1:19" x14ac:dyDescent="0.3">
      <c r="A54" s="8" t="s">
        <v>16</v>
      </c>
      <c r="B54" s="8" t="s">
        <v>52</v>
      </c>
      <c r="C54" s="8" t="s">
        <v>23</v>
      </c>
      <c r="D54" s="2">
        <f>AVERAGE(D45:D53)</f>
        <v>1176.9484893703707</v>
      </c>
      <c r="E54" s="2">
        <f t="shared" si="0"/>
        <v>1901.5157334444443</v>
      </c>
      <c r="F54" s="2">
        <f t="shared" si="0"/>
        <v>0.99402413580246907</v>
      </c>
      <c r="G54" s="5">
        <f t="shared" si="0"/>
        <v>308.82293032098761</v>
      </c>
      <c r="H54" s="2">
        <f t="shared" si="0"/>
        <v>9.775355222222224</v>
      </c>
      <c r="I54" s="5">
        <f t="shared" si="0"/>
        <v>7.1295036805555574</v>
      </c>
      <c r="J54" s="2">
        <f t="shared" si="0"/>
        <v>8.145128999999999</v>
      </c>
      <c r="K54" s="5">
        <f t="shared" si="0"/>
        <v>705.82954383950619</v>
      </c>
      <c r="L54" s="2">
        <f t="shared" si="0"/>
        <v>83.470620444444435</v>
      </c>
      <c r="M54" s="5">
        <f t="shared" si="0"/>
        <v>1432.1165123580245</v>
      </c>
      <c r="N54" s="2">
        <f t="shared" si="0"/>
        <v>1179.5111099259257</v>
      </c>
      <c r="O54" s="6">
        <f t="shared" si="0"/>
        <v>4768.1626790370356</v>
      </c>
      <c r="P54" s="3">
        <f t="shared" si="0"/>
        <v>27227.338324888893</v>
      </c>
      <c r="Q54" s="2">
        <f t="shared" si="0"/>
        <v>4.6790465308641975</v>
      </c>
      <c r="R54" s="4">
        <f t="shared" si="0"/>
        <v>1.363093278463649E-3</v>
      </c>
      <c r="S54" s="8" t="s">
        <v>23</v>
      </c>
    </row>
    <row r="55" spans="1:19" x14ac:dyDescent="0.3">
      <c r="A55" s="8" t="s">
        <v>16</v>
      </c>
      <c r="B55" s="8" t="s">
        <v>57</v>
      </c>
      <c r="C55" s="8" t="s">
        <v>23</v>
      </c>
      <c r="D55" s="2">
        <f>AVERAGE(D46:D54)</f>
        <v>1178.7030733497943</v>
      </c>
      <c r="E55" s="2">
        <f t="shared" si="0"/>
        <v>1901.5157334444443</v>
      </c>
      <c r="F55" s="2">
        <f t="shared" si="0"/>
        <v>0.99203508916323713</v>
      </c>
      <c r="G55" s="2">
        <f t="shared" si="0"/>
        <v>306.71652987517137</v>
      </c>
      <c r="H55" s="2">
        <f t="shared" si="0"/>
        <v>9.775355222222224</v>
      </c>
      <c r="I55" s="2">
        <f t="shared" si="0"/>
        <v>7.1295036805555565</v>
      </c>
      <c r="J55" s="2">
        <f t="shared" si="0"/>
        <v>8.145128999999999</v>
      </c>
      <c r="K55" s="2">
        <f t="shared" si="0"/>
        <v>698.76948392043903</v>
      </c>
      <c r="L55" s="2">
        <f t="shared" si="0"/>
        <v>83.470620444444435</v>
      </c>
      <c r="M55" s="2">
        <f t="shared" si="0"/>
        <v>1437.5067307928668</v>
      </c>
      <c r="N55" s="2">
        <f t="shared" si="0"/>
        <v>1181.53627690535</v>
      </c>
      <c r="O55" s="3">
        <f t="shared" si="0"/>
        <v>4755.299898115225</v>
      </c>
      <c r="P55" s="3">
        <f t="shared" si="0"/>
        <v>27227.338324888893</v>
      </c>
      <c r="Q55" s="2">
        <f t="shared" si="0"/>
        <v>4.684029058984911</v>
      </c>
      <c r="R55" s="4">
        <v>-2.0755555555555555E-4</v>
      </c>
      <c r="S55" s="8" t="s">
        <v>23</v>
      </c>
    </row>
    <row r="56" spans="1:19" x14ac:dyDescent="0.3">
      <c r="A56" s="8" t="s">
        <v>16</v>
      </c>
      <c r="B56" s="8" t="s">
        <v>58</v>
      </c>
      <c r="C56" s="8" t="s">
        <v>23</v>
      </c>
      <c r="D56" s="2">
        <v>1186.9773491111109</v>
      </c>
      <c r="E56" s="2">
        <v>1901.5157334444443</v>
      </c>
      <c r="F56" s="2">
        <v>0.97970299999999988</v>
      </c>
      <c r="G56" s="2">
        <v>280.33542888888883</v>
      </c>
      <c r="H56" s="2">
        <v>9.775355222222224</v>
      </c>
      <c r="I56" s="2">
        <v>5.3870271111111121</v>
      </c>
      <c r="J56" s="2">
        <v>8.145128999999999</v>
      </c>
      <c r="K56" s="2">
        <v>645.93808322222219</v>
      </c>
      <c r="L56" s="2">
        <v>83.47062044444445</v>
      </c>
      <c r="M56" s="2">
        <v>1455.5792641111111</v>
      </c>
      <c r="N56" s="2">
        <v>1191.1918266666667</v>
      </c>
      <c r="O56" s="3">
        <v>4661.9885253333332</v>
      </c>
      <c r="P56" s="3">
        <v>27227.338324888889</v>
      </c>
      <c r="Q56" s="2">
        <v>-0.64567288888888896</v>
      </c>
      <c r="R56" s="4">
        <v>-2.0744444444444445E-4</v>
      </c>
      <c r="S56" s="8" t="s">
        <v>23</v>
      </c>
    </row>
    <row r="57" spans="1:19" x14ac:dyDescent="0.3">
      <c r="A57" s="8" t="s">
        <v>16</v>
      </c>
      <c r="B57" s="8" t="s">
        <v>60</v>
      </c>
      <c r="C57" s="8" t="s">
        <v>23</v>
      </c>
      <c r="D57" s="2">
        <v>1186.9773355555556</v>
      </c>
      <c r="E57" s="2">
        <v>1901.5157334444443</v>
      </c>
      <c r="F57" s="2">
        <v>0.97970299999999988</v>
      </c>
      <c r="G57" s="2">
        <v>280.33542888888883</v>
      </c>
      <c r="H57" s="2">
        <v>9.775355222222224</v>
      </c>
      <c r="I57" s="2">
        <v>5.3870271111111121</v>
      </c>
      <c r="J57" s="2">
        <v>8.145128999999999</v>
      </c>
      <c r="K57" s="2">
        <v>645.93833411111109</v>
      </c>
      <c r="L57" s="2">
        <v>83.47062044444445</v>
      </c>
      <c r="M57" s="2">
        <v>1455.5790065555557</v>
      </c>
      <c r="N57" s="2">
        <v>1191.1918131111113</v>
      </c>
      <c r="O57" s="3">
        <v>4661.9885253333332</v>
      </c>
      <c r="P57" s="3">
        <v>27227.338324888889</v>
      </c>
      <c r="Q57" s="2">
        <v>-0.64567966666666665</v>
      </c>
      <c r="R57" s="4">
        <v>-2.0744444444444445E-4</v>
      </c>
      <c r="S57" s="8" t="s">
        <v>23</v>
      </c>
    </row>
    <row r="58" spans="1:19" x14ac:dyDescent="0.3">
      <c r="A58" s="8" t="s">
        <v>16</v>
      </c>
      <c r="B58" s="8" t="s">
        <v>63</v>
      </c>
      <c r="C58" s="8" t="s">
        <v>23</v>
      </c>
      <c r="D58" s="2">
        <v>1186.9773355555556</v>
      </c>
      <c r="E58" s="2">
        <v>1901.5157334444443</v>
      </c>
      <c r="F58" s="2">
        <v>0.97970299999999988</v>
      </c>
      <c r="G58" s="2">
        <v>280.33542888888883</v>
      </c>
      <c r="H58" s="2">
        <v>9.775355222222224</v>
      </c>
      <c r="I58" s="2">
        <v>5.3870271111111121</v>
      </c>
      <c r="J58" s="2">
        <v>8.145128999999999</v>
      </c>
      <c r="K58" s="2">
        <v>645.9383002222221</v>
      </c>
      <c r="L58" s="2">
        <v>83.47062044444445</v>
      </c>
      <c r="M58" s="2">
        <v>1455.5790607777778</v>
      </c>
      <c r="N58" s="2">
        <v>1191.1918131111113</v>
      </c>
      <c r="O58" s="3">
        <v>4661.9885253333332</v>
      </c>
      <c r="P58" s="3">
        <v>27227.338324888889</v>
      </c>
      <c r="Q58" s="2">
        <v>-0.64565933333333325</v>
      </c>
      <c r="R58" s="4">
        <v>-1.7433333333333333E-4</v>
      </c>
      <c r="S58" s="8" t="s">
        <v>23</v>
      </c>
    </row>
    <row r="59" spans="1:19" x14ac:dyDescent="0.3">
      <c r="A59" s="8" t="s">
        <v>16</v>
      </c>
      <c r="B59" s="8" t="s">
        <v>64</v>
      </c>
      <c r="C59" s="8" t="s">
        <v>23</v>
      </c>
      <c r="D59" s="2">
        <v>1187.0067003333331</v>
      </c>
      <c r="E59" s="2">
        <v>1901.5157334444443</v>
      </c>
      <c r="F59" s="2">
        <v>0.97970299999999988</v>
      </c>
      <c r="G59" s="2">
        <v>280.33542888888883</v>
      </c>
      <c r="H59" s="2">
        <v>9.775355222222224</v>
      </c>
      <c r="I59" s="2">
        <v>5.3870271111111121</v>
      </c>
      <c r="J59" s="2">
        <v>8.145128999999999</v>
      </c>
      <c r="K59" s="2">
        <v>645.93713388888887</v>
      </c>
      <c r="L59" s="2">
        <v>83.47062044444445</v>
      </c>
      <c r="M59" s="2">
        <v>1455.6553682222225</v>
      </c>
      <c r="N59" s="2">
        <v>1191.1764458888888</v>
      </c>
      <c r="O59" s="3">
        <v>4661.9885253333332</v>
      </c>
      <c r="P59" s="3">
        <v>27227.338324888889</v>
      </c>
      <c r="Q59" s="2">
        <v>-0.61525011111111105</v>
      </c>
      <c r="R59" s="4">
        <v>-1.5888888888888889E-4</v>
      </c>
      <c r="S59" s="8" t="s">
        <v>23</v>
      </c>
    </row>
    <row r="60" spans="1:19" x14ac:dyDescent="0.3">
      <c r="A60" t="s">
        <v>16</v>
      </c>
      <c r="B60" t="s">
        <v>65</v>
      </c>
      <c r="C60" s="8" t="s">
        <v>23</v>
      </c>
      <c r="D60" s="2">
        <v>1187.0063613333334</v>
      </c>
      <c r="E60" s="2">
        <v>1901.5157334444443</v>
      </c>
      <c r="F60" s="2">
        <v>0.97970299999999988</v>
      </c>
      <c r="G60" s="2">
        <v>280.33542888888883</v>
      </c>
      <c r="H60" s="2">
        <v>9.775355222222224</v>
      </c>
      <c r="I60" s="2">
        <v>5.3870315555555557</v>
      </c>
      <c r="J60" s="2">
        <v>8.145128999999999</v>
      </c>
      <c r="K60" s="2">
        <v>645.93916833333344</v>
      </c>
      <c r="L60" s="2">
        <v>83.47062044444445</v>
      </c>
      <c r="M60" s="2">
        <v>1455.7051053333334</v>
      </c>
      <c r="N60" s="2">
        <v>1191.1759305555559</v>
      </c>
      <c r="O60" s="3">
        <v>4661.988498222222</v>
      </c>
      <c r="P60" s="3">
        <v>27227.338324888889</v>
      </c>
      <c r="Q60" s="2">
        <v>-0.56365988888888896</v>
      </c>
      <c r="R60" s="4">
        <v>-1.5933333333333332E-4</v>
      </c>
      <c r="S60" s="8" t="s">
        <v>23</v>
      </c>
    </row>
    <row r="61" spans="1:19" x14ac:dyDescent="0.3">
      <c r="A61" t="s">
        <v>16</v>
      </c>
      <c r="B61" t="s">
        <v>67</v>
      </c>
      <c r="C61" s="8" t="s">
        <v>23</v>
      </c>
      <c r="D61" s="5">
        <v>1208.5438095555555</v>
      </c>
      <c r="E61" s="2">
        <v>1901.5157334444443</v>
      </c>
      <c r="F61" s="2">
        <v>0.97970299999999988</v>
      </c>
      <c r="G61" s="2">
        <v>280.33542888888883</v>
      </c>
      <c r="H61" s="2">
        <v>9.775355222222224</v>
      </c>
      <c r="I61" s="2">
        <v>5.3172314444444444</v>
      </c>
      <c r="J61" s="2">
        <v>8.145128999999999</v>
      </c>
      <c r="K61" s="2">
        <v>645.97183577777787</v>
      </c>
      <c r="L61" s="2">
        <v>83.47062044444445</v>
      </c>
      <c r="M61" s="5">
        <v>1460.2614338888889</v>
      </c>
      <c r="N61" s="5">
        <v>1208.0519340000001</v>
      </c>
      <c r="O61" s="3">
        <v>4662.6060926666669</v>
      </c>
      <c r="P61" s="3">
        <v>27227.338324888889</v>
      </c>
      <c r="Q61" s="2">
        <v>-0.5663084444444445</v>
      </c>
      <c r="R61" s="4">
        <v>-2.0655555555555556E-4</v>
      </c>
    </row>
    <row r="62" spans="1:19" ht="28.8" x14ac:dyDescent="0.3">
      <c r="A62" t="s">
        <v>16</v>
      </c>
      <c r="B62" s="1" t="s">
        <v>74</v>
      </c>
      <c r="C62" s="8" t="s">
        <v>23</v>
      </c>
      <c r="D62" s="2">
        <v>1207.0222438888889</v>
      </c>
      <c r="E62" s="2">
        <v>1901.5157334444443</v>
      </c>
      <c r="F62" s="2">
        <v>0.97970299999999988</v>
      </c>
      <c r="G62" s="2">
        <v>280.33542888888883</v>
      </c>
      <c r="H62" s="2">
        <v>9.775355222222224</v>
      </c>
      <c r="I62" s="2">
        <v>5.3316344444444441</v>
      </c>
      <c r="J62" s="2">
        <v>8.145128999999999</v>
      </c>
      <c r="K62" s="2">
        <v>645.95907266666666</v>
      </c>
      <c r="L62" s="2">
        <v>83.47062044444445</v>
      </c>
      <c r="M62" s="2">
        <v>1460.4185112222222</v>
      </c>
      <c r="N62" s="2">
        <v>1206.2352837777776</v>
      </c>
      <c r="O62" s="3">
        <v>4662.5755209999998</v>
      </c>
      <c r="P62" s="3">
        <v>27227.338324888889</v>
      </c>
      <c r="Q62" s="2">
        <v>-0.73148200000000008</v>
      </c>
      <c r="R62" s="4">
        <v>-2.5755555555555558E-4</v>
      </c>
    </row>
    <row r="63" spans="1:19" ht="28.8" x14ac:dyDescent="0.3">
      <c r="A63" t="s">
        <v>16</v>
      </c>
      <c r="B63" s="1" t="s">
        <v>75</v>
      </c>
      <c r="C63" s="8" t="s">
        <v>23</v>
      </c>
      <c r="D63" s="2">
        <v>1206.5233695555557</v>
      </c>
      <c r="E63" s="2">
        <v>1901.5157334444443</v>
      </c>
      <c r="F63" s="2">
        <v>0.97970299999999988</v>
      </c>
      <c r="G63" s="2">
        <v>280.33542888888883</v>
      </c>
      <c r="H63" s="2">
        <v>9.775355222222224</v>
      </c>
      <c r="I63" s="2">
        <v>5.3531247777777775</v>
      </c>
      <c r="J63" s="2">
        <v>8.145128999999999</v>
      </c>
      <c r="K63" s="2">
        <v>645.94818811111122</v>
      </c>
      <c r="L63" s="2">
        <v>83.47062044444445</v>
      </c>
      <c r="M63" s="2">
        <v>1460.5092637777777</v>
      </c>
      <c r="N63" s="2">
        <v>1205.5020886666666</v>
      </c>
      <c r="O63" s="3">
        <v>4662.5708008888896</v>
      </c>
      <c r="P63" s="3">
        <v>27227.338324888889</v>
      </c>
      <c r="Q63" s="2">
        <v>-0.90742522222222222</v>
      </c>
      <c r="R63" s="4">
        <v>-2.5788888888888888E-4</v>
      </c>
      <c r="S63" t="s">
        <v>23</v>
      </c>
    </row>
    <row r="64" spans="1:19" x14ac:dyDescent="0.3">
      <c r="A64" t="s">
        <v>16</v>
      </c>
      <c r="B64" t="s">
        <v>76</v>
      </c>
      <c r="C64" t="s">
        <v>23</v>
      </c>
      <c r="D64" s="2">
        <v>1080.801350777778</v>
      </c>
      <c r="E64" s="2">
        <v>1901.5157334444443</v>
      </c>
      <c r="F64" s="2">
        <v>0.97970299999999988</v>
      </c>
      <c r="G64" s="2">
        <v>280.33542888888883</v>
      </c>
      <c r="H64" s="2">
        <v>9.775355222222224</v>
      </c>
      <c r="I64" s="2">
        <v>5.7424886666666666</v>
      </c>
      <c r="J64" s="2">
        <v>8.145128999999999</v>
      </c>
      <c r="K64" s="2">
        <v>645.86557344444441</v>
      </c>
      <c r="L64" s="2">
        <v>83.47062044444445</v>
      </c>
      <c r="M64" s="5">
        <v>1430.3511555555554</v>
      </c>
      <c r="N64" s="2">
        <v>1110.4303452222223</v>
      </c>
      <c r="O64" s="3">
        <v>4638.5936415555561</v>
      </c>
      <c r="P64" s="3">
        <v>27227.338324888889</v>
      </c>
      <c r="Q64" s="2">
        <v>-0.8872363333333334</v>
      </c>
      <c r="R64" s="4">
        <v>-2.5788888888888888E-4</v>
      </c>
      <c r="S64" t="s">
        <v>23</v>
      </c>
    </row>
    <row r="65" spans="1:21" x14ac:dyDescent="0.3">
      <c r="A65" t="s">
        <v>16</v>
      </c>
      <c r="B65" t="s">
        <v>77</v>
      </c>
      <c r="C65" t="s">
        <v>23</v>
      </c>
      <c r="D65" s="2">
        <v>1080.801350777778</v>
      </c>
      <c r="E65" s="2">
        <v>1901.5157334444443</v>
      </c>
      <c r="F65" s="2">
        <v>0.97970299999999988</v>
      </c>
      <c r="G65" s="2">
        <v>280.33542888888883</v>
      </c>
      <c r="H65" s="2">
        <v>9.775355222222224</v>
      </c>
      <c r="I65" s="2">
        <v>5.7424886666666666</v>
      </c>
      <c r="J65" s="2">
        <v>8.145128999999999</v>
      </c>
      <c r="K65" s="2">
        <v>645.86557344444441</v>
      </c>
      <c r="L65" s="2">
        <v>83.47062044444445</v>
      </c>
      <c r="M65" s="2">
        <v>1430.3511555555554</v>
      </c>
      <c r="N65" s="2">
        <v>1110.4303452222223</v>
      </c>
      <c r="O65" s="3">
        <v>4638.5936415555561</v>
      </c>
      <c r="P65" s="3">
        <v>27227.338324888889</v>
      </c>
      <c r="Q65" s="2">
        <v>-0.8872363333333334</v>
      </c>
      <c r="R65" s="4">
        <v>4.2666666666666656E-5</v>
      </c>
      <c r="S65" t="s">
        <v>23</v>
      </c>
    </row>
    <row r="66" spans="1:21" x14ac:dyDescent="0.3">
      <c r="A66" t="s">
        <v>16</v>
      </c>
      <c r="B66" t="s">
        <v>79</v>
      </c>
      <c r="C66" t="s">
        <v>23</v>
      </c>
      <c r="D66" s="5">
        <v>897.84913466666671</v>
      </c>
      <c r="E66" s="5">
        <v>1763.5263265555557</v>
      </c>
      <c r="F66" s="2">
        <v>1.0174076666666665</v>
      </c>
      <c r="G66" s="2">
        <v>280.33542888888883</v>
      </c>
      <c r="H66" s="2">
        <v>9.775355222222224</v>
      </c>
      <c r="I66" s="5">
        <v>7.299440555555555</v>
      </c>
      <c r="J66" s="2">
        <v>8.145128999999999</v>
      </c>
      <c r="K66" s="2">
        <v>646.63056122222224</v>
      </c>
      <c r="L66" s="5">
        <v>60.018756111111117</v>
      </c>
      <c r="M66" s="5">
        <v>1342.5421007777777</v>
      </c>
      <c r="N66" s="5">
        <v>902.73358833333339</v>
      </c>
      <c r="O66" s="6">
        <v>5459.5160589999996</v>
      </c>
      <c r="P66" s="3">
        <v>27227.338324888889</v>
      </c>
      <c r="Q66" s="2">
        <v>0.26704155555555559</v>
      </c>
      <c r="R66" s="4">
        <v>6.222222222222222E-5</v>
      </c>
      <c r="S66" t="s">
        <v>23</v>
      </c>
    </row>
    <row r="67" spans="1:21" x14ac:dyDescent="0.3">
      <c r="A67" t="s">
        <v>16</v>
      </c>
      <c r="B67" t="s">
        <v>81</v>
      </c>
      <c r="C67" t="s">
        <v>23</v>
      </c>
      <c r="D67" s="5">
        <v>1000.3124864444443</v>
      </c>
      <c r="E67" s="2">
        <v>1763.5263265555557</v>
      </c>
      <c r="F67" s="2">
        <v>0.999942</v>
      </c>
      <c r="G67" s="5">
        <v>305.6782124444444</v>
      </c>
      <c r="H67" s="2">
        <v>9.775355222222224</v>
      </c>
      <c r="I67" s="2">
        <v>6.8948233333333331</v>
      </c>
      <c r="J67" s="2">
        <v>8.145128999999999</v>
      </c>
      <c r="K67" s="5">
        <v>673.17452677777771</v>
      </c>
      <c r="L67" s="2">
        <v>60.018756111111117</v>
      </c>
      <c r="M67" s="5">
        <v>1321.9402533333332</v>
      </c>
      <c r="N67" s="5">
        <v>1024.1975572222223</v>
      </c>
      <c r="O67" s="6">
        <v>4583.9874403333333</v>
      </c>
      <c r="P67" s="3">
        <v>27227.338324888889</v>
      </c>
      <c r="Q67" s="2">
        <v>0.28907633333333327</v>
      </c>
      <c r="R67" s="15">
        <v>6.222222222222222E-5</v>
      </c>
      <c r="S67" t="s">
        <v>23</v>
      </c>
    </row>
    <row r="68" spans="1:21" x14ac:dyDescent="0.3">
      <c r="A68" t="s">
        <v>16</v>
      </c>
      <c r="B68" t="s">
        <v>82</v>
      </c>
      <c r="C68" t="s">
        <v>23</v>
      </c>
      <c r="D68" s="13">
        <v>1000.3124864444443</v>
      </c>
      <c r="E68" s="13">
        <v>1763.5263265555557</v>
      </c>
      <c r="F68" s="13">
        <v>0.999942</v>
      </c>
      <c r="G68" s="13">
        <v>305.6782124444444</v>
      </c>
      <c r="H68" s="13">
        <v>9.775355222222224</v>
      </c>
      <c r="I68" s="13">
        <v>6.8948233333333331</v>
      </c>
      <c r="J68" s="13">
        <v>8.145128999999999</v>
      </c>
      <c r="K68" s="13">
        <v>673.17452677777771</v>
      </c>
      <c r="L68" s="13">
        <v>60.018756111111117</v>
      </c>
      <c r="M68" s="13">
        <v>1321.9402533333332</v>
      </c>
      <c r="N68" s="13">
        <v>1024.1975572222223</v>
      </c>
      <c r="O68" s="14">
        <v>4583.9874403333333</v>
      </c>
      <c r="P68" s="14">
        <v>27227.338324888889</v>
      </c>
      <c r="Q68" s="13">
        <v>0.28907633333333327</v>
      </c>
      <c r="R68" s="4">
        <v>5.7555555555555559E-5</v>
      </c>
      <c r="S68" t="s">
        <v>23</v>
      </c>
    </row>
    <row r="69" spans="1:21" x14ac:dyDescent="0.3">
      <c r="A69" t="s">
        <v>16</v>
      </c>
      <c r="B69" t="s">
        <v>84</v>
      </c>
      <c r="C69" t="s">
        <v>23</v>
      </c>
      <c r="D69" s="5">
        <v>1070.3662515555557</v>
      </c>
      <c r="E69" s="2">
        <v>1763.5263265555557</v>
      </c>
      <c r="F69" s="2">
        <v>0.999942</v>
      </c>
      <c r="G69" s="2">
        <v>305.6782124444444</v>
      </c>
      <c r="H69" s="2">
        <v>9.775355222222224</v>
      </c>
      <c r="I69" s="2">
        <v>6.8224234444444436</v>
      </c>
      <c r="J69" s="2">
        <v>8.145128999999999</v>
      </c>
      <c r="K69" s="2">
        <v>672.51038266666671</v>
      </c>
      <c r="L69" s="2">
        <v>60.018756111111117</v>
      </c>
      <c r="M69" s="5">
        <v>1335.0520562222218</v>
      </c>
      <c r="N69" s="5">
        <v>1081.7151217777778</v>
      </c>
      <c r="O69" s="3">
        <v>4576.182644333333</v>
      </c>
      <c r="P69" s="3">
        <v>27227.338324888889</v>
      </c>
      <c r="Q69" s="2">
        <v>0.27293466666666671</v>
      </c>
      <c r="R69" s="4">
        <v>2.3444444444444448E-5</v>
      </c>
      <c r="S69" t="s">
        <v>23</v>
      </c>
    </row>
    <row r="70" spans="1:21" x14ac:dyDescent="0.3">
      <c r="A70" t="s">
        <v>16</v>
      </c>
      <c r="B70" t="s">
        <v>85</v>
      </c>
      <c r="C70" t="s">
        <v>23</v>
      </c>
      <c r="D70" s="5">
        <v>1246.3303018888889</v>
      </c>
      <c r="E70" s="5">
        <v>1890.2624783333331</v>
      </c>
      <c r="F70" s="2">
        <v>0.94846033333333346</v>
      </c>
      <c r="G70" s="2">
        <v>305.6782124444444</v>
      </c>
      <c r="H70" s="2">
        <v>9.775355222222224</v>
      </c>
      <c r="I70" s="5">
        <v>6.3587768888888885</v>
      </c>
      <c r="J70" s="2">
        <v>8.145128999999999</v>
      </c>
      <c r="K70" s="5">
        <v>628.90788111111101</v>
      </c>
      <c r="L70" s="5">
        <v>82.308506444444433</v>
      </c>
      <c r="M70" s="5">
        <v>1456.3722873333334</v>
      </c>
      <c r="N70" s="5">
        <v>1283.7495253333334</v>
      </c>
      <c r="O70" s="6">
        <v>3986.0738390000001</v>
      </c>
      <c r="P70" s="3">
        <v>27227.338324888889</v>
      </c>
      <c r="Q70" s="2">
        <v>0.12974411111111114</v>
      </c>
      <c r="R70" s="4">
        <v>2.1888888888888887E-5</v>
      </c>
      <c r="S70" t="s">
        <v>23</v>
      </c>
    </row>
    <row r="71" spans="1:21" x14ac:dyDescent="0.3">
      <c r="A71" t="s">
        <v>16</v>
      </c>
      <c r="B71" t="s">
        <v>86</v>
      </c>
      <c r="C71" t="s">
        <v>23</v>
      </c>
      <c r="D71" s="5">
        <v>1380.5085448888888</v>
      </c>
      <c r="E71" s="2">
        <v>1890.2624783333331</v>
      </c>
      <c r="F71" s="2">
        <v>0.94846033333333346</v>
      </c>
      <c r="G71" s="2">
        <v>305.6782124444444</v>
      </c>
      <c r="H71" s="2">
        <v>9.775355222222224</v>
      </c>
      <c r="I71" s="2">
        <v>6.1288343333333337</v>
      </c>
      <c r="J71" s="2">
        <v>8.145128999999999</v>
      </c>
      <c r="K71" s="2">
        <v>628.9703199999999</v>
      </c>
      <c r="L71" s="2">
        <v>82.308506444444433</v>
      </c>
      <c r="M71" s="5">
        <v>1487.9843207777781</v>
      </c>
      <c r="N71" s="5">
        <v>1386.0215385555557</v>
      </c>
      <c r="O71" s="6">
        <v>4013.3543294444444</v>
      </c>
      <c r="P71" s="3">
        <v>27227.338324888889</v>
      </c>
      <c r="Q71" s="2">
        <v>0.12792911111111113</v>
      </c>
      <c r="R71" s="4">
        <v>1.4777777777777775E-5</v>
      </c>
      <c r="S71" t="s">
        <v>23</v>
      </c>
    </row>
    <row r="72" spans="1:21" x14ac:dyDescent="0.3">
      <c r="A72" t="s">
        <v>16</v>
      </c>
      <c r="B72" t="s">
        <v>87</v>
      </c>
      <c r="C72" t="s">
        <v>23</v>
      </c>
      <c r="D72" s="2">
        <v>1242.9115804444446</v>
      </c>
      <c r="E72" s="2">
        <v>1890.2624783333331</v>
      </c>
      <c r="F72" s="2">
        <v>1.059004111111111</v>
      </c>
      <c r="G72" s="2">
        <v>299.96642388888887</v>
      </c>
      <c r="H72" s="2">
        <v>9.775355222222224</v>
      </c>
      <c r="I72" s="2">
        <v>5.6808013333333331</v>
      </c>
      <c r="J72" s="2">
        <v>8.145128999999999</v>
      </c>
      <c r="K72" s="5">
        <v>676.49806711111114</v>
      </c>
      <c r="L72" s="2">
        <v>82.308506444444433</v>
      </c>
      <c r="M72" s="2">
        <v>1459.1644423333332</v>
      </c>
      <c r="N72" s="2">
        <v>1223.6673176666666</v>
      </c>
      <c r="O72" s="6">
        <v>5486.7290039999998</v>
      </c>
      <c r="P72" s="3">
        <v>27227.338324888889</v>
      </c>
      <c r="Q72" s="2">
        <v>0.12781966666666669</v>
      </c>
      <c r="R72" s="4">
        <v>1.5000000000000004E-5</v>
      </c>
    </row>
    <row r="73" spans="1:21" x14ac:dyDescent="0.3">
      <c r="A73" t="s">
        <v>16</v>
      </c>
      <c r="B73" t="s">
        <v>91</v>
      </c>
      <c r="C73" t="s">
        <v>23</v>
      </c>
      <c r="D73" s="2">
        <v>1243.2278510000001</v>
      </c>
      <c r="E73" s="2">
        <v>1890.2624783333331</v>
      </c>
      <c r="F73" s="2">
        <v>1.059004111111111</v>
      </c>
      <c r="G73" s="2">
        <v>299.96146311111113</v>
      </c>
      <c r="H73" s="2">
        <v>9.775355222222224</v>
      </c>
      <c r="I73" s="5">
        <v>9.777777777777777E-6</v>
      </c>
      <c r="J73" s="2">
        <v>8.145128999999999</v>
      </c>
      <c r="K73" s="2">
        <v>674.44692644444456</v>
      </c>
      <c r="L73" s="2">
        <v>82.308506444444433</v>
      </c>
      <c r="M73" s="2">
        <v>1458.7926432222221</v>
      </c>
      <c r="N73" s="2">
        <v>1224.0023193333334</v>
      </c>
      <c r="O73" s="3">
        <v>5486.7054580000004</v>
      </c>
      <c r="P73" s="3">
        <v>27227.338324888889</v>
      </c>
      <c r="Q73" s="5">
        <v>3.4093633333333333</v>
      </c>
      <c r="R73" s="7">
        <v>1.0044444444444445E-3</v>
      </c>
      <c r="S73" t="s">
        <v>23</v>
      </c>
    </row>
    <row r="74" spans="1:21" x14ac:dyDescent="0.3">
      <c r="A74" t="s">
        <v>16</v>
      </c>
      <c r="B74" t="s">
        <v>93</v>
      </c>
      <c r="C74" t="s">
        <v>23</v>
      </c>
      <c r="D74" s="2">
        <v>1243.2278509999999</v>
      </c>
      <c r="E74" s="2">
        <v>1890.2624783333331</v>
      </c>
      <c r="F74" s="2">
        <v>1.059004111111111</v>
      </c>
      <c r="G74" s="2">
        <v>299.96151055555561</v>
      </c>
      <c r="H74" s="2">
        <v>9.775355222222224</v>
      </c>
      <c r="I74" s="2">
        <v>5.6491045555555557</v>
      </c>
      <c r="J74" s="2">
        <v>8.145128999999999</v>
      </c>
      <c r="K74" s="5">
        <v>674.44512255555549</v>
      </c>
      <c r="L74" s="2">
        <v>82.308506444444433</v>
      </c>
      <c r="M74" s="2">
        <v>1458.7950304444444</v>
      </c>
      <c r="N74" s="2">
        <v>1224.0023193333334</v>
      </c>
      <c r="O74" s="3">
        <v>5486.7059732222224</v>
      </c>
      <c r="P74" s="3">
        <v>27227.338324888889</v>
      </c>
      <c r="Q74" s="5">
        <v>-2.2391961111111112</v>
      </c>
      <c r="R74" s="7">
        <v>-6.7688888888888887E-4</v>
      </c>
      <c r="S74" t="s">
        <v>23</v>
      </c>
      <c r="T74" s="2">
        <f>SUM(D74:I74)</f>
        <v>3449.9353037777769</v>
      </c>
      <c r="U74" s="2">
        <f>SUM(J74:N74)</f>
        <v>3447.6961077777778</v>
      </c>
    </row>
    <row r="75" spans="1:21" x14ac:dyDescent="0.3">
      <c r="A75" t="s">
        <v>16</v>
      </c>
      <c r="B75" t="s">
        <v>95</v>
      </c>
      <c r="C75" t="s">
        <v>23</v>
      </c>
      <c r="D75" s="2">
        <v>1243.2278509999999</v>
      </c>
      <c r="E75" s="2">
        <v>1890.2624783333331</v>
      </c>
      <c r="F75" s="2">
        <v>1.059004111111111</v>
      </c>
      <c r="G75" s="2">
        <v>299.96151055555561</v>
      </c>
      <c r="H75" s="2">
        <v>9.775355222222224</v>
      </c>
      <c r="I75" s="2">
        <v>5.6491045555555557</v>
      </c>
      <c r="J75" s="2">
        <v>8.145128999999999</v>
      </c>
      <c r="K75" s="13">
        <v>676.83127177777783</v>
      </c>
      <c r="L75" s="2">
        <v>82.308506444444433</v>
      </c>
      <c r="M75" s="2">
        <v>1458.7950304444444</v>
      </c>
      <c r="N75" s="2">
        <v>1224.0023193333334</v>
      </c>
      <c r="O75" s="3">
        <v>5486.7059732222224</v>
      </c>
      <c r="P75" s="3">
        <v>27227.338324888889</v>
      </c>
      <c r="Q75" s="13">
        <v>0.14695311111111112</v>
      </c>
      <c r="R75" s="18">
        <v>2.0111111111111117E-5</v>
      </c>
    </row>
    <row r="76" spans="1:21" x14ac:dyDescent="0.3">
      <c r="A76" t="s">
        <v>16</v>
      </c>
      <c r="B76" t="s">
        <v>96</v>
      </c>
      <c r="C76" t="s">
        <v>23</v>
      </c>
      <c r="D76" s="2">
        <v>1112.7018771111111</v>
      </c>
      <c r="E76" s="5">
        <v>1763.5263265555557</v>
      </c>
      <c r="F76" s="2">
        <v>1.1070731111111112</v>
      </c>
      <c r="G76" s="2">
        <v>295.25833466666666</v>
      </c>
      <c r="H76" s="2">
        <v>9.775355222222224</v>
      </c>
      <c r="I76" s="2">
        <v>6.5172971111111115</v>
      </c>
      <c r="J76" s="2">
        <v>8.145128999999999</v>
      </c>
      <c r="K76" s="5">
        <v>686.8172538888889</v>
      </c>
      <c r="L76" s="5">
        <v>60.018756111111117</v>
      </c>
      <c r="M76" s="5">
        <v>1361.733412</v>
      </c>
      <c r="N76" s="5">
        <v>1072.4035372222222</v>
      </c>
      <c r="O76" s="6">
        <v>6355.1079644444444</v>
      </c>
      <c r="P76" s="3">
        <v>27227.338324888889</v>
      </c>
      <c r="Q76" s="13">
        <v>0.23182455555555562</v>
      </c>
      <c r="R76" s="4">
        <v>4.1777777777777767E-5</v>
      </c>
    </row>
    <row r="77" spans="1:21" x14ac:dyDescent="0.3">
      <c r="A77" t="s">
        <v>16</v>
      </c>
      <c r="B77" t="s">
        <v>97</v>
      </c>
      <c r="C77" t="s">
        <v>23</v>
      </c>
      <c r="D77" s="2">
        <v>1209.7411295555555</v>
      </c>
      <c r="E77" s="2">
        <v>1890.2624783333331</v>
      </c>
      <c r="F77" s="2">
        <v>1.0618724444444443</v>
      </c>
      <c r="G77" s="2">
        <v>299.96341288888891</v>
      </c>
      <c r="H77" s="2">
        <v>9.775355222222224</v>
      </c>
      <c r="I77" s="5">
        <v>6.1721304444444449</v>
      </c>
      <c r="J77" s="2">
        <v>8.145128999999999</v>
      </c>
      <c r="K77" s="5">
        <v>677.92147499999987</v>
      </c>
      <c r="L77" s="2">
        <v>82.308506444444433</v>
      </c>
      <c r="M77" s="5">
        <v>1466.6548122222223</v>
      </c>
      <c r="N77" s="5">
        <v>1182.084838888889</v>
      </c>
      <c r="O77" s="6">
        <v>5611.1297472222222</v>
      </c>
      <c r="P77" s="3">
        <v>27227.338324888889</v>
      </c>
      <c r="Q77" s="2">
        <v>0.13838266666666671</v>
      </c>
      <c r="R77" s="4">
        <v>2.1777777777777772E-5</v>
      </c>
    </row>
    <row r="78" spans="1:21" x14ac:dyDescent="0.3">
      <c r="A78" t="s">
        <v>16</v>
      </c>
      <c r="B78" t="s">
        <v>110</v>
      </c>
      <c r="C78" t="s">
        <v>23</v>
      </c>
      <c r="D78" s="2">
        <v>1210.7227647777777</v>
      </c>
      <c r="E78" s="2">
        <v>1890.2624783333331</v>
      </c>
      <c r="F78" s="2">
        <v>0.79770599999999992</v>
      </c>
      <c r="G78" s="5">
        <v>270.41205844444437</v>
      </c>
      <c r="H78" s="2">
        <v>9.775355222222224</v>
      </c>
      <c r="I78" s="5">
        <v>6.0671333333333344</v>
      </c>
      <c r="J78" s="2">
        <v>8.145128999999999</v>
      </c>
      <c r="K78" s="5">
        <v>693.57959655555555</v>
      </c>
      <c r="L78" s="2">
        <v>82.308506444444433</v>
      </c>
      <c r="M78" s="5">
        <v>1420.9534639999999</v>
      </c>
      <c r="N78" s="5">
        <v>1183.1882459999999</v>
      </c>
      <c r="O78" s="6">
        <v>3355.463243333334</v>
      </c>
      <c r="P78" s="3">
        <v>27227.338324777778</v>
      </c>
      <c r="Q78" s="2">
        <v>0.1374461111111111</v>
      </c>
      <c r="R78" s="4">
        <v>2.1888888888888884E-5</v>
      </c>
    </row>
    <row r="79" spans="1:21" x14ac:dyDescent="0.3">
      <c r="A79" t="s">
        <v>16</v>
      </c>
      <c r="B79" t="s">
        <v>109</v>
      </c>
      <c r="C79" t="s">
        <v>23</v>
      </c>
      <c r="D79" s="2">
        <v>1211.291843</v>
      </c>
      <c r="E79" s="2">
        <v>1890.2624783333331</v>
      </c>
      <c r="F79" s="2">
        <v>1.0618724444444443</v>
      </c>
      <c r="G79" s="13">
        <v>270.41205844444437</v>
      </c>
      <c r="H79" s="2">
        <v>9.775355222222224</v>
      </c>
      <c r="I79" s="2">
        <v>6.0643295555555561</v>
      </c>
      <c r="J79" s="2">
        <v>8.145128999999999</v>
      </c>
      <c r="K79" s="13">
        <v>693.57013622222212</v>
      </c>
      <c r="L79" s="2">
        <v>82.308506444444433</v>
      </c>
      <c r="M79" s="13">
        <v>1421.1105007777778</v>
      </c>
      <c r="N79" s="2">
        <v>1183.8711479999999</v>
      </c>
      <c r="O79" s="6">
        <v>5611.1337891111116</v>
      </c>
      <c r="P79" s="3">
        <v>27227.338324777778</v>
      </c>
      <c r="Q79" s="2">
        <v>0.13748355555555555</v>
      </c>
      <c r="R79" s="4">
        <v>2.1888888888888877E-5</v>
      </c>
    </row>
    <row r="80" spans="1:21" x14ac:dyDescent="0.3">
      <c r="A80" t="s">
        <v>16</v>
      </c>
      <c r="B80" t="s">
        <v>112</v>
      </c>
      <c r="C80" t="s">
        <v>23</v>
      </c>
      <c r="D80" s="2">
        <v>1211.291843</v>
      </c>
      <c r="E80" s="2">
        <v>1890.2624783333331</v>
      </c>
      <c r="F80" s="2">
        <v>1.0618724444444443</v>
      </c>
      <c r="G80" s="2">
        <v>270.41205844444437</v>
      </c>
      <c r="H80" s="2">
        <v>9.775355222222224</v>
      </c>
      <c r="I80" s="2">
        <v>6.0643295555555561</v>
      </c>
      <c r="J80" s="2">
        <v>8.145128999999999</v>
      </c>
      <c r="K80" s="2">
        <v>693.57013622222212</v>
      </c>
      <c r="L80" s="2">
        <v>82.308506444444433</v>
      </c>
      <c r="M80" s="2">
        <v>1421.1105007777778</v>
      </c>
      <c r="N80" s="2">
        <v>1183.8711479999999</v>
      </c>
      <c r="O80" s="3">
        <v>5611.1337891111116</v>
      </c>
      <c r="P80" s="3">
        <v>27227.338324777778</v>
      </c>
      <c r="Q80" s="2">
        <v>0.13748355555555555</v>
      </c>
      <c r="R80" s="4">
        <v>2.1888888888888877E-5</v>
      </c>
    </row>
    <row r="81" spans="1:19" x14ac:dyDescent="0.3"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3"/>
      <c r="P81" s="3"/>
      <c r="Q81" s="2"/>
      <c r="R81" s="4"/>
    </row>
    <row r="82" spans="1:19" x14ac:dyDescent="0.3">
      <c r="A82" t="s">
        <v>16</v>
      </c>
      <c r="B82" t="s">
        <v>93</v>
      </c>
      <c r="C82" t="s">
        <v>92</v>
      </c>
      <c r="D82" s="2">
        <v>1230.0044677999999</v>
      </c>
      <c r="E82" s="2">
        <v>1848.1456909000001</v>
      </c>
      <c r="F82" s="2">
        <v>1.0573501000000001</v>
      </c>
      <c r="G82" s="2">
        <v>299.4371582</v>
      </c>
      <c r="H82" s="2">
        <v>9.7418259000000003</v>
      </c>
      <c r="I82" s="2">
        <v>5.7446602000000002</v>
      </c>
      <c r="J82" s="2">
        <v>8.1171118999999994</v>
      </c>
      <c r="K82" s="2">
        <v>673.08737180000003</v>
      </c>
      <c r="L82" s="2">
        <v>81.12013859999999</v>
      </c>
      <c r="M82" s="2">
        <v>1432.6230836</v>
      </c>
      <c r="N82" s="2">
        <v>1196.8767700000001</v>
      </c>
      <c r="O82" s="3">
        <v>5429.4087645999998</v>
      </c>
      <c r="P82" s="3">
        <v>27140.258789299998</v>
      </c>
      <c r="Q82" s="2">
        <v>-2.3066774000000003</v>
      </c>
      <c r="R82" s="4">
        <v>-7.1000000000000002E-4</v>
      </c>
      <c r="S82" t="s">
        <v>92</v>
      </c>
    </row>
    <row r="83" spans="1:19" x14ac:dyDescent="0.3">
      <c r="A83" t="s">
        <v>16</v>
      </c>
      <c r="B83" t="s">
        <v>95</v>
      </c>
      <c r="C83" t="s">
        <v>92</v>
      </c>
      <c r="D83" s="2">
        <v>1230.0044677999999</v>
      </c>
      <c r="E83" s="2">
        <v>1848.1456909000001</v>
      </c>
      <c r="F83" s="2">
        <v>1.0573501000000001</v>
      </c>
      <c r="G83" s="2">
        <v>299.4371582</v>
      </c>
      <c r="H83" s="2">
        <v>9.7418259000000003</v>
      </c>
      <c r="I83" s="2">
        <v>5.7446602000000002</v>
      </c>
      <c r="J83" s="2">
        <v>8.1171118999999994</v>
      </c>
      <c r="K83" s="5">
        <v>675.4841553</v>
      </c>
      <c r="L83" s="2">
        <v>81.12013859999999</v>
      </c>
      <c r="M83" s="2">
        <v>1432.6230836</v>
      </c>
      <c r="N83" s="2">
        <v>1196.8767700000001</v>
      </c>
      <c r="O83" s="3">
        <v>5429.4087645999998</v>
      </c>
      <c r="P83" s="3">
        <v>27140.258789299998</v>
      </c>
      <c r="Q83" s="5">
        <v>9.0106100000000008E-2</v>
      </c>
      <c r="R83" s="7">
        <v>3.5000000000000063E-6</v>
      </c>
      <c r="S83" t="s">
        <v>92</v>
      </c>
    </row>
  </sheetData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88AF4-3325-45AB-9D19-94573DCD22C4}">
  <dimension ref="A1:S6"/>
  <sheetViews>
    <sheetView workbookViewId="0">
      <selection activeCell="D5" sqref="D5"/>
    </sheetView>
  </sheetViews>
  <sheetFormatPr defaultRowHeight="14.4" x14ac:dyDescent="0.3"/>
  <cols>
    <col min="1" max="1" width="12.33203125" customWidth="1"/>
    <col min="2" max="2" width="26.5546875" customWidth="1"/>
    <col min="18" max="18" width="10.5546875" customWidth="1"/>
  </cols>
  <sheetData>
    <row r="1" spans="1:19" s="1" customFormat="1" ht="129.6" x14ac:dyDescent="0.3">
      <c r="A1" s="1" t="s">
        <v>15</v>
      </c>
      <c r="C1" s="1" t="s">
        <v>0</v>
      </c>
      <c r="D1" s="10" t="s">
        <v>1</v>
      </c>
      <c r="E1" s="10" t="s">
        <v>2</v>
      </c>
      <c r="F1" s="10" t="s">
        <v>3</v>
      </c>
      <c r="G1" s="10" t="s">
        <v>4</v>
      </c>
      <c r="H1" s="10" t="s">
        <v>5</v>
      </c>
      <c r="I1" s="10" t="s">
        <v>36</v>
      </c>
      <c r="J1" s="10" t="s">
        <v>6</v>
      </c>
      <c r="K1" s="10" t="s">
        <v>7</v>
      </c>
      <c r="L1" s="10" t="s">
        <v>8</v>
      </c>
      <c r="M1" s="10" t="s">
        <v>9</v>
      </c>
      <c r="N1" s="10" t="s">
        <v>10</v>
      </c>
      <c r="O1" s="11" t="s">
        <v>11</v>
      </c>
      <c r="P1" s="11" t="s">
        <v>12</v>
      </c>
      <c r="Q1" s="10" t="s">
        <v>13</v>
      </c>
      <c r="R1" s="12" t="s">
        <v>14</v>
      </c>
      <c r="S1" s="1" t="s">
        <v>20</v>
      </c>
    </row>
    <row r="2" spans="1:19" x14ac:dyDescent="0.3">
      <c r="A2" t="s">
        <v>16</v>
      </c>
      <c r="B2" t="s">
        <v>71</v>
      </c>
      <c r="C2" t="s">
        <v>70</v>
      </c>
      <c r="D2" s="2">
        <v>1092.1001221000001</v>
      </c>
      <c r="E2" s="2">
        <v>1790.8143431000001</v>
      </c>
      <c r="F2" s="2">
        <v>1.0697084000000001</v>
      </c>
      <c r="G2" s="2">
        <v>327.85034159999998</v>
      </c>
      <c r="H2" s="2">
        <v>9.3183378000000001</v>
      </c>
      <c r="I2" s="2"/>
      <c r="J2" s="2">
        <v>7.7646284999999988</v>
      </c>
      <c r="K2" s="2">
        <v>741.50434550000011</v>
      </c>
      <c r="L2" s="2">
        <v>85.286103100000005</v>
      </c>
      <c r="M2" s="2">
        <v>1294.5123962</v>
      </c>
      <c r="N2" s="2">
        <v>1097.7140259</v>
      </c>
      <c r="O2" s="3">
        <v>5839.5391357999997</v>
      </c>
      <c r="P2" s="3">
        <v>25979.647461100001</v>
      </c>
      <c r="Q2" s="2">
        <v>5.6286456000000005</v>
      </c>
      <c r="R2" s="4">
        <v>1.7227000000000002E-3</v>
      </c>
      <c r="S2" t="s">
        <v>70</v>
      </c>
    </row>
    <row r="3" spans="1:19" x14ac:dyDescent="0.3">
      <c r="A3" t="s">
        <v>73</v>
      </c>
      <c r="B3" t="s">
        <v>72</v>
      </c>
      <c r="C3" t="s">
        <v>70</v>
      </c>
      <c r="D3" s="2">
        <v>641.53857870000013</v>
      </c>
      <c r="E3" s="5">
        <v>1609.2949586000002</v>
      </c>
      <c r="F3" s="2">
        <v>1.0377343999999999</v>
      </c>
      <c r="G3" s="2">
        <v>280.39512939999997</v>
      </c>
      <c r="H3" s="2">
        <v>9.3183378000000001</v>
      </c>
      <c r="I3" s="2">
        <v>11.447250100000002</v>
      </c>
      <c r="J3" s="2">
        <v>7.7646284999999988</v>
      </c>
      <c r="K3" s="2">
        <v>634.34777839999992</v>
      </c>
      <c r="L3" s="2">
        <v>61.771183299999997</v>
      </c>
      <c r="M3" s="2">
        <v>1148.1819335</v>
      </c>
      <c r="N3" s="2">
        <v>700.97914120000007</v>
      </c>
      <c r="O3" s="3">
        <v>6439.1138917000007</v>
      </c>
      <c r="P3" s="3">
        <v>25979.647461100001</v>
      </c>
      <c r="Q3" s="2">
        <v>1.2676099999999945E-2</v>
      </c>
      <c r="R3" s="4">
        <v>-3.8799999999999994E-5</v>
      </c>
      <c r="S3" t="s">
        <v>70</v>
      </c>
    </row>
    <row r="4" spans="1:19" x14ac:dyDescent="0.3">
      <c r="A4" t="s">
        <v>16</v>
      </c>
      <c r="B4" t="s">
        <v>83</v>
      </c>
      <c r="C4" t="s">
        <v>70</v>
      </c>
      <c r="D4" s="5">
        <v>931.63393560000009</v>
      </c>
      <c r="E4" s="2">
        <v>1609.2949586000002</v>
      </c>
      <c r="F4" s="2">
        <v>1.0215697000000001</v>
      </c>
      <c r="G4" s="5">
        <v>305.74331049999995</v>
      </c>
      <c r="H4" s="2">
        <v>9.3183378000000001</v>
      </c>
      <c r="I4" s="2">
        <v>8.1064159</v>
      </c>
      <c r="J4" s="2">
        <v>7.7646284999999988</v>
      </c>
      <c r="K4" s="5">
        <v>654.30700679999995</v>
      </c>
      <c r="L4" s="2">
        <v>61.771183299999997</v>
      </c>
      <c r="M4" s="5">
        <v>1196.3218261999998</v>
      </c>
      <c r="N4" s="5">
        <v>945.03428959999997</v>
      </c>
      <c r="O4" s="6">
        <v>5406.1934815999994</v>
      </c>
      <c r="P4" s="3">
        <v>25979.647461100001</v>
      </c>
      <c r="Q4" s="2">
        <v>8.0406299999999972E-2</v>
      </c>
      <c r="R4" s="4">
        <v>-1.6500000000000015E-5</v>
      </c>
      <c r="S4" t="s">
        <v>70</v>
      </c>
    </row>
    <row r="5" spans="1:19" s="8" customFormat="1" x14ac:dyDescent="0.3"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4"/>
      <c r="P5" s="14"/>
      <c r="Q5" s="13"/>
      <c r="R5" s="15"/>
    </row>
    <row r="6" spans="1:19" ht="129.6" x14ac:dyDescent="0.3">
      <c r="C6" s="1" t="s">
        <v>0</v>
      </c>
      <c r="D6" s="10" t="s">
        <v>1</v>
      </c>
      <c r="E6" s="10" t="s">
        <v>2</v>
      </c>
      <c r="F6" s="10" t="s">
        <v>3</v>
      </c>
      <c r="G6" s="10" t="s">
        <v>4</v>
      </c>
      <c r="H6" s="10" t="s">
        <v>5</v>
      </c>
      <c r="I6" s="10" t="s">
        <v>36</v>
      </c>
      <c r="J6" s="10" t="s">
        <v>6</v>
      </c>
      <c r="K6" s="10" t="s">
        <v>7</v>
      </c>
      <c r="L6" s="10" t="s">
        <v>8</v>
      </c>
      <c r="M6" s="10" t="s">
        <v>9</v>
      </c>
      <c r="N6" s="10" t="s">
        <v>10</v>
      </c>
      <c r="O6" s="11" t="s">
        <v>11</v>
      </c>
      <c r="P6" s="11" t="s">
        <v>12</v>
      </c>
      <c r="Q6" s="10" t="s">
        <v>13</v>
      </c>
      <c r="R6" s="12" t="s">
        <v>14</v>
      </c>
      <c r="S6" s="1" t="s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84CEC-7113-4714-90A2-84947C9E014D}">
  <dimension ref="A1:Q52"/>
  <sheetViews>
    <sheetView tabSelected="1" topLeftCell="A9" workbookViewId="0">
      <selection activeCell="A51" sqref="A51"/>
    </sheetView>
  </sheetViews>
  <sheetFormatPr defaultRowHeight="14.4" x14ac:dyDescent="0.3"/>
  <cols>
    <col min="2" max="12" width="8.88671875" style="2"/>
    <col min="13" max="14" width="8.88671875" style="3"/>
    <col min="15" max="15" width="8.88671875" style="2"/>
    <col min="16" max="16" width="9.21875" style="4" bestFit="1" customWidth="1"/>
  </cols>
  <sheetData>
    <row r="1" spans="1:17" x14ac:dyDescent="0.3">
      <c r="A1" t="s">
        <v>98</v>
      </c>
    </row>
    <row r="2" spans="1:17" x14ac:dyDescent="0.3">
      <c r="A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36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3" t="s">
        <v>11</v>
      </c>
      <c r="N2" s="3" t="s">
        <v>12</v>
      </c>
      <c r="O2" s="2" t="s">
        <v>13</v>
      </c>
      <c r="P2" s="4" t="s">
        <v>14</v>
      </c>
      <c r="Q2" t="s">
        <v>20</v>
      </c>
    </row>
    <row r="3" spans="1:17" x14ac:dyDescent="0.3">
      <c r="A3">
        <v>2010</v>
      </c>
      <c r="B3" s="2">
        <v>1284.0238039999999</v>
      </c>
      <c r="C3" s="2">
        <v>1990.4650879999999</v>
      </c>
      <c r="D3" s="2">
        <v>1.4464170000000001</v>
      </c>
      <c r="E3" s="2">
        <v>270.24752799999999</v>
      </c>
      <c r="F3" s="2">
        <v>10.610913999999999</v>
      </c>
      <c r="G3" s="2">
        <v>4.9718439999999999</v>
      </c>
      <c r="H3" s="2">
        <v>8.8404570000000007</v>
      </c>
      <c r="I3" s="2">
        <v>755.977844</v>
      </c>
      <c r="J3" s="2">
        <v>93.234084999999993</v>
      </c>
      <c r="K3" s="2">
        <v>1371.4539789999999</v>
      </c>
      <c r="L3" s="2">
        <v>1333.384399</v>
      </c>
      <c r="M3" s="3">
        <v>8273.0888670000004</v>
      </c>
      <c r="N3" s="3">
        <v>29450.638672000001</v>
      </c>
      <c r="O3" s="2">
        <v>1.12517</v>
      </c>
      <c r="P3" s="4">
        <v>3.1599999999999998E-4</v>
      </c>
      <c r="Q3">
        <v>2010</v>
      </c>
    </row>
    <row r="4" spans="1:17" x14ac:dyDescent="0.3">
      <c r="A4">
        <v>2011</v>
      </c>
      <c r="B4" s="2">
        <v>1333.384399</v>
      </c>
      <c r="C4" s="2">
        <v>1796.097168</v>
      </c>
      <c r="D4" s="2">
        <v>0.94261200000000001</v>
      </c>
      <c r="E4" s="2">
        <v>270.24752799999999</v>
      </c>
      <c r="F4" s="2">
        <v>10.363204</v>
      </c>
      <c r="G4" s="2">
        <v>5.5840180000000004</v>
      </c>
      <c r="H4" s="2">
        <v>8.6340749999999993</v>
      </c>
      <c r="I4" s="2">
        <v>709.58264199999996</v>
      </c>
      <c r="J4" s="2">
        <v>87.439835000000002</v>
      </c>
      <c r="K4" s="2">
        <v>1410.7139890000001</v>
      </c>
      <c r="L4" s="2">
        <v>1198.1915280000001</v>
      </c>
      <c r="M4" s="3">
        <v>4586.8471680000002</v>
      </c>
      <c r="N4" s="3">
        <v>28792.103515999999</v>
      </c>
      <c r="O4" s="2">
        <v>-2.0568610000000001</v>
      </c>
      <c r="P4" s="4">
        <v>-6.02E-4</v>
      </c>
      <c r="Q4">
        <v>2011</v>
      </c>
    </row>
    <row r="7" spans="1:17" x14ac:dyDescent="0.3">
      <c r="A7" t="s">
        <v>99</v>
      </c>
    </row>
    <row r="8" spans="1:17" x14ac:dyDescent="0.3">
      <c r="A8" t="s">
        <v>0</v>
      </c>
      <c r="B8" s="2" t="s">
        <v>1</v>
      </c>
      <c r="C8" s="2" t="s">
        <v>2</v>
      </c>
      <c r="D8" s="2" t="s">
        <v>3</v>
      </c>
      <c r="E8" s="2" t="s">
        <v>4</v>
      </c>
      <c r="F8" s="2" t="s">
        <v>5</v>
      </c>
      <c r="G8" s="2" t="s">
        <v>36</v>
      </c>
      <c r="H8" s="2" t="s">
        <v>6</v>
      </c>
      <c r="I8" s="2" t="s">
        <v>7</v>
      </c>
      <c r="J8" s="2" t="s">
        <v>8</v>
      </c>
      <c r="K8" s="2" t="s">
        <v>9</v>
      </c>
      <c r="L8" s="2" t="s">
        <v>10</v>
      </c>
      <c r="M8" s="3" t="s">
        <v>11</v>
      </c>
      <c r="N8" s="3" t="s">
        <v>12</v>
      </c>
      <c r="O8" s="2" t="s">
        <v>13</v>
      </c>
      <c r="P8" s="4" t="s">
        <v>14</v>
      </c>
      <c r="Q8" t="s">
        <v>20</v>
      </c>
    </row>
    <row r="9" spans="1:17" x14ac:dyDescent="0.3">
      <c r="A9">
        <v>2010</v>
      </c>
      <c r="B9" s="2">
        <v>1284.0238039999999</v>
      </c>
      <c r="C9" s="2">
        <v>1990.4650879999999</v>
      </c>
      <c r="D9" s="2">
        <v>1.4464170000000001</v>
      </c>
      <c r="E9" s="2">
        <v>270.24752799999999</v>
      </c>
      <c r="F9" s="2">
        <v>10.610913999999999</v>
      </c>
      <c r="G9" s="2">
        <v>4.971921</v>
      </c>
      <c r="H9" s="2">
        <v>8.8404570000000007</v>
      </c>
      <c r="I9" s="2">
        <v>755.736267</v>
      </c>
      <c r="J9" s="2">
        <v>93.234084999999993</v>
      </c>
      <c r="K9" s="2">
        <v>1371.6888429999999</v>
      </c>
      <c r="L9" s="2">
        <v>1333.3907469999999</v>
      </c>
      <c r="M9" s="3">
        <v>8273.0888670000004</v>
      </c>
      <c r="N9" s="3">
        <v>29450.638672000001</v>
      </c>
      <c r="O9" s="2">
        <v>1.124727</v>
      </c>
      <c r="P9" s="4">
        <v>3.1599999999999998E-4</v>
      </c>
      <c r="Q9">
        <v>2010</v>
      </c>
    </row>
    <row r="10" spans="1:17" x14ac:dyDescent="0.3">
      <c r="A10">
        <v>2011</v>
      </c>
      <c r="B10" s="2">
        <v>1333.3907469999999</v>
      </c>
      <c r="C10" s="2">
        <v>1796.097168</v>
      </c>
      <c r="D10" s="2">
        <v>0.64938200000000001</v>
      </c>
      <c r="E10" s="2">
        <v>270.24752799999999</v>
      </c>
      <c r="F10" s="2">
        <v>10.363204</v>
      </c>
      <c r="G10" s="2">
        <v>5.5908110000000004</v>
      </c>
      <c r="H10" s="2">
        <v>8.6340749999999993</v>
      </c>
      <c r="I10" s="2">
        <v>710.03326400000003</v>
      </c>
      <c r="J10" s="2">
        <v>87.439835000000002</v>
      </c>
      <c r="K10" s="2">
        <v>1410.5351559999999</v>
      </c>
      <c r="L10" s="2">
        <v>1197.6400149999999</v>
      </c>
      <c r="M10" s="3">
        <v>2649.6083979999999</v>
      </c>
      <c r="N10" s="3">
        <v>28792.103515999999</v>
      </c>
      <c r="O10" s="2">
        <v>-2.056495</v>
      </c>
      <c r="P10" s="4">
        <v>-6.02E-4</v>
      </c>
      <c r="Q10">
        <v>2011</v>
      </c>
    </row>
    <row r="11" spans="1:17" x14ac:dyDescent="0.3">
      <c r="A11">
        <v>2012</v>
      </c>
      <c r="B11" s="2">
        <v>1197.6400149999999</v>
      </c>
      <c r="C11" s="2">
        <v>2439.6132809999999</v>
      </c>
      <c r="D11" s="2">
        <v>0.87193900000000002</v>
      </c>
      <c r="E11" s="2">
        <v>270.98791499999999</v>
      </c>
      <c r="F11" s="2">
        <v>10.101295</v>
      </c>
      <c r="G11" s="2">
        <v>4.8161160000000001</v>
      </c>
      <c r="H11" s="2">
        <v>8.4196930000000005</v>
      </c>
      <c r="I11" s="2">
        <v>697.88244599999996</v>
      </c>
      <c r="J11" s="2">
        <v>120.810104</v>
      </c>
      <c r="K11" s="2">
        <v>1767.345703</v>
      </c>
      <c r="L11" s="2">
        <v>1331.1992190000001</v>
      </c>
      <c r="M11" s="3">
        <v>3559.713135</v>
      </c>
      <c r="N11" s="3">
        <v>28093.638672000001</v>
      </c>
      <c r="O11" s="2">
        <v>1.6266039999999999</v>
      </c>
      <c r="P11" s="4">
        <v>4.15E-4</v>
      </c>
      <c r="Q11">
        <v>2012</v>
      </c>
    </row>
    <row r="12" spans="1:17" x14ac:dyDescent="0.3">
      <c r="A12">
        <v>2013</v>
      </c>
      <c r="B12" s="2">
        <v>1331.1992190000001</v>
      </c>
      <c r="C12" s="2">
        <v>1379.9248050000001</v>
      </c>
      <c r="D12" s="2">
        <v>0.67753099999999999</v>
      </c>
      <c r="E12" s="2">
        <v>270.24752799999999</v>
      </c>
      <c r="F12" s="2">
        <v>9.8130170000000003</v>
      </c>
      <c r="G12" s="2">
        <v>5.9064420000000002</v>
      </c>
      <c r="H12" s="2">
        <v>8.1756840000000004</v>
      </c>
      <c r="I12" s="2">
        <v>777.21038799999997</v>
      </c>
      <c r="J12" s="2">
        <v>59.869819999999997</v>
      </c>
      <c r="K12" s="2">
        <v>1112.5089109999999</v>
      </c>
      <c r="L12" s="2">
        <v>1040.0164789999999</v>
      </c>
      <c r="M12" s="3">
        <v>1653.8325199999999</v>
      </c>
      <c r="N12" s="3">
        <v>27320.419922000001</v>
      </c>
      <c r="O12" s="2">
        <v>1.2741000000000001E-2</v>
      </c>
      <c r="P12" s="4">
        <v>3.9999999999999998E-6</v>
      </c>
      <c r="Q12">
        <v>2013</v>
      </c>
    </row>
    <row r="13" spans="1:17" x14ac:dyDescent="0.3">
      <c r="A13">
        <v>2014</v>
      </c>
      <c r="B13" s="2">
        <v>1040.0164789999999</v>
      </c>
      <c r="C13" s="2">
        <v>2346.181885</v>
      </c>
      <c r="D13" s="2">
        <v>0.62700500000000003</v>
      </c>
      <c r="E13" s="2">
        <v>270.24752799999999</v>
      </c>
      <c r="F13" s="2">
        <v>9.5482680000000002</v>
      </c>
      <c r="G13" s="2">
        <v>5.5257620000000003</v>
      </c>
      <c r="H13" s="2">
        <v>7.9551129999999999</v>
      </c>
      <c r="I13" s="2">
        <v>723.81976299999997</v>
      </c>
      <c r="J13" s="2">
        <v>77.950027000000006</v>
      </c>
      <c r="K13" s="2">
        <v>1658.4123540000001</v>
      </c>
      <c r="L13" s="2">
        <v>1204.138672</v>
      </c>
      <c r="M13" s="3">
        <v>1679.5195309999999</v>
      </c>
      <c r="N13" s="3">
        <v>26614.640625</v>
      </c>
      <c r="O13" s="2">
        <v>0.12900200000000001</v>
      </c>
      <c r="P13" s="4">
        <v>3.4999999999999997E-5</v>
      </c>
      <c r="Q13">
        <v>2014</v>
      </c>
    </row>
    <row r="14" spans="1:17" x14ac:dyDescent="0.3">
      <c r="A14">
        <v>2015</v>
      </c>
      <c r="B14" s="2">
        <v>1204.138672</v>
      </c>
      <c r="C14" s="2">
        <v>1549.783081</v>
      </c>
      <c r="D14" s="2">
        <v>0.891343</v>
      </c>
      <c r="E14" s="2">
        <v>270.24752799999999</v>
      </c>
      <c r="F14" s="2">
        <v>9.3388390000000001</v>
      </c>
      <c r="G14" s="2">
        <v>8.5774699999999999</v>
      </c>
      <c r="H14" s="2">
        <v>7.7806230000000003</v>
      </c>
      <c r="I14" s="2">
        <v>666.04467799999998</v>
      </c>
      <c r="J14" s="2">
        <v>50.906196999999999</v>
      </c>
      <c r="K14" s="2">
        <v>1123.669067</v>
      </c>
      <c r="L14" s="2">
        <v>1194.6411129999999</v>
      </c>
      <c r="M14" s="3">
        <v>4403.6020509999998</v>
      </c>
      <c r="N14" s="3">
        <v>26057.529297000001</v>
      </c>
      <c r="O14" s="2">
        <v>6.4745999999999998E-2</v>
      </c>
      <c r="P14" s="4">
        <v>2.0999999999999999E-5</v>
      </c>
      <c r="Q14">
        <v>2015</v>
      </c>
    </row>
    <row r="15" spans="1:17" x14ac:dyDescent="0.3">
      <c r="A15">
        <v>2016</v>
      </c>
      <c r="B15" s="2">
        <v>1194.6411129999999</v>
      </c>
      <c r="C15" s="2">
        <v>1990.084595</v>
      </c>
      <c r="D15" s="2">
        <v>0.92508100000000004</v>
      </c>
      <c r="E15" s="2">
        <v>270.98791499999999</v>
      </c>
      <c r="F15" s="2">
        <v>9.3833330000000004</v>
      </c>
      <c r="G15" s="2">
        <v>5.6312860000000002</v>
      </c>
      <c r="H15" s="2">
        <v>7.8212489999999999</v>
      </c>
      <c r="I15" s="2">
        <v>662.38037099999997</v>
      </c>
      <c r="J15" s="2">
        <v>94.515556000000004</v>
      </c>
      <c r="K15" s="2">
        <v>1480.9849850000001</v>
      </c>
      <c r="L15" s="2">
        <v>1225.4578859999999</v>
      </c>
      <c r="M15" s="3">
        <v>4338.1889650000003</v>
      </c>
      <c r="N15" s="3">
        <v>26184.960938</v>
      </c>
      <c r="O15" s="2">
        <v>-0.49327599999999999</v>
      </c>
      <c r="P15" s="4">
        <v>-1.4200000000000001E-4</v>
      </c>
      <c r="Q15">
        <v>2016</v>
      </c>
    </row>
    <row r="16" spans="1:17" x14ac:dyDescent="0.3">
      <c r="A16">
        <v>2017</v>
      </c>
      <c r="B16" s="2">
        <v>1225.4578859999999</v>
      </c>
      <c r="C16" s="2">
        <v>2105.5676269999999</v>
      </c>
      <c r="D16" s="2">
        <v>0.55353600000000003</v>
      </c>
      <c r="E16" s="2">
        <v>270.24752799999999</v>
      </c>
      <c r="F16" s="2">
        <v>9.3968910000000001</v>
      </c>
      <c r="G16" s="2">
        <v>5.0438409999999996</v>
      </c>
      <c r="H16" s="2">
        <v>7.8289910000000003</v>
      </c>
      <c r="I16" s="2">
        <v>700.13690199999996</v>
      </c>
      <c r="J16" s="2">
        <v>89.795829999999995</v>
      </c>
      <c r="K16" s="2">
        <v>1734.2989500000001</v>
      </c>
      <c r="L16" s="2">
        <v>1085.996948</v>
      </c>
      <c r="M16" s="3">
        <v>1670.2463379999999</v>
      </c>
      <c r="N16" s="3">
        <v>26228.105468999998</v>
      </c>
      <c r="O16" s="2">
        <v>1.790313</v>
      </c>
      <c r="P16" s="4">
        <v>4.95E-4</v>
      </c>
      <c r="Q16">
        <v>2017</v>
      </c>
    </row>
    <row r="17" spans="1:17" x14ac:dyDescent="0.3">
      <c r="A17">
        <v>2018</v>
      </c>
      <c r="B17" s="2">
        <v>1085.996948</v>
      </c>
      <c r="C17" s="2">
        <v>1414.644775</v>
      </c>
      <c r="D17" s="2">
        <v>0.53712000000000004</v>
      </c>
      <c r="E17" s="2">
        <v>270.24752799999999</v>
      </c>
      <c r="F17" s="2">
        <v>9.4224359999999994</v>
      </c>
      <c r="G17" s="2">
        <v>8.5405510000000007</v>
      </c>
      <c r="H17" s="2">
        <v>7.850276</v>
      </c>
      <c r="I17" s="2">
        <v>548.97229000000004</v>
      </c>
      <c r="J17" s="2">
        <v>66.255104000000003</v>
      </c>
      <c r="K17" s="2">
        <v>1129.137207</v>
      </c>
      <c r="L17" s="2">
        <v>1036.213135</v>
      </c>
      <c r="M17" s="3">
        <v>1971.369385</v>
      </c>
      <c r="N17" s="3">
        <v>26304.007812</v>
      </c>
      <c r="O17" s="2">
        <v>-0.96134699999999995</v>
      </c>
      <c r="P17" s="4">
        <v>-3.4499999999999998E-4</v>
      </c>
      <c r="Q17">
        <v>2018</v>
      </c>
    </row>
    <row r="18" spans="1:17" x14ac:dyDescent="0.3">
      <c r="A18">
        <v>2019</v>
      </c>
      <c r="B18" s="2">
        <v>1036.213135</v>
      </c>
      <c r="C18" s="2">
        <v>1469.0946039999999</v>
      </c>
      <c r="D18" s="2">
        <v>0.72606300000000001</v>
      </c>
      <c r="E18" s="2">
        <v>270.24752799999999</v>
      </c>
      <c r="F18" s="2">
        <v>9.4400619999999993</v>
      </c>
      <c r="G18" s="2">
        <v>7.4573460000000003</v>
      </c>
      <c r="H18" s="2">
        <v>7.8649579999999997</v>
      </c>
      <c r="I18" s="2">
        <v>677.703125</v>
      </c>
      <c r="J18" s="2">
        <v>70.424828000000005</v>
      </c>
      <c r="K18" s="2">
        <v>1163.58374</v>
      </c>
      <c r="L18" s="2">
        <v>873.25817900000004</v>
      </c>
      <c r="M18" s="3">
        <v>2767.766846</v>
      </c>
      <c r="N18" s="3">
        <v>26356.542968999998</v>
      </c>
      <c r="O18" s="2">
        <v>-0.34390900000000002</v>
      </c>
      <c r="P18" s="4">
        <v>-1.2300000000000001E-4</v>
      </c>
      <c r="Q18">
        <v>2019</v>
      </c>
    </row>
    <row r="19" spans="1:17" x14ac:dyDescent="0.3">
      <c r="A19">
        <v>2020</v>
      </c>
      <c r="B19" s="2">
        <v>873.25817900000004</v>
      </c>
      <c r="C19" s="2">
        <v>1888.009155</v>
      </c>
      <c r="D19" s="2">
        <v>0.76152200000000003</v>
      </c>
      <c r="E19" s="2">
        <v>270.98791499999999</v>
      </c>
      <c r="F19" s="2">
        <v>9.4790550000000007</v>
      </c>
      <c r="G19" s="2">
        <v>7.2725099999999996</v>
      </c>
      <c r="H19" s="2">
        <v>7.9010379999999998</v>
      </c>
      <c r="I19" s="2">
        <v>696.08813499999997</v>
      </c>
      <c r="J19" s="2">
        <v>90.618942000000004</v>
      </c>
      <c r="K19" s="2">
        <v>1264.7332759999999</v>
      </c>
      <c r="L19" s="2">
        <v>989.89398200000005</v>
      </c>
      <c r="M19" s="3">
        <v>3506.4147950000001</v>
      </c>
      <c r="N19" s="3">
        <v>26471.685547000001</v>
      </c>
      <c r="O19" s="2">
        <v>-0.53296299999999996</v>
      </c>
      <c r="P19" s="4">
        <v>-1.75E-4</v>
      </c>
      <c r="Q19">
        <v>2020</v>
      </c>
    </row>
    <row r="20" spans="1:17" x14ac:dyDescent="0.3">
      <c r="A20" t="s">
        <v>23</v>
      </c>
      <c r="B20" s="2">
        <f>AVERAGE(B9:B17)</f>
        <v>1210.7227647777777</v>
      </c>
      <c r="C20" s="2">
        <f t="shared" ref="C20:P20" si="0">AVERAGE(C9:C17)</f>
        <v>1890.2624783333331</v>
      </c>
      <c r="D20" s="2">
        <f t="shared" si="0"/>
        <v>0.79770599999999992</v>
      </c>
      <c r="E20" s="2">
        <f t="shared" si="0"/>
        <v>270.41205844444437</v>
      </c>
      <c r="F20" s="2">
        <f t="shared" si="0"/>
        <v>9.775355222222224</v>
      </c>
      <c r="G20" s="2">
        <f t="shared" si="0"/>
        <v>6.0671333333333344</v>
      </c>
      <c r="H20" s="2">
        <f t="shared" si="0"/>
        <v>8.145128999999999</v>
      </c>
      <c r="I20" s="2">
        <f t="shared" si="0"/>
        <v>693.57959655555555</v>
      </c>
      <c r="J20" s="2">
        <f t="shared" si="0"/>
        <v>82.308506444444433</v>
      </c>
      <c r="K20" s="2">
        <f t="shared" si="0"/>
        <v>1420.9534639999999</v>
      </c>
      <c r="L20" s="2">
        <f t="shared" si="0"/>
        <v>1183.1882459999999</v>
      </c>
      <c r="M20" s="3">
        <f t="shared" si="0"/>
        <v>3355.463243333334</v>
      </c>
      <c r="N20" s="3">
        <f t="shared" si="0"/>
        <v>27227.338324777778</v>
      </c>
      <c r="O20" s="2">
        <f t="shared" si="0"/>
        <v>0.1374461111111111</v>
      </c>
      <c r="P20" s="4">
        <f t="shared" si="0"/>
        <v>2.1888888888888884E-5</v>
      </c>
    </row>
    <row r="22" spans="1:17" x14ac:dyDescent="0.3">
      <c r="A22" t="s">
        <v>100</v>
      </c>
    </row>
    <row r="23" spans="1:17" x14ac:dyDescent="0.3">
      <c r="A23" t="s">
        <v>0</v>
      </c>
      <c r="B23" t="s">
        <v>1</v>
      </c>
      <c r="C23" t="s">
        <v>2</v>
      </c>
      <c r="D23" t="s">
        <v>3</v>
      </c>
      <c r="E23" t="s">
        <v>4</v>
      </c>
      <c r="F23" t="s">
        <v>5</v>
      </c>
      <c r="G23" t="s">
        <v>36</v>
      </c>
      <c r="H23" t="s">
        <v>6</v>
      </c>
      <c r="I23" t="s">
        <v>7</v>
      </c>
      <c r="J23" t="s">
        <v>8</v>
      </c>
      <c r="K23" t="s">
        <v>9</v>
      </c>
      <c r="L23" t="s">
        <v>10</v>
      </c>
      <c r="M23" t="s">
        <v>11</v>
      </c>
      <c r="N23" t="s">
        <v>12</v>
      </c>
      <c r="O23" t="s">
        <v>13</v>
      </c>
      <c r="P23" t="s">
        <v>14</v>
      </c>
      <c r="Q23" t="s">
        <v>20</v>
      </c>
    </row>
    <row r="24" spans="1:17" x14ac:dyDescent="0.3">
      <c r="A24">
        <v>2010</v>
      </c>
      <c r="B24" s="2">
        <v>1284.0238039999999</v>
      </c>
      <c r="C24" s="2">
        <v>1990.4650879999999</v>
      </c>
      <c r="D24" s="2">
        <v>1.4464170000000001</v>
      </c>
      <c r="E24" s="2">
        <v>270.24752799999999</v>
      </c>
      <c r="F24" s="2">
        <v>10.610913999999999</v>
      </c>
      <c r="G24" s="2">
        <v>4.9718439999999999</v>
      </c>
      <c r="H24" s="2">
        <v>8.8404570000000007</v>
      </c>
      <c r="I24" s="2">
        <v>755.98974599999997</v>
      </c>
      <c r="J24" s="2">
        <v>93.234084999999993</v>
      </c>
      <c r="K24" s="2">
        <v>1371.442139</v>
      </c>
      <c r="L24" s="2">
        <v>1333.3842770000001</v>
      </c>
      <c r="M24" s="3">
        <v>8273.0888670000004</v>
      </c>
      <c r="N24" s="3">
        <v>29450.638672000001</v>
      </c>
      <c r="O24" s="2">
        <v>1.1251089999999999</v>
      </c>
      <c r="P24">
        <v>3.1599999999999998E-4</v>
      </c>
      <c r="Q24">
        <v>2010</v>
      </c>
    </row>
    <row r="25" spans="1:17" x14ac:dyDescent="0.3">
      <c r="A25">
        <v>2011</v>
      </c>
      <c r="B25" s="2">
        <v>1333.3842770000001</v>
      </c>
      <c r="C25" s="2">
        <v>1796.097168</v>
      </c>
      <c r="D25" s="2">
        <v>0.94261200000000001</v>
      </c>
      <c r="E25" s="2">
        <v>270.24752799999999</v>
      </c>
      <c r="F25" s="2">
        <v>10.363204</v>
      </c>
      <c r="G25" s="2">
        <v>5.5840180000000004</v>
      </c>
      <c r="H25" s="2">
        <v>8.6340749999999993</v>
      </c>
      <c r="I25" s="2">
        <v>709.59491000000003</v>
      </c>
      <c r="J25" s="2">
        <v>87.439835000000002</v>
      </c>
      <c r="K25" s="2">
        <v>1410.7021480000001</v>
      </c>
      <c r="L25" s="2">
        <v>1198.1911620000001</v>
      </c>
      <c r="M25" s="3">
        <v>4586.8471680000002</v>
      </c>
      <c r="N25" s="3">
        <v>28792.103515999999</v>
      </c>
      <c r="O25" s="2">
        <v>-2.0566779999999998</v>
      </c>
      <c r="P25">
        <v>-6.02E-4</v>
      </c>
      <c r="Q25">
        <v>2011</v>
      </c>
    </row>
    <row r="26" spans="1:17" x14ac:dyDescent="0.3">
      <c r="A26">
        <v>2012</v>
      </c>
      <c r="B26" s="2">
        <v>1198.1911620000001</v>
      </c>
      <c r="C26" s="2">
        <v>2439.6132809999999</v>
      </c>
      <c r="D26" s="2">
        <v>1.4083209999999999</v>
      </c>
      <c r="E26" s="2">
        <v>270.98791499999999</v>
      </c>
      <c r="F26" s="2">
        <v>10.101295</v>
      </c>
      <c r="G26" s="2">
        <v>4.8155799999999997</v>
      </c>
      <c r="H26" s="2">
        <v>8.4196930000000005</v>
      </c>
      <c r="I26" s="2">
        <v>698.32501200000002</v>
      </c>
      <c r="J26" s="2">
        <v>120.810104</v>
      </c>
      <c r="K26" s="2">
        <v>1767.443726</v>
      </c>
      <c r="L26" s="2">
        <v>1331.7452390000001</v>
      </c>
      <c r="M26" s="3">
        <v>7521.1850590000004</v>
      </c>
      <c r="N26" s="3">
        <v>28093.638672000001</v>
      </c>
      <c r="O26" s="2">
        <v>1.62622</v>
      </c>
      <c r="P26">
        <v>4.1399999999999998E-4</v>
      </c>
      <c r="Q26">
        <v>2012</v>
      </c>
    </row>
    <row r="27" spans="1:17" x14ac:dyDescent="0.3">
      <c r="A27">
        <v>2013</v>
      </c>
      <c r="B27" s="2">
        <v>1331.7452390000001</v>
      </c>
      <c r="C27" s="2">
        <v>1379.9248050000001</v>
      </c>
      <c r="D27" s="2">
        <v>0.81979199999999997</v>
      </c>
      <c r="E27" s="2">
        <v>270.24752799999999</v>
      </c>
      <c r="F27" s="2">
        <v>9.8130170000000003</v>
      </c>
      <c r="G27" s="2">
        <v>5.9076300000000002</v>
      </c>
      <c r="H27" s="2">
        <v>8.1756840000000004</v>
      </c>
      <c r="I27" s="2">
        <v>776.65783699999997</v>
      </c>
      <c r="J27" s="2">
        <v>59.869819999999997</v>
      </c>
      <c r="K27" s="2">
        <v>1112.962769</v>
      </c>
      <c r="L27" s="2">
        <v>1040.8048100000001</v>
      </c>
      <c r="M27" s="3">
        <v>3262.7998050000001</v>
      </c>
      <c r="N27" s="3">
        <v>27320.419922000001</v>
      </c>
      <c r="O27" s="2">
        <v>1.2907E-2</v>
      </c>
      <c r="P27">
        <v>3.9999999999999998E-6</v>
      </c>
      <c r="Q27">
        <v>2013</v>
      </c>
    </row>
    <row r="28" spans="1:17" x14ac:dyDescent="0.3">
      <c r="A28">
        <v>2014</v>
      </c>
      <c r="B28" s="2">
        <v>1040.8048100000001</v>
      </c>
      <c r="C28" s="2">
        <v>2346.181885</v>
      </c>
      <c r="D28" s="2">
        <v>0.856595</v>
      </c>
      <c r="E28" s="2">
        <v>270.24752799999999</v>
      </c>
      <c r="F28" s="2">
        <v>9.5482680000000002</v>
      </c>
      <c r="G28" s="2">
        <v>5.5137869999999998</v>
      </c>
      <c r="H28" s="2">
        <v>7.9551129999999999</v>
      </c>
      <c r="I28" s="2">
        <v>723.80175799999995</v>
      </c>
      <c r="J28" s="2">
        <v>77.950027000000006</v>
      </c>
      <c r="K28" s="2">
        <v>1658.7143550000001</v>
      </c>
      <c r="L28" s="2">
        <v>1204.8604740000001</v>
      </c>
      <c r="M28" s="3">
        <v>3795.5959469999998</v>
      </c>
      <c r="N28" s="3">
        <v>26614.640625</v>
      </c>
      <c r="O28" s="2">
        <v>0.128855</v>
      </c>
      <c r="P28">
        <v>3.4999999999999997E-5</v>
      </c>
      <c r="Q28">
        <v>2014</v>
      </c>
    </row>
    <row r="29" spans="1:17" x14ac:dyDescent="0.3">
      <c r="A29">
        <v>2015</v>
      </c>
      <c r="B29" s="2">
        <v>1204.8604740000001</v>
      </c>
      <c r="C29" s="2">
        <v>1549.783081</v>
      </c>
      <c r="D29" s="2">
        <v>1.2800210000000001</v>
      </c>
      <c r="E29" s="2">
        <v>270.24752799999999</v>
      </c>
      <c r="F29" s="2">
        <v>9.3388390000000001</v>
      </c>
      <c r="G29" s="2">
        <v>8.5799669999999999</v>
      </c>
      <c r="H29" s="2">
        <v>7.7806230000000003</v>
      </c>
      <c r="I29" s="2">
        <v>666.39453100000003</v>
      </c>
      <c r="J29" s="2">
        <v>50.906196999999999</v>
      </c>
      <c r="K29" s="2">
        <v>1123.6132809999999</v>
      </c>
      <c r="L29" s="2">
        <v>1195.4602050000001</v>
      </c>
      <c r="M29" s="3">
        <v>8177.5766599999997</v>
      </c>
      <c r="N29" s="3">
        <v>26057.529297000001</v>
      </c>
      <c r="O29" s="2">
        <v>6.4928E-2</v>
      </c>
      <c r="P29">
        <v>2.0999999999999999E-5</v>
      </c>
      <c r="Q29">
        <v>2015</v>
      </c>
    </row>
    <row r="30" spans="1:17" x14ac:dyDescent="0.3">
      <c r="A30">
        <v>2016</v>
      </c>
      <c r="B30" s="2">
        <v>1195.4602050000001</v>
      </c>
      <c r="C30" s="2">
        <v>1990.084595</v>
      </c>
      <c r="D30" s="2">
        <v>1.131345</v>
      </c>
      <c r="E30" s="2">
        <v>270.98791499999999</v>
      </c>
      <c r="F30" s="2">
        <v>9.3833330000000004</v>
      </c>
      <c r="G30" s="2">
        <v>5.6367320000000003</v>
      </c>
      <c r="H30" s="2">
        <v>7.8212489999999999</v>
      </c>
      <c r="I30" s="2">
        <v>662.680969</v>
      </c>
      <c r="J30" s="2">
        <v>94.515556000000004</v>
      </c>
      <c r="K30" s="2">
        <v>1480.8908690000001</v>
      </c>
      <c r="L30" s="2">
        <v>1226.2822269999999</v>
      </c>
      <c r="M30" s="3">
        <v>7506.1694340000004</v>
      </c>
      <c r="N30" s="3">
        <v>26184.960938</v>
      </c>
      <c r="O30" s="2">
        <v>-0.493255</v>
      </c>
      <c r="P30">
        <v>-1.4200000000000001E-4</v>
      </c>
      <c r="Q30">
        <v>2016</v>
      </c>
    </row>
    <row r="31" spans="1:17" x14ac:dyDescent="0.3">
      <c r="A31">
        <v>2017</v>
      </c>
      <c r="B31" s="2">
        <v>1226.2822269999999</v>
      </c>
      <c r="C31" s="2">
        <v>2105.5676269999999</v>
      </c>
      <c r="D31" s="2">
        <v>0.74674399999999996</v>
      </c>
      <c r="E31" s="2">
        <v>270.24752799999999</v>
      </c>
      <c r="F31" s="2">
        <v>9.3968910000000001</v>
      </c>
      <c r="G31" s="2">
        <v>5.0378579999999999</v>
      </c>
      <c r="H31" s="2">
        <v>7.8289910000000003</v>
      </c>
      <c r="I31" s="2">
        <v>700.01544200000001</v>
      </c>
      <c r="J31" s="2">
        <v>89.795829999999995</v>
      </c>
      <c r="K31" s="2">
        <v>1734.5657960000001</v>
      </c>
      <c r="L31" s="2">
        <v>1086.863159</v>
      </c>
      <c r="M31" s="3">
        <v>3097.1513669999999</v>
      </c>
      <c r="N31" s="3">
        <v>26228.105468999998</v>
      </c>
      <c r="O31" s="2">
        <v>1.790343</v>
      </c>
      <c r="P31">
        <v>4.95E-4</v>
      </c>
      <c r="Q31">
        <v>2017</v>
      </c>
    </row>
    <row r="32" spans="1:17" x14ac:dyDescent="0.3">
      <c r="A32">
        <v>2018</v>
      </c>
      <c r="B32" s="2">
        <v>1086.863159</v>
      </c>
      <c r="C32" s="2">
        <v>1414.644775</v>
      </c>
      <c r="D32" s="2">
        <v>0.92500499999999997</v>
      </c>
      <c r="E32" s="2">
        <v>270.24752799999999</v>
      </c>
      <c r="F32" s="2">
        <v>9.4224359999999994</v>
      </c>
      <c r="G32" s="2">
        <v>8.5311920000000008</v>
      </c>
      <c r="H32" s="2">
        <v>7.850276</v>
      </c>
      <c r="I32" s="2">
        <v>548.87017800000001</v>
      </c>
      <c r="J32" s="2">
        <v>66.255104000000003</v>
      </c>
      <c r="K32" s="2">
        <v>1129.465698</v>
      </c>
      <c r="L32" s="2">
        <v>1037.2312010000001</v>
      </c>
      <c r="M32" s="3">
        <v>4279.7534180000002</v>
      </c>
      <c r="N32" s="3">
        <v>26304.007813</v>
      </c>
      <c r="O32" s="2">
        <v>-0.96163799999999999</v>
      </c>
      <c r="P32">
        <v>-3.4499999999999998E-4</v>
      </c>
      <c r="Q32">
        <v>2018</v>
      </c>
    </row>
    <row r="35" spans="1:17" x14ac:dyDescent="0.3">
      <c r="A35" t="s">
        <v>101</v>
      </c>
    </row>
    <row r="36" spans="1:17" x14ac:dyDescent="0.3">
      <c r="A36" t="s">
        <v>0</v>
      </c>
      <c r="B36" t="s">
        <v>1</v>
      </c>
      <c r="C36" t="s">
        <v>2</v>
      </c>
      <c r="D36" t="s">
        <v>3</v>
      </c>
      <c r="E36" t="s">
        <v>4</v>
      </c>
      <c r="F36" t="s">
        <v>5</v>
      </c>
      <c r="G36" t="s">
        <v>36</v>
      </c>
      <c r="H36" t="s">
        <v>6</v>
      </c>
      <c r="I36" t="s">
        <v>7</v>
      </c>
      <c r="J36" t="s">
        <v>8</v>
      </c>
      <c r="K36" t="s">
        <v>9</v>
      </c>
      <c r="L36" t="s">
        <v>10</v>
      </c>
      <c r="M36" t="s">
        <v>11</v>
      </c>
      <c r="N36" t="s">
        <v>12</v>
      </c>
      <c r="O36" t="s">
        <v>13</v>
      </c>
      <c r="P36" t="s">
        <v>14</v>
      </c>
      <c r="Q36" t="s">
        <v>20</v>
      </c>
    </row>
    <row r="37" spans="1:17" x14ac:dyDescent="0.3">
      <c r="A37">
        <v>2010</v>
      </c>
      <c r="B37">
        <v>1284.0238039999999</v>
      </c>
      <c r="C37">
        <v>1990.4650879999999</v>
      </c>
      <c r="D37">
        <v>1.4464170000000001</v>
      </c>
      <c r="E37">
        <v>270.24752799999999</v>
      </c>
      <c r="F37">
        <v>10.610913999999999</v>
      </c>
      <c r="G37">
        <v>4.9718439999999999</v>
      </c>
      <c r="H37">
        <v>8.8404570000000007</v>
      </c>
      <c r="I37">
        <v>755.977844</v>
      </c>
      <c r="J37">
        <v>93.234084999999993</v>
      </c>
      <c r="K37">
        <v>1371.4539789999999</v>
      </c>
      <c r="L37">
        <v>1333.384399</v>
      </c>
      <c r="M37" s="3">
        <v>8273.0888670000004</v>
      </c>
      <c r="N37" s="3">
        <v>29450.638672000001</v>
      </c>
      <c r="O37">
        <v>1.12517</v>
      </c>
      <c r="P37">
        <v>3.1599999999999998E-4</v>
      </c>
      <c r="Q37">
        <v>2010</v>
      </c>
    </row>
    <row r="38" spans="1:17" x14ac:dyDescent="0.3">
      <c r="A38">
        <v>2011</v>
      </c>
      <c r="B38">
        <v>1333.384399</v>
      </c>
      <c r="C38">
        <v>1796.097168</v>
      </c>
      <c r="D38">
        <v>0.94261200000000001</v>
      </c>
      <c r="E38">
        <v>270.24752799999999</v>
      </c>
      <c r="F38">
        <v>10.363204</v>
      </c>
      <c r="G38">
        <v>5.5840180000000004</v>
      </c>
      <c r="H38">
        <v>8.6340749999999993</v>
      </c>
      <c r="I38">
        <v>709.58264199999996</v>
      </c>
      <c r="J38">
        <v>87.439835000000002</v>
      </c>
      <c r="K38">
        <v>1410.7139890000001</v>
      </c>
      <c r="L38">
        <v>1198.1915280000001</v>
      </c>
      <c r="M38" s="3">
        <v>4586.8471680000002</v>
      </c>
      <c r="N38" s="3">
        <v>28792.103515999999</v>
      </c>
      <c r="O38">
        <v>-2.0568610000000001</v>
      </c>
      <c r="P38">
        <v>-6.02E-4</v>
      </c>
      <c r="Q38">
        <v>2011</v>
      </c>
    </row>
    <row r="41" spans="1:17" x14ac:dyDescent="0.3">
      <c r="A41" t="s">
        <v>113</v>
      </c>
    </row>
    <row r="42" spans="1:17" x14ac:dyDescent="0.3">
      <c r="A42" t="s">
        <v>0</v>
      </c>
      <c r="B42" t="s">
        <v>1</v>
      </c>
      <c r="C42" t="s">
        <v>2</v>
      </c>
      <c r="D42" t="s">
        <v>3</v>
      </c>
      <c r="E42" t="s">
        <v>4</v>
      </c>
      <c r="F42" t="s">
        <v>5</v>
      </c>
      <c r="G42" t="s">
        <v>36</v>
      </c>
      <c r="H42" t="s">
        <v>6</v>
      </c>
      <c r="I42" t="s">
        <v>7</v>
      </c>
      <c r="J42" t="s">
        <v>8</v>
      </c>
      <c r="K42" t="s">
        <v>9</v>
      </c>
      <c r="L42" t="s">
        <v>10</v>
      </c>
      <c r="M42" t="s">
        <v>11</v>
      </c>
      <c r="N42" t="s">
        <v>12</v>
      </c>
      <c r="O42" t="s">
        <v>13</v>
      </c>
      <c r="P42" t="s">
        <v>14</v>
      </c>
      <c r="Q42" t="s">
        <v>20</v>
      </c>
    </row>
    <row r="43" spans="1:17" x14ac:dyDescent="0.3">
      <c r="A43">
        <v>2010</v>
      </c>
      <c r="B43" s="2">
        <v>1284.0238039999999</v>
      </c>
      <c r="C43" s="2">
        <v>1990.4650879999999</v>
      </c>
      <c r="D43" s="2">
        <v>1.4464170000000001</v>
      </c>
      <c r="E43" s="2">
        <v>270.24752799999999</v>
      </c>
      <c r="F43" s="2">
        <v>10.610913999999999</v>
      </c>
      <c r="G43" s="2">
        <v>4.971921</v>
      </c>
      <c r="H43" s="2">
        <v>8.8404570000000007</v>
      </c>
      <c r="I43" s="2">
        <v>755.736267</v>
      </c>
      <c r="J43" s="2">
        <v>93.234084999999993</v>
      </c>
      <c r="K43" s="2">
        <v>1371.6888429999999</v>
      </c>
      <c r="L43" s="2">
        <v>1333.3907469999999</v>
      </c>
      <c r="M43" s="3">
        <v>8273.0888670000004</v>
      </c>
      <c r="N43" s="3">
        <v>29450.638672000001</v>
      </c>
      <c r="O43" s="2">
        <v>1.124727</v>
      </c>
      <c r="P43" s="4">
        <v>3.1599999999999998E-4</v>
      </c>
      <c r="Q43">
        <v>2010</v>
      </c>
    </row>
    <row r="44" spans="1:17" x14ac:dyDescent="0.3">
      <c r="A44">
        <v>2011</v>
      </c>
      <c r="B44">
        <v>1333.3907469999999</v>
      </c>
      <c r="C44">
        <v>1796.097168</v>
      </c>
      <c r="D44">
        <v>0.94261200000000001</v>
      </c>
      <c r="E44">
        <v>270.24752799999999</v>
      </c>
      <c r="F44">
        <v>10.363204</v>
      </c>
      <c r="G44">
        <v>5.584041</v>
      </c>
      <c r="H44">
        <v>8.6340749999999993</v>
      </c>
      <c r="I44">
        <v>709.62438999999995</v>
      </c>
      <c r="J44">
        <v>87.439835000000002</v>
      </c>
      <c r="K44">
        <v>1410.6791989999999</v>
      </c>
      <c r="L44">
        <v>1198.191284</v>
      </c>
      <c r="M44">
        <v>4586.8505859999996</v>
      </c>
      <c r="N44">
        <v>28792.103515999999</v>
      </c>
      <c r="O44">
        <v>-2.0565169999999999</v>
      </c>
      <c r="P44">
        <v>-6.02E-4</v>
      </c>
      <c r="Q44">
        <v>2011</v>
      </c>
    </row>
    <row r="45" spans="1:17" x14ac:dyDescent="0.3"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</row>
    <row r="46" spans="1:17" x14ac:dyDescent="0.3">
      <c r="A46" t="s">
        <v>114</v>
      </c>
    </row>
    <row r="47" spans="1:17" x14ac:dyDescent="0.3">
      <c r="A47" t="s">
        <v>0</v>
      </c>
      <c r="B47" t="s">
        <v>1</v>
      </c>
      <c r="C47" t="s">
        <v>2</v>
      </c>
      <c r="D47" t="s">
        <v>3</v>
      </c>
      <c r="E47" t="s">
        <v>4</v>
      </c>
      <c r="F47" t="s">
        <v>5</v>
      </c>
      <c r="G47" t="s">
        <v>36</v>
      </c>
      <c r="H47" t="s">
        <v>6</v>
      </c>
      <c r="I47" t="s">
        <v>7</v>
      </c>
      <c r="J47" t="s">
        <v>8</v>
      </c>
      <c r="K47" t="s">
        <v>9</v>
      </c>
      <c r="L47" t="s">
        <v>10</v>
      </c>
      <c r="M47" t="s">
        <v>11</v>
      </c>
      <c r="N47" t="s">
        <v>12</v>
      </c>
      <c r="O47" t="s">
        <v>13</v>
      </c>
      <c r="P47" t="s">
        <v>14</v>
      </c>
      <c r="Q47" t="s">
        <v>20</v>
      </c>
    </row>
    <row r="48" spans="1:17" x14ac:dyDescent="0.3">
      <c r="A48">
        <v>2010</v>
      </c>
      <c r="B48" s="2">
        <v>1284.0238039999999</v>
      </c>
      <c r="C48" s="2">
        <v>1990.4650879999999</v>
      </c>
      <c r="D48" s="2">
        <v>1.4464170000000001</v>
      </c>
      <c r="E48" s="2">
        <v>270.24752799999999</v>
      </c>
      <c r="F48" s="2">
        <v>10.610913999999999</v>
      </c>
      <c r="G48" s="2">
        <v>4.9719860000000002</v>
      </c>
      <c r="H48" s="2">
        <v>8.8404570000000007</v>
      </c>
      <c r="I48" s="2">
        <v>755.73742700000003</v>
      </c>
      <c r="J48" s="2">
        <v>93.234084999999993</v>
      </c>
      <c r="K48" s="2">
        <v>1371.6883539999999</v>
      </c>
      <c r="L48" s="2">
        <v>1333.3901370000001</v>
      </c>
      <c r="M48" s="3">
        <v>8273.0849610000005</v>
      </c>
      <c r="N48" s="3">
        <v>29450.638672000001</v>
      </c>
      <c r="O48" s="2">
        <v>1.124722</v>
      </c>
      <c r="P48" s="4">
        <v>3.1599999999999998E-4</v>
      </c>
      <c r="Q48">
        <v>2010</v>
      </c>
    </row>
    <row r="50" spans="1:17" x14ac:dyDescent="0.3">
      <c r="A50" t="s">
        <v>115</v>
      </c>
    </row>
    <row r="51" spans="1:17" x14ac:dyDescent="0.3">
      <c r="A51" t="s">
        <v>0</v>
      </c>
      <c r="B51" t="s">
        <v>1</v>
      </c>
      <c r="C51" t="s">
        <v>2</v>
      </c>
      <c r="D51" t="s">
        <v>3</v>
      </c>
      <c r="E51" t="s">
        <v>4</v>
      </c>
      <c r="F51" t="s">
        <v>5</v>
      </c>
      <c r="G51" t="s">
        <v>36</v>
      </c>
      <c r="H51" t="s">
        <v>6</v>
      </c>
      <c r="I51" t="s">
        <v>7</v>
      </c>
      <c r="J51" t="s">
        <v>8</v>
      </c>
      <c r="K51" t="s">
        <v>9</v>
      </c>
      <c r="L51" t="s">
        <v>10</v>
      </c>
      <c r="M51" t="s">
        <v>11</v>
      </c>
      <c r="N51" t="s">
        <v>12</v>
      </c>
      <c r="O51" t="s">
        <v>13</v>
      </c>
      <c r="P51" t="s">
        <v>14</v>
      </c>
      <c r="Q51" t="s">
        <v>20</v>
      </c>
    </row>
    <row r="52" spans="1:17" x14ac:dyDescent="0.3">
      <c r="A52">
        <v>2010</v>
      </c>
      <c r="B52" s="2">
        <v>1284.0238039999999</v>
      </c>
      <c r="C52" s="2">
        <v>1990.4650879999999</v>
      </c>
      <c r="D52" s="2">
        <v>1.4464170000000001</v>
      </c>
      <c r="E52" s="2">
        <v>270.24752799999999</v>
      </c>
      <c r="F52" s="2">
        <v>10.610913999999999</v>
      </c>
      <c r="G52" s="2">
        <v>4.9719850000000001</v>
      </c>
      <c r="H52" s="2">
        <v>8.8404570000000007</v>
      </c>
      <c r="I52" s="2">
        <v>755.73742700000003</v>
      </c>
      <c r="J52" s="2">
        <v>93.234084999999993</v>
      </c>
      <c r="K52" s="2">
        <v>1371.6883539999999</v>
      </c>
      <c r="L52" s="2">
        <v>1333.3901370000001</v>
      </c>
      <c r="M52" s="3">
        <v>8273.0849610000005</v>
      </c>
      <c r="N52" s="3">
        <v>29450.638672000001</v>
      </c>
      <c r="O52" s="2">
        <v>1.1247229999999999</v>
      </c>
      <c r="P52" s="4">
        <v>3.1599999999999998E-4</v>
      </c>
      <c r="Q52">
        <v>2010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26C72-90A7-4456-B791-A2F0295E05B9}">
  <dimension ref="A1:Q58"/>
  <sheetViews>
    <sheetView topLeftCell="A13" workbookViewId="0">
      <selection activeCell="A56" sqref="A56"/>
    </sheetView>
  </sheetViews>
  <sheetFormatPr defaultRowHeight="14.4" x14ac:dyDescent="0.3"/>
  <cols>
    <col min="16" max="16" width="9.21875" bestFit="1" customWidth="1"/>
  </cols>
  <sheetData>
    <row r="1" spans="1:17" x14ac:dyDescent="0.3">
      <c r="A1" t="s">
        <v>102</v>
      </c>
    </row>
    <row r="2" spans="1:17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36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">
        <v>13</v>
      </c>
      <c r="P2" t="s">
        <v>14</v>
      </c>
      <c r="Q2" t="s">
        <v>20</v>
      </c>
    </row>
    <row r="3" spans="1:17" x14ac:dyDescent="0.3">
      <c r="A3">
        <v>2010</v>
      </c>
      <c r="B3" s="2">
        <v>1284.0238039999999</v>
      </c>
      <c r="C3" s="2">
        <v>1990.4650879999999</v>
      </c>
      <c r="D3" s="2">
        <v>1.4464170000000001</v>
      </c>
      <c r="E3" s="2">
        <v>270.24752799999999</v>
      </c>
      <c r="F3" s="2">
        <v>10.610913999999999</v>
      </c>
      <c r="G3" s="2">
        <v>4.9718439999999999</v>
      </c>
      <c r="H3" s="2">
        <v>8.8404570000000007</v>
      </c>
      <c r="I3" s="2">
        <v>755.977844</v>
      </c>
      <c r="J3" s="2">
        <v>93.234084999999993</v>
      </c>
      <c r="K3" s="2">
        <v>1371.4539789999999</v>
      </c>
      <c r="L3" s="2">
        <v>1333.384399</v>
      </c>
      <c r="M3" s="3">
        <v>8273.0888670000004</v>
      </c>
      <c r="N3" s="3">
        <v>29450.638672000001</v>
      </c>
      <c r="O3" s="2">
        <v>1.12517</v>
      </c>
      <c r="P3" s="4">
        <v>3.1599999999999998E-4</v>
      </c>
      <c r="Q3">
        <v>2010</v>
      </c>
    </row>
    <row r="4" spans="1:17" x14ac:dyDescent="0.3">
      <c r="A4">
        <v>2011</v>
      </c>
      <c r="B4" s="2">
        <v>1333.384399</v>
      </c>
      <c r="C4" s="2">
        <v>1796.097168</v>
      </c>
      <c r="D4" s="2">
        <v>0.64938200000000001</v>
      </c>
      <c r="E4" s="2">
        <v>270.24752799999999</v>
      </c>
      <c r="F4" s="2">
        <v>10.363204</v>
      </c>
      <c r="G4" s="2">
        <v>5.5907879999999999</v>
      </c>
      <c r="H4" s="2">
        <v>8.6340749999999993</v>
      </c>
      <c r="I4" s="2">
        <v>709.99151600000005</v>
      </c>
      <c r="J4" s="2">
        <v>87.439835000000002</v>
      </c>
      <c r="K4" s="2">
        <v>1410.570068</v>
      </c>
      <c r="L4" s="2">
        <v>1197.6401370000001</v>
      </c>
      <c r="M4" s="3">
        <v>2649.6049800000001</v>
      </c>
      <c r="N4" s="3">
        <v>28792.103515999999</v>
      </c>
      <c r="O4" s="2">
        <v>-2.0568390000000001</v>
      </c>
      <c r="P4" s="4">
        <v>-6.02E-4</v>
      </c>
      <c r="Q4">
        <v>2011</v>
      </c>
    </row>
    <row r="7" spans="1:17" x14ac:dyDescent="0.3">
      <c r="A7" t="s">
        <v>98</v>
      </c>
    </row>
    <row r="8" spans="1:17" x14ac:dyDescent="0.3">
      <c r="A8" t="s">
        <v>0</v>
      </c>
      <c r="B8" t="s">
        <v>1</v>
      </c>
      <c r="C8" t="s">
        <v>2</v>
      </c>
      <c r="D8" t="s">
        <v>3</v>
      </c>
      <c r="E8" t="s">
        <v>4</v>
      </c>
      <c r="F8" t="s">
        <v>5</v>
      </c>
      <c r="G8" t="s">
        <v>36</v>
      </c>
      <c r="H8" t="s">
        <v>6</v>
      </c>
      <c r="I8" t="s">
        <v>7</v>
      </c>
      <c r="J8" t="s">
        <v>8</v>
      </c>
      <c r="K8" t="s">
        <v>9</v>
      </c>
      <c r="L8" t="s">
        <v>10</v>
      </c>
      <c r="M8" t="s">
        <v>11</v>
      </c>
      <c r="N8" t="s">
        <v>12</v>
      </c>
      <c r="O8" t="s">
        <v>13</v>
      </c>
      <c r="P8" t="s">
        <v>14</v>
      </c>
      <c r="Q8" t="s">
        <v>20</v>
      </c>
    </row>
    <row r="9" spans="1:17" x14ac:dyDescent="0.3">
      <c r="A9">
        <v>2010</v>
      </c>
      <c r="B9">
        <v>1284.0238039999999</v>
      </c>
      <c r="C9">
        <v>1990.4650879999999</v>
      </c>
      <c r="D9">
        <v>1.4464170000000001</v>
      </c>
      <c r="E9">
        <v>270.24752799999999</v>
      </c>
      <c r="F9">
        <v>10.610913999999999</v>
      </c>
      <c r="G9">
        <v>4.9718439999999999</v>
      </c>
      <c r="H9">
        <v>8.8404570000000007</v>
      </c>
      <c r="I9">
        <v>755.977844</v>
      </c>
      <c r="J9">
        <v>93.234084999999993</v>
      </c>
      <c r="K9">
        <v>1371.4539789999999</v>
      </c>
      <c r="L9">
        <v>1333.384399</v>
      </c>
      <c r="M9" s="3">
        <v>8273.0888670000004</v>
      </c>
      <c r="N9" s="3">
        <v>29450.638672000001</v>
      </c>
      <c r="O9">
        <v>1.12517</v>
      </c>
      <c r="P9">
        <v>3.1599999999999998E-4</v>
      </c>
      <c r="Q9">
        <v>2010</v>
      </c>
    </row>
    <row r="10" spans="1:17" x14ac:dyDescent="0.3">
      <c r="A10">
        <v>2011</v>
      </c>
      <c r="B10">
        <v>1333.384399</v>
      </c>
      <c r="C10">
        <v>1796.097168</v>
      </c>
      <c r="D10">
        <v>0.94261200000000001</v>
      </c>
      <c r="E10">
        <v>270.24752799999999</v>
      </c>
      <c r="F10">
        <v>10.363204</v>
      </c>
      <c r="G10">
        <v>5.5840180000000004</v>
      </c>
      <c r="H10">
        <v>8.6340749999999993</v>
      </c>
      <c r="I10">
        <v>709.58264199999996</v>
      </c>
      <c r="J10">
        <v>87.439835000000002</v>
      </c>
      <c r="K10">
        <v>1410.7139890000001</v>
      </c>
      <c r="L10">
        <v>1198.1915280000001</v>
      </c>
      <c r="M10" s="3">
        <v>4586.8471680000002</v>
      </c>
      <c r="N10" s="3">
        <v>28792.103515999999</v>
      </c>
      <c r="O10">
        <v>-2.0568610000000001</v>
      </c>
      <c r="P10">
        <v>-6.02E-4</v>
      </c>
      <c r="Q10">
        <v>2011</v>
      </c>
    </row>
    <row r="13" spans="1:17" x14ac:dyDescent="0.3">
      <c r="A13" t="s">
        <v>101</v>
      </c>
    </row>
    <row r="14" spans="1:17" x14ac:dyDescent="0.3">
      <c r="A14" t="s">
        <v>0</v>
      </c>
      <c r="B14" t="s">
        <v>1</v>
      </c>
      <c r="C14" t="s">
        <v>2</v>
      </c>
      <c r="D14" t="s">
        <v>3</v>
      </c>
      <c r="E14" t="s">
        <v>4</v>
      </c>
      <c r="F14" t="s">
        <v>5</v>
      </c>
      <c r="G14" t="s">
        <v>36</v>
      </c>
      <c r="H14" t="s">
        <v>6</v>
      </c>
      <c r="I14" t="s">
        <v>7</v>
      </c>
      <c r="J14" t="s">
        <v>8</v>
      </c>
      <c r="K14" t="s">
        <v>9</v>
      </c>
      <c r="L14" t="s">
        <v>10</v>
      </c>
      <c r="M14" t="s">
        <v>11</v>
      </c>
      <c r="N14" t="s">
        <v>12</v>
      </c>
      <c r="O14" t="s">
        <v>13</v>
      </c>
      <c r="P14" t="s">
        <v>14</v>
      </c>
      <c r="Q14" t="s">
        <v>20</v>
      </c>
    </row>
    <row r="15" spans="1:17" x14ac:dyDescent="0.3">
      <c r="A15">
        <v>2010</v>
      </c>
      <c r="B15">
        <v>1284.0238039999999</v>
      </c>
      <c r="C15">
        <v>1990.4650879999999</v>
      </c>
      <c r="D15">
        <v>1.4464170000000001</v>
      </c>
      <c r="E15">
        <v>270.24752799999999</v>
      </c>
      <c r="F15">
        <v>10.610913999999999</v>
      </c>
      <c r="G15">
        <v>4.9718439999999999</v>
      </c>
      <c r="H15">
        <v>8.8404570000000007</v>
      </c>
      <c r="I15">
        <v>755.977844</v>
      </c>
      <c r="J15">
        <v>93.234084999999993</v>
      </c>
      <c r="K15">
        <v>1371.4539789999999</v>
      </c>
      <c r="L15">
        <v>1333.384399</v>
      </c>
      <c r="M15" s="3">
        <v>8273.0888670000004</v>
      </c>
      <c r="N15" s="3">
        <v>29450.638672000001</v>
      </c>
      <c r="O15">
        <v>1.12517</v>
      </c>
      <c r="P15">
        <v>3.1599999999999998E-4</v>
      </c>
      <c r="Q15">
        <v>2010</v>
      </c>
    </row>
    <row r="16" spans="1:17" x14ac:dyDescent="0.3">
      <c r="A16">
        <v>2011</v>
      </c>
      <c r="B16">
        <v>1333.384399</v>
      </c>
      <c r="C16">
        <v>1796.097168</v>
      </c>
      <c r="D16">
        <v>0.94261200000000001</v>
      </c>
      <c r="E16">
        <v>270.24752799999999</v>
      </c>
      <c r="F16">
        <v>10.363204</v>
      </c>
      <c r="G16">
        <v>5.5840180000000004</v>
      </c>
      <c r="H16">
        <v>8.6340749999999993</v>
      </c>
      <c r="I16">
        <v>709.58264199999996</v>
      </c>
      <c r="J16">
        <v>87.439835000000002</v>
      </c>
      <c r="K16">
        <v>1410.7139890000001</v>
      </c>
      <c r="L16">
        <v>1198.1915280000001</v>
      </c>
      <c r="M16" s="3">
        <v>4586.8471680000002</v>
      </c>
      <c r="N16" s="3">
        <v>28792.103515999999</v>
      </c>
      <c r="O16">
        <v>-2.0568610000000001</v>
      </c>
      <c r="P16">
        <v>-6.02E-4</v>
      </c>
      <c r="Q16">
        <v>2011</v>
      </c>
    </row>
    <row r="19" spans="1:17" x14ac:dyDescent="0.3">
      <c r="A19" t="s">
        <v>103</v>
      </c>
    </row>
    <row r="20" spans="1:17" x14ac:dyDescent="0.3">
      <c r="A20" t="s">
        <v>0</v>
      </c>
      <c r="B20" t="s">
        <v>1</v>
      </c>
      <c r="C20" t="s">
        <v>2</v>
      </c>
      <c r="D20" t="s">
        <v>3</v>
      </c>
      <c r="E20" t="s">
        <v>4</v>
      </c>
      <c r="F20" t="s">
        <v>5</v>
      </c>
      <c r="G20" t="s">
        <v>36</v>
      </c>
      <c r="H20" t="s">
        <v>6</v>
      </c>
      <c r="I20" t="s">
        <v>7</v>
      </c>
      <c r="J20" t="s">
        <v>8</v>
      </c>
      <c r="K20" t="s">
        <v>9</v>
      </c>
      <c r="L20" t="s">
        <v>10</v>
      </c>
      <c r="M20" t="s">
        <v>11</v>
      </c>
      <c r="N20" t="s">
        <v>12</v>
      </c>
      <c r="O20" t="s">
        <v>13</v>
      </c>
      <c r="P20" t="s">
        <v>14</v>
      </c>
      <c r="Q20" t="s">
        <v>20</v>
      </c>
    </row>
    <row r="21" spans="1:17" x14ac:dyDescent="0.3">
      <c r="A21">
        <v>2010</v>
      </c>
      <c r="B21">
        <v>1284.0238039999999</v>
      </c>
      <c r="C21">
        <v>1990.4650879999999</v>
      </c>
      <c r="D21">
        <v>1.4464170000000001</v>
      </c>
      <c r="E21">
        <v>270.24752799999999</v>
      </c>
      <c r="F21">
        <v>10.610913999999999</v>
      </c>
      <c r="G21">
        <v>4.9718439999999999</v>
      </c>
      <c r="H21">
        <v>8.8404570000000007</v>
      </c>
      <c r="I21">
        <v>755.977844</v>
      </c>
      <c r="J21">
        <v>93.234084999999993</v>
      </c>
      <c r="K21">
        <v>1371.4539789999999</v>
      </c>
      <c r="L21">
        <v>1333.384399</v>
      </c>
      <c r="M21" s="3">
        <v>8273.0888670000004</v>
      </c>
      <c r="N21" s="3">
        <v>29450.638672000001</v>
      </c>
      <c r="O21">
        <v>1.12517</v>
      </c>
      <c r="P21">
        <v>3.1599999999999998E-4</v>
      </c>
      <c r="Q21">
        <v>2010</v>
      </c>
    </row>
    <row r="22" spans="1:17" x14ac:dyDescent="0.3">
      <c r="A22">
        <v>2011</v>
      </c>
      <c r="B22">
        <v>1333.384399</v>
      </c>
      <c r="C22">
        <v>1796.097168</v>
      </c>
      <c r="D22">
        <v>0.64938200000000001</v>
      </c>
      <c r="E22">
        <v>270.24752799999999</v>
      </c>
      <c r="F22">
        <v>10.363204</v>
      </c>
      <c r="G22">
        <v>5.5907879999999999</v>
      </c>
      <c r="H22">
        <v>8.6340749999999993</v>
      </c>
      <c r="I22">
        <v>709.99151600000005</v>
      </c>
      <c r="J22">
        <v>87.439835000000002</v>
      </c>
      <c r="K22">
        <v>1410.570068</v>
      </c>
      <c r="L22">
        <v>1197.6401370000001</v>
      </c>
      <c r="M22" s="3">
        <v>2649.6049800000001</v>
      </c>
      <c r="N22" s="3">
        <v>28792.103515999999</v>
      </c>
      <c r="O22">
        <v>-2.0568390000000001</v>
      </c>
      <c r="P22">
        <v>-6.02E-4</v>
      </c>
      <c r="Q22">
        <v>2011</v>
      </c>
    </row>
    <row r="25" spans="1:17" x14ac:dyDescent="0.3">
      <c r="A25" t="s">
        <v>104</v>
      </c>
    </row>
    <row r="26" spans="1:17" x14ac:dyDescent="0.3">
      <c r="A26" t="s">
        <v>0</v>
      </c>
      <c r="B26" t="s">
        <v>1</v>
      </c>
      <c r="C26" t="s">
        <v>2</v>
      </c>
      <c r="D26" t="s">
        <v>3</v>
      </c>
      <c r="E26" t="s">
        <v>4</v>
      </c>
      <c r="F26" t="s">
        <v>5</v>
      </c>
      <c r="G26" t="s">
        <v>36</v>
      </c>
      <c r="H26" t="s">
        <v>6</v>
      </c>
      <c r="I26" t="s">
        <v>7</v>
      </c>
      <c r="J26" t="s">
        <v>8</v>
      </c>
      <c r="K26" t="s">
        <v>9</v>
      </c>
      <c r="L26" t="s">
        <v>10</v>
      </c>
      <c r="M26" t="s">
        <v>11</v>
      </c>
      <c r="N26" t="s">
        <v>12</v>
      </c>
      <c r="O26" t="s">
        <v>13</v>
      </c>
      <c r="P26" t="s">
        <v>14</v>
      </c>
      <c r="Q26" t="s">
        <v>20</v>
      </c>
    </row>
    <row r="27" spans="1:17" x14ac:dyDescent="0.3">
      <c r="A27">
        <v>2010</v>
      </c>
      <c r="B27">
        <v>1284.0238039999999</v>
      </c>
      <c r="C27">
        <v>1990.4650879999999</v>
      </c>
      <c r="D27">
        <v>1.4464170000000001</v>
      </c>
      <c r="E27">
        <v>270.24752799999999</v>
      </c>
      <c r="F27">
        <v>10.610913999999999</v>
      </c>
      <c r="G27">
        <v>4.9718439999999999</v>
      </c>
      <c r="H27">
        <v>8.8404570000000007</v>
      </c>
      <c r="I27">
        <v>755.977844</v>
      </c>
      <c r="J27">
        <v>93.234084999999993</v>
      </c>
      <c r="K27">
        <v>1371.4539789999999</v>
      </c>
      <c r="L27">
        <v>1333.384399</v>
      </c>
      <c r="M27" s="3">
        <v>8273.0888670000004</v>
      </c>
      <c r="N27" s="3">
        <v>29450.638672000001</v>
      </c>
      <c r="O27">
        <v>1.12517</v>
      </c>
      <c r="P27">
        <v>3.1599999999999998E-4</v>
      </c>
      <c r="Q27">
        <v>2010</v>
      </c>
    </row>
    <row r="28" spans="1:17" x14ac:dyDescent="0.3">
      <c r="A28">
        <v>2011</v>
      </c>
      <c r="B28">
        <v>1333.384399</v>
      </c>
      <c r="C28">
        <v>1796.097168</v>
      </c>
      <c r="D28">
        <v>0.94261200000000001</v>
      </c>
      <c r="E28">
        <v>270.24752799999999</v>
      </c>
      <c r="F28">
        <v>10.363204</v>
      </c>
      <c r="G28">
        <v>5.5840180000000004</v>
      </c>
      <c r="H28">
        <v>8.6340749999999993</v>
      </c>
      <c r="I28">
        <v>709.58264199999996</v>
      </c>
      <c r="J28">
        <v>87.439835000000002</v>
      </c>
      <c r="K28">
        <v>1410.7139890000001</v>
      </c>
      <c r="L28">
        <v>1198.1915280000001</v>
      </c>
      <c r="M28" s="3">
        <v>4586.8471680000002</v>
      </c>
      <c r="N28" s="3">
        <v>28792.103515999999</v>
      </c>
      <c r="O28">
        <v>-2.0568610000000001</v>
      </c>
      <c r="P28">
        <v>-6.02E-4</v>
      </c>
      <c r="Q28">
        <v>2011</v>
      </c>
    </row>
    <row r="31" spans="1:17" x14ac:dyDescent="0.3">
      <c r="A31" t="s">
        <v>105</v>
      </c>
    </row>
    <row r="32" spans="1:17" x14ac:dyDescent="0.3">
      <c r="A32" t="s">
        <v>0</v>
      </c>
      <c r="B32" t="s">
        <v>1</v>
      </c>
      <c r="C32" t="s">
        <v>2</v>
      </c>
      <c r="D32" t="s">
        <v>3</v>
      </c>
      <c r="E32" t="s">
        <v>4</v>
      </c>
      <c r="F32" t="s">
        <v>5</v>
      </c>
      <c r="G32" t="s">
        <v>36</v>
      </c>
      <c r="H32" t="s">
        <v>6</v>
      </c>
      <c r="I32" t="s">
        <v>7</v>
      </c>
      <c r="J32" t="s">
        <v>8</v>
      </c>
      <c r="K32" t="s">
        <v>9</v>
      </c>
      <c r="L32" t="s">
        <v>10</v>
      </c>
      <c r="M32" t="s">
        <v>11</v>
      </c>
      <c r="N32" t="s">
        <v>12</v>
      </c>
      <c r="O32" t="s">
        <v>13</v>
      </c>
      <c r="P32" t="s">
        <v>14</v>
      </c>
      <c r="Q32" t="s">
        <v>20</v>
      </c>
    </row>
    <row r="33" spans="1:17" x14ac:dyDescent="0.3">
      <c r="A33">
        <v>2010</v>
      </c>
      <c r="B33">
        <v>1284.0238039999999</v>
      </c>
      <c r="C33">
        <v>1990.4650879999999</v>
      </c>
      <c r="D33">
        <v>1.4464170000000001</v>
      </c>
      <c r="E33">
        <v>270.24752799999999</v>
      </c>
      <c r="F33">
        <v>10.610913999999999</v>
      </c>
      <c r="G33">
        <v>4.9718439999999999</v>
      </c>
      <c r="H33">
        <v>8.8404570000000007</v>
      </c>
      <c r="I33">
        <v>755.977844</v>
      </c>
      <c r="J33">
        <v>93.234084999999993</v>
      </c>
      <c r="K33">
        <v>1371.4539789999999</v>
      </c>
      <c r="L33">
        <v>1333.384399</v>
      </c>
      <c r="M33" s="3">
        <v>8273.0888670000004</v>
      </c>
      <c r="N33" s="3">
        <v>29450.638672000001</v>
      </c>
      <c r="O33">
        <v>1.12517</v>
      </c>
      <c r="P33">
        <v>3.1599999999999998E-4</v>
      </c>
      <c r="Q33">
        <v>2010</v>
      </c>
    </row>
    <row r="34" spans="1:17" x14ac:dyDescent="0.3">
      <c r="A34">
        <v>2011</v>
      </c>
      <c r="B34">
        <v>1333.384399</v>
      </c>
      <c r="C34">
        <v>1796.097168</v>
      </c>
      <c r="D34">
        <v>0.64938200000000001</v>
      </c>
      <c r="E34">
        <v>270.24752799999999</v>
      </c>
      <c r="F34">
        <v>10.363204</v>
      </c>
      <c r="G34">
        <v>5.5907879999999999</v>
      </c>
      <c r="H34">
        <v>8.6340749999999993</v>
      </c>
      <c r="I34">
        <v>709.99151600000005</v>
      </c>
      <c r="J34">
        <v>87.439835000000002</v>
      </c>
      <c r="K34">
        <v>1410.570068</v>
      </c>
      <c r="L34">
        <v>1197.6401370000001</v>
      </c>
      <c r="M34" s="3">
        <v>2649.6049800000001</v>
      </c>
      <c r="N34" s="3">
        <v>28792.103515999999</v>
      </c>
      <c r="O34">
        <v>-2.0568390000000001</v>
      </c>
      <c r="P34">
        <v>-6.02E-4</v>
      </c>
      <c r="Q34">
        <v>2011</v>
      </c>
    </row>
    <row r="37" spans="1:17" x14ac:dyDescent="0.3">
      <c r="A37" t="s">
        <v>106</v>
      </c>
    </row>
    <row r="38" spans="1:17" x14ac:dyDescent="0.3">
      <c r="A38" t="s">
        <v>0</v>
      </c>
      <c r="B38" t="s">
        <v>1</v>
      </c>
      <c r="C38" t="s">
        <v>2</v>
      </c>
      <c r="D38" t="s">
        <v>3</v>
      </c>
      <c r="E38" t="s">
        <v>4</v>
      </c>
      <c r="F38" t="s">
        <v>5</v>
      </c>
      <c r="G38" t="s">
        <v>36</v>
      </c>
      <c r="H38" t="s">
        <v>6</v>
      </c>
      <c r="I38" t="s">
        <v>7</v>
      </c>
      <c r="J38" t="s">
        <v>8</v>
      </c>
      <c r="K38" t="s">
        <v>9</v>
      </c>
      <c r="L38" t="s">
        <v>10</v>
      </c>
      <c r="M38" t="s">
        <v>11</v>
      </c>
      <c r="N38" t="s">
        <v>12</v>
      </c>
      <c r="O38" t="s">
        <v>13</v>
      </c>
      <c r="P38" t="s">
        <v>14</v>
      </c>
      <c r="Q38" t="s">
        <v>20</v>
      </c>
    </row>
    <row r="39" spans="1:17" x14ac:dyDescent="0.3">
      <c r="A39">
        <v>2010</v>
      </c>
      <c r="B39">
        <v>1284.0238039999999</v>
      </c>
      <c r="C39">
        <v>1990.4650879999999</v>
      </c>
      <c r="D39">
        <v>1.4464170000000001</v>
      </c>
      <c r="E39">
        <v>270.24752799999999</v>
      </c>
      <c r="F39">
        <v>10.610913999999999</v>
      </c>
      <c r="G39">
        <v>4.9718439999999999</v>
      </c>
      <c r="H39">
        <v>8.8404570000000007</v>
      </c>
      <c r="I39">
        <v>755.977844</v>
      </c>
      <c r="J39">
        <v>93.234084999999993</v>
      </c>
      <c r="K39">
        <v>1371.4539789999999</v>
      </c>
      <c r="L39">
        <v>1333.384399</v>
      </c>
      <c r="M39">
        <v>8273.0888670000004</v>
      </c>
      <c r="N39">
        <v>29450.638672000001</v>
      </c>
      <c r="O39">
        <v>1.12517</v>
      </c>
      <c r="P39">
        <v>3.1599999999999998E-4</v>
      </c>
      <c r="Q39">
        <v>2010</v>
      </c>
    </row>
    <row r="40" spans="1:17" x14ac:dyDescent="0.3">
      <c r="A40">
        <v>2011</v>
      </c>
      <c r="B40">
        <v>1333.384399</v>
      </c>
      <c r="C40">
        <v>1796.097168</v>
      </c>
      <c r="D40">
        <v>0.64938200000000001</v>
      </c>
      <c r="E40">
        <v>270.24752799999999</v>
      </c>
      <c r="F40">
        <v>10.363204</v>
      </c>
      <c r="G40">
        <v>5.5907879999999999</v>
      </c>
      <c r="H40">
        <v>8.6340749999999993</v>
      </c>
      <c r="I40">
        <v>709.99151600000005</v>
      </c>
      <c r="J40">
        <v>87.439835000000002</v>
      </c>
      <c r="K40">
        <v>1410.570068</v>
      </c>
      <c r="L40">
        <v>1197.6401370000001</v>
      </c>
      <c r="M40">
        <v>2649.6049800000001</v>
      </c>
      <c r="N40">
        <v>28792.103515999999</v>
      </c>
      <c r="O40">
        <v>-2.0568390000000001</v>
      </c>
      <c r="P40">
        <v>-6.02E-4</v>
      </c>
      <c r="Q40">
        <v>2011</v>
      </c>
    </row>
    <row r="43" spans="1:17" x14ac:dyDescent="0.3">
      <c r="A43" t="s">
        <v>107</v>
      </c>
    </row>
    <row r="44" spans="1:17" x14ac:dyDescent="0.3">
      <c r="A44" t="s">
        <v>0</v>
      </c>
      <c r="B44" t="s">
        <v>1</v>
      </c>
      <c r="C44" t="s">
        <v>2</v>
      </c>
      <c r="D44" t="s">
        <v>3</v>
      </c>
      <c r="E44" t="s">
        <v>4</v>
      </c>
      <c r="F44" t="s">
        <v>5</v>
      </c>
      <c r="G44" t="s">
        <v>36</v>
      </c>
      <c r="H44" t="s">
        <v>6</v>
      </c>
      <c r="I44" t="s">
        <v>7</v>
      </c>
      <c r="J44" t="s">
        <v>8</v>
      </c>
      <c r="K44" t="s">
        <v>9</v>
      </c>
      <c r="L44" t="s">
        <v>10</v>
      </c>
      <c r="M44" t="s">
        <v>11</v>
      </c>
      <c r="N44" t="s">
        <v>12</v>
      </c>
      <c r="O44" t="s">
        <v>13</v>
      </c>
      <c r="P44" t="s">
        <v>14</v>
      </c>
      <c r="Q44" t="s">
        <v>20</v>
      </c>
    </row>
    <row r="45" spans="1:17" x14ac:dyDescent="0.3">
      <c r="A45">
        <v>2010</v>
      </c>
      <c r="B45">
        <v>1284.0238039999999</v>
      </c>
      <c r="C45">
        <v>1990.4650879999999</v>
      </c>
      <c r="D45">
        <v>1.4464170000000001</v>
      </c>
      <c r="E45">
        <v>270.24752799999999</v>
      </c>
      <c r="F45">
        <v>10.610913999999999</v>
      </c>
      <c r="G45">
        <v>4.9718439999999999</v>
      </c>
      <c r="H45">
        <v>8.8404570000000007</v>
      </c>
      <c r="I45">
        <v>755.977844</v>
      </c>
      <c r="J45">
        <v>93.234084999999993</v>
      </c>
      <c r="K45">
        <v>1371.4539789999999</v>
      </c>
      <c r="L45">
        <v>1333.384399</v>
      </c>
      <c r="M45">
        <v>8273.0888670000004</v>
      </c>
      <c r="N45">
        <v>29450.638672000001</v>
      </c>
      <c r="O45">
        <v>1.12517</v>
      </c>
      <c r="P45">
        <v>3.1599999999999998E-4</v>
      </c>
      <c r="Q45">
        <v>2010</v>
      </c>
    </row>
    <row r="46" spans="1:17" x14ac:dyDescent="0.3">
      <c r="A46">
        <v>2011</v>
      </c>
      <c r="B46">
        <v>1333.384399</v>
      </c>
      <c r="C46">
        <v>1796.097168</v>
      </c>
      <c r="D46">
        <v>0.94261200000000001</v>
      </c>
      <c r="E46">
        <v>270.24752799999999</v>
      </c>
      <c r="F46">
        <v>10.363204</v>
      </c>
      <c r="G46">
        <v>5.5840180000000004</v>
      </c>
      <c r="H46">
        <v>8.6340749999999993</v>
      </c>
      <c r="I46">
        <v>709.58264199999996</v>
      </c>
      <c r="J46">
        <v>87.439835000000002</v>
      </c>
      <c r="K46">
        <v>1410.7139890000001</v>
      </c>
      <c r="L46">
        <v>1198.1915280000001</v>
      </c>
      <c r="M46">
        <v>4586.8471680000002</v>
      </c>
      <c r="N46">
        <v>28792.103515999999</v>
      </c>
      <c r="O46">
        <v>-2.0568610000000001</v>
      </c>
      <c r="P46">
        <v>-6.02E-4</v>
      </c>
      <c r="Q46">
        <v>2011</v>
      </c>
    </row>
    <row r="49" spans="1:17" x14ac:dyDescent="0.3">
      <c r="A49" t="s">
        <v>108</v>
      </c>
    </row>
    <row r="50" spans="1:17" x14ac:dyDescent="0.3">
      <c r="A50" t="s">
        <v>0</v>
      </c>
      <c r="B50" t="s">
        <v>1</v>
      </c>
      <c r="C50" t="s">
        <v>2</v>
      </c>
      <c r="D50" t="s">
        <v>3</v>
      </c>
      <c r="E50" t="s">
        <v>4</v>
      </c>
      <c r="F50" t="s">
        <v>5</v>
      </c>
      <c r="G50" t="s">
        <v>36</v>
      </c>
      <c r="H50" t="s">
        <v>6</v>
      </c>
      <c r="I50" t="s">
        <v>7</v>
      </c>
      <c r="J50" t="s">
        <v>8</v>
      </c>
      <c r="K50" t="s">
        <v>9</v>
      </c>
      <c r="L50" t="s">
        <v>10</v>
      </c>
      <c r="M50" t="s">
        <v>11</v>
      </c>
      <c r="N50" t="s">
        <v>12</v>
      </c>
      <c r="O50" t="s">
        <v>13</v>
      </c>
      <c r="P50" t="s">
        <v>14</v>
      </c>
      <c r="Q50" t="s">
        <v>20</v>
      </c>
    </row>
    <row r="51" spans="1:17" x14ac:dyDescent="0.3">
      <c r="A51">
        <v>2010</v>
      </c>
      <c r="B51" s="2">
        <v>1284.0238039999999</v>
      </c>
      <c r="C51" s="2">
        <v>1990.4650879999999</v>
      </c>
      <c r="D51" s="2">
        <v>1.4464170000000001</v>
      </c>
      <c r="E51" s="2">
        <v>270.24752799999999</v>
      </c>
      <c r="F51" s="2">
        <v>10.610913999999999</v>
      </c>
      <c r="G51" s="2">
        <v>4.971921</v>
      </c>
      <c r="H51" s="2">
        <v>8.8404570000000007</v>
      </c>
      <c r="I51" s="2">
        <v>755.736267</v>
      </c>
      <c r="J51" s="2">
        <v>93.234084999999993</v>
      </c>
      <c r="K51" s="2">
        <v>1371.6888429999999</v>
      </c>
      <c r="L51" s="2">
        <v>1333.3907469999999</v>
      </c>
      <c r="M51" s="3">
        <v>8273.0888670000004</v>
      </c>
      <c r="N51" s="3">
        <v>29450.638672000001</v>
      </c>
      <c r="O51" s="2">
        <v>1.124727</v>
      </c>
      <c r="P51" s="4">
        <v>3.1599999999999998E-4</v>
      </c>
      <c r="Q51">
        <v>2010</v>
      </c>
    </row>
    <row r="52" spans="1:17" x14ac:dyDescent="0.3">
      <c r="A52">
        <v>2011</v>
      </c>
      <c r="B52" s="2">
        <v>1333.3907469999999</v>
      </c>
      <c r="C52" s="2">
        <v>1796.097168</v>
      </c>
      <c r="D52" s="2">
        <v>0.94261200000000001</v>
      </c>
      <c r="E52" s="2">
        <v>270.24752799999999</v>
      </c>
      <c r="F52" s="2">
        <v>10.363204</v>
      </c>
      <c r="G52" s="2">
        <v>5.584041</v>
      </c>
      <c r="H52" s="2">
        <v>8.6340749999999993</v>
      </c>
      <c r="I52" s="2">
        <v>709.62438999999995</v>
      </c>
      <c r="J52" s="2">
        <v>87.439835000000002</v>
      </c>
      <c r="K52" s="2">
        <v>1410.6791989999999</v>
      </c>
      <c r="L52" s="2">
        <v>1198.191284</v>
      </c>
      <c r="M52" s="3">
        <v>4586.8505859999996</v>
      </c>
      <c r="N52" s="3">
        <v>28792.103515999999</v>
      </c>
      <c r="O52" s="2">
        <v>-2.0565169999999999</v>
      </c>
      <c r="P52" s="4">
        <v>-6.02E-4</v>
      </c>
      <c r="Q52">
        <v>2011</v>
      </c>
    </row>
    <row r="55" spans="1:17" x14ac:dyDescent="0.3">
      <c r="A55" t="s">
        <v>111</v>
      </c>
    </row>
    <row r="56" spans="1:17" x14ac:dyDescent="0.3">
      <c r="A56" t="s">
        <v>0</v>
      </c>
      <c r="B56" t="s">
        <v>1</v>
      </c>
      <c r="C56" t="s">
        <v>2</v>
      </c>
      <c r="D56" t="s">
        <v>3</v>
      </c>
      <c r="E56" t="s">
        <v>4</v>
      </c>
      <c r="F56" t="s">
        <v>5</v>
      </c>
      <c r="G56" t="s">
        <v>36</v>
      </c>
      <c r="H56" t="s">
        <v>6</v>
      </c>
      <c r="I56" t="s">
        <v>7</v>
      </c>
      <c r="J56" t="s">
        <v>8</v>
      </c>
      <c r="K56" t="s">
        <v>9</v>
      </c>
      <c r="L56" t="s">
        <v>10</v>
      </c>
      <c r="M56" t="s">
        <v>11</v>
      </c>
      <c r="N56" t="s">
        <v>12</v>
      </c>
      <c r="O56" t="s">
        <v>13</v>
      </c>
      <c r="P56" t="s">
        <v>14</v>
      </c>
      <c r="Q56" t="s">
        <v>20</v>
      </c>
    </row>
    <row r="57" spans="1:17" x14ac:dyDescent="0.3">
      <c r="A57">
        <v>2010</v>
      </c>
      <c r="B57" s="2">
        <v>1284.0238039999999</v>
      </c>
      <c r="C57" s="2">
        <v>1990.4650879999999</v>
      </c>
      <c r="D57" s="2">
        <v>1.4464170000000001</v>
      </c>
      <c r="E57" s="2">
        <v>270.24752799999999</v>
      </c>
      <c r="F57" s="2">
        <v>10.610913999999999</v>
      </c>
      <c r="G57" s="2">
        <v>4.971921</v>
      </c>
      <c r="H57" s="2">
        <v>8.8404570000000007</v>
      </c>
      <c r="I57" s="2">
        <v>755.736267</v>
      </c>
      <c r="J57" s="2">
        <v>93.234084999999993</v>
      </c>
      <c r="K57" s="2">
        <v>1371.6888429999999</v>
      </c>
      <c r="L57" s="2">
        <v>1333.3907469999999</v>
      </c>
      <c r="M57" s="3">
        <v>8273.0888670000004</v>
      </c>
      <c r="N57" s="3">
        <v>29450.638672000001</v>
      </c>
      <c r="O57" s="2">
        <v>1.124727</v>
      </c>
      <c r="P57" s="4">
        <v>3.1599999999999998E-4</v>
      </c>
      <c r="Q57">
        <v>2010</v>
      </c>
    </row>
    <row r="58" spans="1:17" x14ac:dyDescent="0.3">
      <c r="A58">
        <v>2011</v>
      </c>
      <c r="B58" s="2">
        <v>1333.3907469999999</v>
      </c>
      <c r="C58" s="2">
        <v>1796.097168</v>
      </c>
      <c r="D58" s="2">
        <v>0.94261200000000001</v>
      </c>
      <c r="E58" s="2">
        <v>270.24752799999999</v>
      </c>
      <c r="F58" s="2">
        <v>10.363204</v>
      </c>
      <c r="G58" s="2">
        <v>5.584041</v>
      </c>
      <c r="H58" s="2">
        <v>8.6340749999999993</v>
      </c>
      <c r="I58" s="2">
        <v>709.62438999999995</v>
      </c>
      <c r="J58" s="2">
        <v>87.439835000000002</v>
      </c>
      <c r="K58" s="2">
        <v>1410.6791989999999</v>
      </c>
      <c r="L58" s="2">
        <v>1198.191284</v>
      </c>
      <c r="M58" s="3">
        <v>4586.8505859999996</v>
      </c>
      <c r="N58" s="3">
        <v>28792.103515999999</v>
      </c>
      <c r="O58" s="2">
        <v>-2.0565169999999999</v>
      </c>
      <c r="P58" s="4">
        <v>-6.02E-4</v>
      </c>
      <c r="Q58">
        <v>2011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2010 and 2010-18</vt:lpstr>
      <vt:lpstr>2000-09</vt:lpstr>
      <vt:lpstr>C330 comparisons</vt:lpstr>
      <vt:lpstr>irrigation anomaly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Conklin</dc:creator>
  <cp:lastModifiedBy>David Conklin</cp:lastModifiedBy>
  <dcterms:created xsi:type="dcterms:W3CDTF">2019-04-01T01:24:01Z</dcterms:created>
  <dcterms:modified xsi:type="dcterms:W3CDTF">2021-04-11T13:22:56Z</dcterms:modified>
</cp:coreProperties>
</file>