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CC__\"/>
    </mc:Choice>
  </mc:AlternateContent>
  <xr:revisionPtr revIDLastSave="0" documentId="13_ncr:1_{A91B14F8-89FE-4B23-8CFF-3FE05B931E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jercicio#1" sheetId="1" r:id="rId1"/>
    <sheet name="Ejercicio#2" sheetId="2" r:id="rId2"/>
    <sheet name="Ejercicio#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 l="1"/>
  <c r="D68" i="1"/>
  <c r="C68" i="1"/>
  <c r="E55" i="1"/>
  <c r="E54" i="1"/>
  <c r="D54" i="1"/>
  <c r="C54" i="1"/>
  <c r="F33" i="1"/>
  <c r="F34" i="1"/>
  <c r="F36" i="1"/>
  <c r="F38" i="1" s="1"/>
  <c r="F35" i="1"/>
  <c r="E35" i="1"/>
  <c r="E34" i="1"/>
  <c r="E33" i="1"/>
  <c r="D36" i="1"/>
  <c r="D33" i="1"/>
  <c r="D35" i="1"/>
  <c r="D34" i="1"/>
  <c r="D38" i="1" s="1"/>
  <c r="E53" i="1"/>
  <c r="D53" i="1"/>
  <c r="C53" i="1"/>
  <c r="E52" i="1"/>
  <c r="D52" i="1"/>
  <c r="C52" i="1"/>
  <c r="F32" i="1" l="1"/>
  <c r="E32" i="1"/>
  <c r="D32" i="1"/>
  <c r="F30" i="1"/>
  <c r="E30" i="1"/>
  <c r="D30" i="1"/>
  <c r="E22" i="1"/>
  <c r="D22" i="1"/>
  <c r="C22" i="1"/>
  <c r="B22" i="1"/>
  <c r="E17" i="1"/>
  <c r="E18" i="1"/>
  <c r="E19" i="1"/>
  <c r="E20" i="1"/>
  <c r="E21" i="1"/>
  <c r="E16" i="1"/>
  <c r="D17" i="1"/>
  <c r="D18" i="1"/>
  <c r="D19" i="1"/>
  <c r="D20" i="1"/>
  <c r="D21" i="1"/>
  <c r="D16" i="1"/>
  <c r="C17" i="1"/>
  <c r="C18" i="1"/>
  <c r="C19" i="1"/>
  <c r="C20" i="1"/>
  <c r="C21" i="1"/>
  <c r="C16" i="1"/>
  <c r="B17" i="1"/>
  <c r="B18" i="1"/>
  <c r="B19" i="1"/>
  <c r="B20" i="1"/>
  <c r="B21" i="1"/>
  <c r="B16" i="1"/>
  <c r="E36" i="1" l="1"/>
  <c r="E38" i="1" s="1"/>
</calcChain>
</file>

<file path=xl/sharedStrings.xml><?xml version="1.0" encoding="utf-8"?>
<sst xmlns="http://schemas.openxmlformats.org/spreadsheetml/2006/main" count="74" uniqueCount="42">
  <si>
    <t>La empresa Varios, S. A. ha pronosticado que las ventas para el primer semestre del año 2020 ascenderán a Q.1,800,000 y se distribuye de la siguiente manera:   13% para el departamento  de  niños,  43%  para  el  departamento  de  caballeros,  41%  para  el departamento de damas y 3% para el departamento de misceláneos.  La distribución de las metas de venta por meses es:</t>
  </si>
  <si>
    <t>Presupuesto de ventas</t>
  </si>
  <si>
    <t>Mes</t>
  </si>
  <si>
    <t>Niños</t>
  </si>
  <si>
    <t>Caballeros</t>
  </si>
  <si>
    <t>Damas</t>
  </si>
  <si>
    <t>Misceláneo</t>
  </si>
  <si>
    <t>Enero</t>
  </si>
  <si>
    <t>Febrero</t>
  </si>
  <si>
    <t>Marzo</t>
  </si>
  <si>
    <t>Abril</t>
  </si>
  <si>
    <t xml:space="preserve">Mayo </t>
  </si>
  <si>
    <t>Junio</t>
  </si>
  <si>
    <t>Presupuesto</t>
  </si>
  <si>
    <t>Presupuesto de compra de materiales directos</t>
  </si>
  <si>
    <t>Octubre</t>
  </si>
  <si>
    <t>Noviembre</t>
  </si>
  <si>
    <t>Diciembre</t>
  </si>
  <si>
    <t>Producción requerida</t>
  </si>
  <si>
    <t>Material directo</t>
  </si>
  <si>
    <t>Materiales para la producción</t>
  </si>
  <si>
    <t>Inventario Final Deseado</t>
  </si>
  <si>
    <t xml:space="preserve">Necesidades totales: </t>
  </si>
  <si>
    <t>Inventario inicial deseado</t>
  </si>
  <si>
    <t>Presupuesto de compra en unidades</t>
  </si>
  <si>
    <t>Costo por unidad</t>
  </si>
  <si>
    <t>Presupuesto de producción</t>
  </si>
  <si>
    <t xml:space="preserve">Diciembre </t>
  </si>
  <si>
    <t>Al 31/11</t>
  </si>
  <si>
    <t>Al 30/11</t>
  </si>
  <si>
    <t>Al 31/12</t>
  </si>
  <si>
    <t>Al 30/09</t>
  </si>
  <si>
    <t>Inv. Final Deseado</t>
  </si>
  <si>
    <t>Necesidades en unidades</t>
  </si>
  <si>
    <t>Inv. Inicial deseado</t>
  </si>
  <si>
    <t>Presupuesto de consumo de materiales directos</t>
  </si>
  <si>
    <t>Unidades a producir</t>
  </si>
  <si>
    <t>Unidades necesarias para producir</t>
  </si>
  <si>
    <t>Consumo de material directo</t>
  </si>
  <si>
    <t>Presupuesto de consumo</t>
  </si>
  <si>
    <t>Presupuesto de mano de obra directa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</si>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</sst>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0" xfId="1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4" fontId="0" fillId="0" borderId="0" xfId="0" applyNumberFormat="1"/>
    <xf numFmtId="0" fontId="0" fillId="0" borderId="0" xfId="0" applyFont="1"/>
    <xf numFmtId="4" fontId="0" fillId="0" borderId="1" xfId="0" applyNumberFormat="1" applyBorder="1"/>
    <xf numFmtId="0" fontId="3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1" max="1" width="11.5703125" customWidth="1"/>
    <col min="2" max="2" width="15.42578125" customWidth="1"/>
    <col min="3" max="3" width="14.5703125" customWidth="1"/>
    <col min="4" max="4" width="13.28515625" customWidth="1"/>
    <col min="5" max="5" width="14.140625" customWidth="1"/>
    <col min="6" max="6" width="12.7109375" bestFit="1" customWidth="1"/>
  </cols>
  <sheetData>
    <row r="1" spans="1:14" x14ac:dyDescent="0.25">
      <c r="A1" s="9" t="s">
        <v>1</v>
      </c>
      <c r="B1" s="9"/>
      <c r="C1" s="9"/>
      <c r="D1" s="9"/>
    </row>
    <row r="2" spans="1:14" ht="15" customHeight="1" x14ac:dyDescent="0.2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3.5" customHeigh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7</v>
      </c>
      <c r="B7" s="3">
        <v>0.08</v>
      </c>
      <c r="C7" s="3">
        <v>8.2000000000000003E-2</v>
      </c>
      <c r="D7" s="3">
        <v>0.14399999999999999</v>
      </c>
      <c r="E7" s="3">
        <v>0.121</v>
      </c>
    </row>
    <row r="8" spans="1:14" x14ac:dyDescent="0.25">
      <c r="A8" t="s">
        <v>8</v>
      </c>
      <c r="B8" s="3">
        <v>9.8000000000000004E-2</v>
      </c>
      <c r="C8" s="3">
        <v>8.3000000000000004E-2</v>
      </c>
      <c r="D8" s="3">
        <v>0.20799999999999999</v>
      </c>
      <c r="E8" s="3">
        <v>0.16300000000000001</v>
      </c>
    </row>
    <row r="9" spans="1:14" x14ac:dyDescent="0.25">
      <c r="A9" t="s">
        <v>9</v>
      </c>
      <c r="B9" s="3">
        <v>0.113</v>
      </c>
      <c r="C9" s="3">
        <v>9.0999999999999998E-2</v>
      </c>
      <c r="D9" s="3">
        <v>0.189</v>
      </c>
      <c r="E9" s="3">
        <v>0.157</v>
      </c>
    </row>
    <row r="10" spans="1:14" x14ac:dyDescent="0.25">
      <c r="A10" t="s">
        <v>10</v>
      </c>
      <c r="B10" s="3">
        <v>0.185</v>
      </c>
      <c r="C10" s="3">
        <v>0.20699999999999999</v>
      </c>
      <c r="D10" s="3">
        <v>0.16700000000000001</v>
      </c>
      <c r="E10" s="3">
        <v>0.182</v>
      </c>
    </row>
    <row r="11" spans="1:14" x14ac:dyDescent="0.25">
      <c r="A11" t="s">
        <v>11</v>
      </c>
      <c r="B11" s="3">
        <v>0.45300000000000001</v>
      </c>
      <c r="C11" s="3">
        <v>0.47399999999999998</v>
      </c>
      <c r="D11" s="3">
        <v>0.13700000000000001</v>
      </c>
      <c r="E11" s="3">
        <v>0.27300000000000002</v>
      </c>
    </row>
    <row r="12" spans="1:14" x14ac:dyDescent="0.25">
      <c r="A12" t="s">
        <v>12</v>
      </c>
      <c r="B12" s="3">
        <v>7.0999999999999994E-2</v>
      </c>
      <c r="C12" s="3">
        <v>6.3E-2</v>
      </c>
      <c r="D12" s="3">
        <v>0.155</v>
      </c>
      <c r="E12" s="3">
        <v>0.104</v>
      </c>
    </row>
    <row r="14" spans="1:14" x14ac:dyDescent="0.25">
      <c r="A14" s="5" t="s">
        <v>13</v>
      </c>
    </row>
    <row r="15" spans="1:14" x14ac:dyDescent="0.25">
      <c r="A15" s="4" t="s">
        <v>2</v>
      </c>
      <c r="B15" s="4" t="s">
        <v>3</v>
      </c>
      <c r="C15" s="4" t="s">
        <v>4</v>
      </c>
      <c r="D15" s="4" t="s">
        <v>5</v>
      </c>
      <c r="E15" s="4" t="s">
        <v>6</v>
      </c>
    </row>
    <row r="16" spans="1:14" x14ac:dyDescent="0.25">
      <c r="A16" t="s">
        <v>7</v>
      </c>
      <c r="B16" s="6">
        <f>1800000*0.13*B7</f>
        <v>18720</v>
      </c>
      <c r="C16" s="6">
        <f>1800000*0.43*C7</f>
        <v>63468</v>
      </c>
      <c r="D16" s="6">
        <f>1800000*0.41*D7</f>
        <v>106271.99999999999</v>
      </c>
      <c r="E16" s="6">
        <f>1800000*0.03*E7</f>
        <v>6534</v>
      </c>
    </row>
    <row r="17" spans="1:8" x14ac:dyDescent="0.25">
      <c r="A17" t="s">
        <v>8</v>
      </c>
      <c r="B17" s="6">
        <f t="shared" ref="B17:B21" si="0">1800000*0.13*B8</f>
        <v>22932</v>
      </c>
      <c r="C17" s="6">
        <f t="shared" ref="C17:C21" si="1">1800000*0.43*C8</f>
        <v>64242</v>
      </c>
      <c r="D17" s="6">
        <f t="shared" ref="D17:D21" si="2">1800000*0.41*D8</f>
        <v>153504</v>
      </c>
      <c r="E17" s="6">
        <f t="shared" ref="E17:E21" si="3">1800000*0.03*E8</f>
        <v>8802</v>
      </c>
    </row>
    <row r="18" spans="1:8" x14ac:dyDescent="0.25">
      <c r="A18" t="s">
        <v>9</v>
      </c>
      <c r="B18" s="6">
        <f t="shared" si="0"/>
        <v>26442</v>
      </c>
      <c r="C18" s="6">
        <f t="shared" si="1"/>
        <v>70434</v>
      </c>
      <c r="D18" s="6">
        <f t="shared" si="2"/>
        <v>139482</v>
      </c>
      <c r="E18" s="6">
        <f t="shared" si="3"/>
        <v>8478</v>
      </c>
    </row>
    <row r="19" spans="1:8" x14ac:dyDescent="0.25">
      <c r="A19" t="s">
        <v>10</v>
      </c>
      <c r="B19" s="6">
        <f t="shared" si="0"/>
        <v>43290</v>
      </c>
      <c r="C19" s="6">
        <f t="shared" si="1"/>
        <v>160218</v>
      </c>
      <c r="D19" s="6">
        <f t="shared" si="2"/>
        <v>123246</v>
      </c>
      <c r="E19" s="6">
        <f t="shared" si="3"/>
        <v>9828</v>
      </c>
    </row>
    <row r="20" spans="1:8" x14ac:dyDescent="0.25">
      <c r="A20" t="s">
        <v>11</v>
      </c>
      <c r="B20" s="6">
        <f t="shared" si="0"/>
        <v>106002</v>
      </c>
      <c r="C20" s="6">
        <f t="shared" si="1"/>
        <v>366876</v>
      </c>
      <c r="D20" s="6">
        <f t="shared" si="2"/>
        <v>101106.00000000001</v>
      </c>
      <c r="E20" s="6">
        <f t="shared" si="3"/>
        <v>14742.000000000002</v>
      </c>
    </row>
    <row r="21" spans="1:8" x14ac:dyDescent="0.25">
      <c r="A21" t="s">
        <v>12</v>
      </c>
      <c r="B21" s="6">
        <f t="shared" si="0"/>
        <v>16614</v>
      </c>
      <c r="C21" s="6">
        <f t="shared" si="1"/>
        <v>48762</v>
      </c>
      <c r="D21" s="6">
        <f t="shared" si="2"/>
        <v>114390</v>
      </c>
      <c r="E21" s="6">
        <f t="shared" si="3"/>
        <v>5616</v>
      </c>
    </row>
    <row r="22" spans="1:8" x14ac:dyDescent="0.25">
      <c r="B22" s="6">
        <f>SUM(B16:B21)</f>
        <v>234000</v>
      </c>
      <c r="C22" s="6">
        <f>SUM(C16:C21)</f>
        <v>774000</v>
      </c>
      <c r="D22" s="6">
        <f>SUM(D16:D21)</f>
        <v>738000</v>
      </c>
      <c r="E22" s="6">
        <f>SUM(E16:E21)</f>
        <v>54000</v>
      </c>
    </row>
    <row r="24" spans="1:8" x14ac:dyDescent="0.25">
      <c r="A24" s="9" t="s">
        <v>14</v>
      </c>
      <c r="B24" s="9"/>
      <c r="C24" s="9"/>
      <c r="D24" s="9"/>
    </row>
    <row r="25" spans="1:8" x14ac:dyDescent="0.25">
      <c r="A25" t="s">
        <v>15</v>
      </c>
      <c r="B25">
        <v>3685</v>
      </c>
    </row>
    <row r="26" spans="1:8" x14ac:dyDescent="0.25">
      <c r="A26" t="s">
        <v>16</v>
      </c>
      <c r="B26">
        <v>4450</v>
      </c>
      <c r="H26" s="7"/>
    </row>
    <row r="27" spans="1:8" x14ac:dyDescent="0.25">
      <c r="A27" t="s">
        <v>17</v>
      </c>
      <c r="B27">
        <v>4175</v>
      </c>
    </row>
    <row r="29" spans="1:8" x14ac:dyDescent="0.25">
      <c r="A29" s="5" t="s">
        <v>13</v>
      </c>
      <c r="D29" t="s">
        <v>15</v>
      </c>
      <c r="E29" t="s">
        <v>16</v>
      </c>
      <c r="F29" t="s">
        <v>17</v>
      </c>
    </row>
    <row r="30" spans="1:8" x14ac:dyDescent="0.25">
      <c r="A30" s="12" t="s">
        <v>18</v>
      </c>
      <c r="B30" s="12"/>
      <c r="C30" s="12"/>
      <c r="D30" s="6">
        <f>B25</f>
        <v>3685</v>
      </c>
      <c r="E30" s="6">
        <f>B26</f>
        <v>4450</v>
      </c>
      <c r="F30" s="6">
        <f>B27</f>
        <v>4175</v>
      </c>
    </row>
    <row r="31" spans="1:8" x14ac:dyDescent="0.25">
      <c r="A31" s="11" t="s">
        <v>19</v>
      </c>
      <c r="B31" s="11"/>
      <c r="C31" s="11"/>
      <c r="D31" s="8">
        <v>2</v>
      </c>
      <c r="E31" s="8">
        <v>2</v>
      </c>
      <c r="F31" s="8">
        <v>2</v>
      </c>
    </row>
    <row r="32" spans="1:8" x14ac:dyDescent="0.25">
      <c r="A32" s="12" t="s">
        <v>20</v>
      </c>
      <c r="B32" s="12"/>
      <c r="C32" s="12"/>
      <c r="D32" s="6">
        <f>D31*D30</f>
        <v>7370</v>
      </c>
      <c r="E32" s="6">
        <f>E31*E30</f>
        <v>8900</v>
      </c>
      <c r="F32" s="6">
        <f>F31*F30</f>
        <v>8350</v>
      </c>
    </row>
    <row r="33" spans="1:6" x14ac:dyDescent="0.25">
      <c r="A33" s="11" t="s">
        <v>21</v>
      </c>
      <c r="B33" s="11"/>
      <c r="C33" s="11"/>
      <c r="D33" s="8">
        <f>E32*0.7</f>
        <v>6230</v>
      </c>
      <c r="E33" s="8">
        <f>F32*0.7</f>
        <v>5845</v>
      </c>
      <c r="F33" s="8">
        <f>4000*2*0.7</f>
        <v>5600</v>
      </c>
    </row>
    <row r="34" spans="1:6" x14ac:dyDescent="0.25">
      <c r="A34" s="12" t="s">
        <v>22</v>
      </c>
      <c r="B34" s="12"/>
      <c r="C34" s="12"/>
      <c r="D34" s="6">
        <f>D32+D33</f>
        <v>13600</v>
      </c>
      <c r="E34" s="6">
        <f t="shared" ref="E34" si="4">E32+E33</f>
        <v>14745</v>
      </c>
      <c r="F34" s="6">
        <f>F32+F33</f>
        <v>13950</v>
      </c>
    </row>
    <row r="35" spans="1:6" x14ac:dyDescent="0.25">
      <c r="A35" s="11" t="s">
        <v>23</v>
      </c>
      <c r="B35" s="11"/>
      <c r="C35" s="11"/>
      <c r="D35" s="8">
        <f>D32*0.7</f>
        <v>5159</v>
      </c>
      <c r="E35" s="8">
        <f>E32*0.7</f>
        <v>6230</v>
      </c>
      <c r="F35" s="8">
        <f>F32*0.7</f>
        <v>5845</v>
      </c>
    </row>
    <row r="36" spans="1:6" x14ac:dyDescent="0.25">
      <c r="A36" s="12" t="s">
        <v>24</v>
      </c>
      <c r="B36" s="12"/>
      <c r="C36" s="12"/>
      <c r="D36" s="6">
        <f>D34-D35</f>
        <v>8441</v>
      </c>
      <c r="E36" s="6">
        <f t="shared" ref="E36:F36" si="5">E34-E35</f>
        <v>8515</v>
      </c>
      <c r="F36" s="6">
        <f t="shared" si="5"/>
        <v>8105</v>
      </c>
    </row>
    <row r="37" spans="1:6" x14ac:dyDescent="0.25">
      <c r="A37" s="11" t="s">
        <v>25</v>
      </c>
      <c r="B37" s="11"/>
      <c r="C37" s="11"/>
      <c r="D37" s="8">
        <v>6.25</v>
      </c>
      <c r="E37" s="8">
        <v>6.25</v>
      </c>
      <c r="F37" s="8">
        <v>6.25</v>
      </c>
    </row>
    <row r="38" spans="1:6" x14ac:dyDescent="0.25">
      <c r="A38" s="12" t="s">
        <v>24</v>
      </c>
      <c r="B38" s="12"/>
      <c r="C38" s="12"/>
      <c r="D38" s="6">
        <f>D36*D37</f>
        <v>52756.25</v>
      </c>
      <c r="E38" s="6">
        <f>E36*E37</f>
        <v>53218.75</v>
      </c>
      <c r="F38" s="6">
        <f>F36*F37</f>
        <v>50656.25</v>
      </c>
    </row>
    <row r="41" spans="1:6" ht="15" customHeight="1" x14ac:dyDescent="0.25">
      <c r="A41" s="9" t="s">
        <v>26</v>
      </c>
      <c r="B41" s="9"/>
      <c r="C41" s="9"/>
      <c r="D41" s="9"/>
    </row>
    <row r="42" spans="1:6" x14ac:dyDescent="0.25">
      <c r="A42" t="s">
        <v>15</v>
      </c>
      <c r="B42">
        <v>3270</v>
      </c>
    </row>
    <row r="43" spans="1:6" x14ac:dyDescent="0.25">
      <c r="A43" t="s">
        <v>16</v>
      </c>
      <c r="B43">
        <v>2965</v>
      </c>
    </row>
    <row r="44" spans="1:6" x14ac:dyDescent="0.25">
      <c r="A44" t="s">
        <v>27</v>
      </c>
      <c r="B44">
        <v>3315</v>
      </c>
    </row>
    <row r="46" spans="1:6" x14ac:dyDescent="0.25">
      <c r="A46" t="s">
        <v>31</v>
      </c>
      <c r="B46">
        <v>2975</v>
      </c>
    </row>
    <row r="47" spans="1:6" x14ac:dyDescent="0.25">
      <c r="A47" t="s">
        <v>28</v>
      </c>
      <c r="B47">
        <v>2705</v>
      </c>
    </row>
    <row r="48" spans="1:6" x14ac:dyDescent="0.25">
      <c r="A48" t="s">
        <v>29</v>
      </c>
      <c r="B48">
        <v>2650</v>
      </c>
    </row>
    <row r="49" spans="1:5" x14ac:dyDescent="0.25">
      <c r="A49" t="s">
        <v>30</v>
      </c>
      <c r="B49">
        <v>3000</v>
      </c>
    </row>
    <row r="51" spans="1:5" x14ac:dyDescent="0.25">
      <c r="A51" s="5" t="s">
        <v>13</v>
      </c>
      <c r="C51" t="s">
        <v>15</v>
      </c>
      <c r="D51" t="s">
        <v>16</v>
      </c>
      <c r="E51" t="s">
        <v>17</v>
      </c>
    </row>
    <row r="52" spans="1:5" x14ac:dyDescent="0.25">
      <c r="A52" s="12" t="s">
        <v>1</v>
      </c>
      <c r="B52" s="12"/>
      <c r="C52">
        <f>B42</f>
        <v>3270</v>
      </c>
      <c r="D52">
        <f>B42</f>
        <v>3270</v>
      </c>
      <c r="E52">
        <f>B44</f>
        <v>3315</v>
      </c>
    </row>
    <row r="53" spans="1:5" x14ac:dyDescent="0.25">
      <c r="A53" s="12" t="s">
        <v>32</v>
      </c>
      <c r="B53" s="12"/>
      <c r="C53">
        <f>B47</f>
        <v>2705</v>
      </c>
      <c r="D53">
        <f>B48</f>
        <v>2650</v>
      </c>
      <c r="E53">
        <f>B49</f>
        <v>3000</v>
      </c>
    </row>
    <row r="54" spans="1:5" x14ac:dyDescent="0.25">
      <c r="A54" s="12" t="s">
        <v>33</v>
      </c>
      <c r="B54" s="12"/>
      <c r="C54">
        <f>C52+C53</f>
        <v>5975</v>
      </c>
      <c r="D54">
        <f>D52+D53</f>
        <v>5920</v>
      </c>
      <c r="E54">
        <f>E52+E53</f>
        <v>6315</v>
      </c>
    </row>
    <row r="55" spans="1:5" x14ac:dyDescent="0.25">
      <c r="A55" s="12" t="s">
        <v>34</v>
      </c>
      <c r="B55" s="12"/>
      <c r="E55">
        <f>B48</f>
        <v>2650</v>
      </c>
    </row>
    <row r="56" spans="1:5" x14ac:dyDescent="0.25">
      <c r="A56" s="12" t="s">
        <v>26</v>
      </c>
      <c r="B56" s="12"/>
    </row>
    <row r="57" spans="1:5" x14ac:dyDescent="0.25">
      <c r="A57" s="2"/>
      <c r="B57" s="2"/>
    </row>
    <row r="58" spans="1:5" x14ac:dyDescent="0.25">
      <c r="A58" s="2"/>
      <c r="B58" s="2"/>
    </row>
    <row r="62" spans="1:5" x14ac:dyDescent="0.25">
      <c r="A62" s="9" t="s">
        <v>35</v>
      </c>
      <c r="B62" s="9"/>
      <c r="C62" s="9"/>
      <c r="D62" s="9"/>
    </row>
    <row r="63" spans="1:5" x14ac:dyDescent="0.25">
      <c r="A63" t="s">
        <v>15</v>
      </c>
      <c r="B63">
        <v>6750</v>
      </c>
    </row>
    <row r="64" spans="1:5" x14ac:dyDescent="0.25">
      <c r="A64" t="s">
        <v>16</v>
      </c>
      <c r="B64">
        <v>8354</v>
      </c>
    </row>
    <row r="65" spans="1:5" x14ac:dyDescent="0.25">
      <c r="A65" t="s">
        <v>27</v>
      </c>
      <c r="B65">
        <v>7689</v>
      </c>
    </row>
    <row r="67" spans="1:5" x14ac:dyDescent="0.25">
      <c r="A67" s="5" t="s">
        <v>13</v>
      </c>
      <c r="C67" t="s">
        <v>15</v>
      </c>
      <c r="D67" t="s">
        <v>16</v>
      </c>
      <c r="E67" t="s">
        <v>17</v>
      </c>
    </row>
    <row r="68" spans="1:5" x14ac:dyDescent="0.25">
      <c r="A68" s="10" t="s">
        <v>36</v>
      </c>
      <c r="B68" s="10"/>
      <c r="C68">
        <f>B63</f>
        <v>6750</v>
      </c>
      <c r="D68">
        <f>B64</f>
        <v>8354</v>
      </c>
      <c r="E68">
        <f>B65</f>
        <v>7689</v>
      </c>
    </row>
    <row r="69" spans="1:5" x14ac:dyDescent="0.25">
      <c r="A69" s="10" t="s">
        <v>37</v>
      </c>
      <c r="B69" s="10"/>
    </row>
    <row r="70" spans="1:5" x14ac:dyDescent="0.25">
      <c r="A70" s="10" t="s">
        <v>38</v>
      </c>
      <c r="B70" s="10"/>
    </row>
    <row r="71" spans="1:5" x14ac:dyDescent="0.25">
      <c r="A71" s="10" t="s">
        <v>25</v>
      </c>
      <c r="B71" s="10"/>
    </row>
    <row r="72" spans="1:5" x14ac:dyDescent="0.25">
      <c r="A72" s="10" t="s">
        <v>39</v>
      </c>
      <c r="B72" s="10"/>
    </row>
    <row r="79" spans="1:5" x14ac:dyDescent="0.25">
      <c r="A79" s="9" t="s">
        <v>40</v>
      </c>
      <c r="B79" s="9"/>
      <c r="C79" s="9"/>
      <c r="D79" s="9"/>
    </row>
  </sheetData>
  <mergeCells count="25">
    <mergeCell ref="A32:C32"/>
    <mergeCell ref="A31:C31"/>
    <mergeCell ref="A30:C30"/>
    <mergeCell ref="A2:N4"/>
    <mergeCell ref="A1:D1"/>
    <mergeCell ref="A24:D24"/>
    <mergeCell ref="A33:C33"/>
    <mergeCell ref="A41:D41"/>
    <mergeCell ref="A56:B56"/>
    <mergeCell ref="A55:B55"/>
    <mergeCell ref="A54:B54"/>
    <mergeCell ref="A53:B53"/>
    <mergeCell ref="A52:B52"/>
    <mergeCell ref="A38:C38"/>
    <mergeCell ref="A37:C37"/>
    <mergeCell ref="A36:C36"/>
    <mergeCell ref="A35:C35"/>
    <mergeCell ref="A34:C34"/>
    <mergeCell ref="A79:D79"/>
    <mergeCell ref="A62:D62"/>
    <mergeCell ref="A68:B68"/>
    <mergeCell ref="A72:B72"/>
    <mergeCell ref="A71:B71"/>
    <mergeCell ref="A70:B70"/>
    <mergeCell ref="A69:B6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3B10-084F-4CDA-8786-6F4E9F67B1F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6DAF-ADAC-4007-B59A-7ABDE3C71192}">
  <dimension ref="A1"/>
  <sheetViews>
    <sheetView workbookViewId="0"/>
  </sheetViews>
  <sheetFormatPr baseColWidth="10" defaultRowHeight="15" x14ac:dyDescent="0.25"/>
  <sheetData>
    <row r="1" spans="1:1" x14ac:dyDescent="0.25">
      <c r="A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Ejercicio#1</vt:lpstr>
      <vt:lpstr>Ejercicio#2</vt:lpstr>
      <vt:lpstr>Ejercicio#3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2020-03-29T19:40:23Z</dcterms:modified>
</cp:coreProperties>
</file>