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000\"/>
    </mc:Choice>
  </mc:AlternateContent>
  <xr:revisionPtr revIDLastSave="0" documentId="13_ncr:1_{9ECE6F23-23D1-4A1A-B177-7CC6BB7CFCB7}" xr6:coauthVersionLast="45" xr6:coauthVersionMax="45" xr10:uidLastSave="{00000000-0000-0000-0000-000000000000}"/>
  <bookViews>
    <workbookView xWindow="3180" yWindow="3840" windowWidth="21600" windowHeight="11385" xr2:uid="{00000000-000D-0000-FFFF-FFFF00000000}"/>
  </bookViews>
  <sheets>
    <sheet name="RazonesFinanci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E45" i="1"/>
  <c r="E43" i="1"/>
  <c r="E41" i="1" l="1"/>
  <c r="C41" i="1"/>
  <c r="C36" i="1"/>
  <c r="C34" i="1"/>
  <c r="E34" i="1"/>
  <c r="E35" i="1" s="1"/>
  <c r="F35" i="1" s="1"/>
  <c r="C32" i="1"/>
  <c r="E32" i="1"/>
  <c r="E33" i="1" s="1"/>
  <c r="F33" i="1" s="1"/>
  <c r="E36" i="1"/>
  <c r="F36" i="1" s="1"/>
  <c r="E25" i="1"/>
  <c r="F25" i="1" s="1"/>
  <c r="F45" i="1"/>
  <c r="F44" i="1"/>
  <c r="F43" i="1"/>
  <c r="F41" i="1"/>
  <c r="E40" i="1"/>
  <c r="F40" i="1" s="1"/>
  <c r="E39" i="1"/>
  <c r="F39" i="1" s="1"/>
  <c r="E37" i="1"/>
  <c r="F37" i="1" s="1"/>
  <c r="E30" i="1"/>
  <c r="F30" i="1" s="1"/>
  <c r="E29" i="1"/>
  <c r="F29" i="1" s="1"/>
  <c r="E28" i="1"/>
  <c r="F28" i="1" s="1"/>
  <c r="E26" i="1"/>
  <c r="F26" i="1" s="1"/>
  <c r="F34" i="1" l="1"/>
  <c r="F32" i="1"/>
  <c r="C45" i="1"/>
  <c r="D45" i="1" s="1"/>
  <c r="C44" i="1"/>
  <c r="D44" i="1" s="1"/>
  <c r="C43" i="1"/>
  <c r="D43" i="1" s="1"/>
  <c r="D41" i="1"/>
  <c r="C40" i="1"/>
  <c r="D40" i="1" s="1"/>
  <c r="C39" i="1"/>
  <c r="D39" i="1" s="1"/>
  <c r="C37" i="1"/>
  <c r="D37" i="1" s="1"/>
  <c r="D36" i="1"/>
  <c r="D34" i="1"/>
  <c r="C33" i="1"/>
  <c r="D33" i="1" s="1"/>
  <c r="C30" i="1"/>
  <c r="D30" i="1" s="1"/>
  <c r="C29" i="1"/>
  <c r="D29" i="1" s="1"/>
  <c r="C28" i="1"/>
  <c r="D28" i="1" s="1"/>
  <c r="C26" i="1"/>
  <c r="D26" i="1" s="1"/>
  <c r="C25" i="1"/>
  <c r="D25" i="1" s="1"/>
  <c r="D32" i="1" l="1"/>
  <c r="C35" i="1"/>
  <c r="D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B6" authorId="0" shapeId="0" xr:uid="{98FFE1BC-10A7-44FE-B3FA-637FAB4C1F08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Deuda total</t>
        </r>
      </text>
    </comment>
    <comment ref="G25" authorId="0" shapeId="0" xr:uid="{75FB11B2-99C6-4E4E-BA4F-37E995BDDE4D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Razón circulante: 
</t>
        </r>
      </text>
    </comment>
    <comment ref="G32" authorId="0" shapeId="0" xr:uid="{37349DA7-2CE4-4B71-BA95-84034856B10C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El número de veces que se vendió el inventario a traves del año fue ...</t>
        </r>
      </text>
    </comment>
  </commentList>
</comments>
</file>

<file path=xl/sharedStrings.xml><?xml version="1.0" encoding="utf-8"?>
<sst xmlns="http://schemas.openxmlformats.org/spreadsheetml/2006/main" count="65" uniqueCount="45">
  <si>
    <t xml:space="preserve">Pasivo Corriente: </t>
  </si>
  <si>
    <t>Activos Corrientes:</t>
  </si>
  <si>
    <t xml:space="preserve">Inventario: </t>
  </si>
  <si>
    <t xml:space="preserve">Pasivo Total: </t>
  </si>
  <si>
    <t xml:space="preserve">Capital total: </t>
  </si>
  <si>
    <t xml:space="preserve">Costo de ventas: </t>
  </si>
  <si>
    <t xml:space="preserve">Días del año: </t>
  </si>
  <si>
    <t xml:space="preserve">Ventas: </t>
  </si>
  <si>
    <t xml:space="preserve">Activos No Corrientes: </t>
  </si>
  <si>
    <t xml:space="preserve">Activos Totales: </t>
  </si>
  <si>
    <t xml:space="preserve">Margen de utilidad: </t>
  </si>
  <si>
    <t xml:space="preserve">Utilidad neta: </t>
  </si>
  <si>
    <t xml:space="preserve">Capital contable total: </t>
  </si>
  <si>
    <t>Acciones en circulación:</t>
  </si>
  <si>
    <t xml:space="preserve">Precio por acción: </t>
  </si>
  <si>
    <t xml:space="preserve">Valor de mercado por acción: </t>
  </si>
  <si>
    <t xml:space="preserve">Valor en libros por acción: </t>
  </si>
  <si>
    <t>RAZONES FINANCIERAS</t>
  </si>
  <si>
    <t xml:space="preserve">Razón circulante: </t>
  </si>
  <si>
    <t xml:space="preserve">Prueba de ácido: </t>
  </si>
  <si>
    <t xml:space="preserve">Días de ventas en inventario: </t>
  </si>
  <si>
    <t xml:space="preserve">Rotación de cuentas por cobrar: </t>
  </si>
  <si>
    <t xml:space="preserve">Días de ventas en cuentas por cobrar: </t>
  </si>
  <si>
    <t xml:space="preserve">Rotación de activos fijos: </t>
  </si>
  <si>
    <t xml:space="preserve">Rotación de activos totales: </t>
  </si>
  <si>
    <t xml:space="preserve">Rendimiento sobre los activos: </t>
  </si>
  <si>
    <t xml:space="preserve">Rendimiento sobre el capital: </t>
  </si>
  <si>
    <t xml:space="preserve">Utilidades por acción: </t>
  </si>
  <si>
    <t xml:space="preserve">Razón de precio: </t>
  </si>
  <si>
    <t>Razón de valor de mercado a valor en libros:</t>
  </si>
  <si>
    <t xml:space="preserve">Empresa pública: </t>
  </si>
  <si>
    <t xml:space="preserve">Cuentas por cobrar: </t>
  </si>
  <si>
    <t>Valor</t>
  </si>
  <si>
    <t>Aprox.</t>
  </si>
  <si>
    <t>Comentario</t>
  </si>
  <si>
    <t>**</t>
  </si>
  <si>
    <t>Rotación de inventarios: Costo / promedio inv.</t>
  </si>
  <si>
    <t>Multiplicador: Activo total / capital total</t>
  </si>
  <si>
    <t>Razón de la deuda capital: Pasivo total / capital</t>
  </si>
  <si>
    <t>Razón de la deuda total: Pasivo total / activo total</t>
  </si>
  <si>
    <t>Razones de liquidez</t>
  </si>
  <si>
    <t>Razones de solvencia</t>
  </si>
  <si>
    <t>Razones de actividad o rotación de activos</t>
  </si>
  <si>
    <t>Medidas de rentabilidad</t>
  </si>
  <si>
    <t>Medidas de valor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</si>
</sst>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5"/>
  <sheetViews>
    <sheetView tabSelected="1" zoomScale="110" workbookViewId="0">
      <selection activeCell="C26" sqref="C26"/>
    </sheetView>
  </sheetViews>
  <sheetFormatPr baseColWidth="10" defaultColWidth="9.140625" defaultRowHeight="15" x14ac:dyDescent="0.25"/>
  <cols>
    <col min="1" max="1" width="10.42578125" customWidth="1"/>
    <col min="2" max="2" width="46.7109375" customWidth="1"/>
    <col min="5" max="5" width="12.140625" customWidth="1"/>
    <col min="7" max="7" width="24.5703125" customWidth="1"/>
  </cols>
  <sheetData>
    <row r="3" spans="2:5" x14ac:dyDescent="0.25">
      <c r="B3" t="s">
        <v>1</v>
      </c>
      <c r="C3">
        <v>1</v>
      </c>
      <c r="E3">
        <v>1</v>
      </c>
    </row>
    <row r="4" spans="2:5" x14ac:dyDescent="0.25">
      <c r="B4" t="s">
        <v>0</v>
      </c>
      <c r="C4">
        <v>1</v>
      </c>
      <c r="E4">
        <v>1</v>
      </c>
    </row>
    <row r="5" spans="2:5" x14ac:dyDescent="0.25">
      <c r="B5" t="s">
        <v>2</v>
      </c>
      <c r="C5">
        <v>1</v>
      </c>
      <c r="E5">
        <v>1</v>
      </c>
    </row>
    <row r="6" spans="2:5" x14ac:dyDescent="0.25">
      <c r="B6" t="s">
        <v>3</v>
      </c>
      <c r="C6">
        <v>1</v>
      </c>
      <c r="E6">
        <v>1</v>
      </c>
    </row>
    <row r="7" spans="2:5" x14ac:dyDescent="0.25">
      <c r="B7" t="s">
        <v>4</v>
      </c>
      <c r="C7">
        <v>1</v>
      </c>
      <c r="E7">
        <v>1</v>
      </c>
    </row>
    <row r="8" spans="2:5" x14ac:dyDescent="0.25">
      <c r="B8" t="s">
        <v>5</v>
      </c>
      <c r="C8">
        <v>1</v>
      </c>
      <c r="E8">
        <v>1</v>
      </c>
    </row>
    <row r="9" spans="2:5" x14ac:dyDescent="0.25">
      <c r="B9" t="s">
        <v>6</v>
      </c>
      <c r="C9">
        <v>1</v>
      </c>
      <c r="E9">
        <v>1</v>
      </c>
    </row>
    <row r="10" spans="2:5" x14ac:dyDescent="0.25">
      <c r="B10" t="s">
        <v>7</v>
      </c>
      <c r="C10">
        <v>1</v>
      </c>
      <c r="E10">
        <v>1</v>
      </c>
    </row>
    <row r="11" spans="2:5" x14ac:dyDescent="0.25">
      <c r="B11" t="s">
        <v>8</v>
      </c>
      <c r="C11">
        <v>1</v>
      </c>
      <c r="E11">
        <v>1</v>
      </c>
    </row>
    <row r="12" spans="2:5" x14ac:dyDescent="0.25">
      <c r="B12" t="s">
        <v>9</v>
      </c>
      <c r="C12">
        <v>1</v>
      </c>
      <c r="E12">
        <v>1</v>
      </c>
    </row>
    <row r="13" spans="2:5" x14ac:dyDescent="0.25">
      <c r="B13" t="s">
        <v>11</v>
      </c>
      <c r="C13">
        <v>1</v>
      </c>
      <c r="E13">
        <v>1</v>
      </c>
    </row>
    <row r="14" spans="2:5" x14ac:dyDescent="0.25">
      <c r="B14" t="s">
        <v>12</v>
      </c>
      <c r="C14">
        <v>1</v>
      </c>
      <c r="D14" t="s">
        <v>35</v>
      </c>
      <c r="E14">
        <v>1</v>
      </c>
    </row>
    <row r="15" spans="2:5" x14ac:dyDescent="0.25">
      <c r="B15" t="s">
        <v>13</v>
      </c>
      <c r="C15">
        <v>1</v>
      </c>
      <c r="E15">
        <v>1</v>
      </c>
    </row>
    <row r="16" spans="2:5" x14ac:dyDescent="0.25">
      <c r="B16" t="s">
        <v>14</v>
      </c>
      <c r="C16">
        <v>1</v>
      </c>
      <c r="E16">
        <v>1</v>
      </c>
    </row>
    <row r="17" spans="2:9" x14ac:dyDescent="0.25">
      <c r="B17" t="s">
        <v>15</v>
      </c>
      <c r="C17">
        <v>1</v>
      </c>
      <c r="E17">
        <v>1</v>
      </c>
    </row>
    <row r="18" spans="2:9" x14ac:dyDescent="0.25">
      <c r="B18" t="s">
        <v>16</v>
      </c>
      <c r="C18">
        <v>1</v>
      </c>
      <c r="E18">
        <v>1</v>
      </c>
    </row>
    <row r="19" spans="2:9" x14ac:dyDescent="0.25">
      <c r="B19" t="s">
        <v>27</v>
      </c>
      <c r="C19">
        <v>1</v>
      </c>
      <c r="E19">
        <v>1</v>
      </c>
    </row>
    <row r="20" spans="2:9" x14ac:dyDescent="0.25">
      <c r="B20" t="s">
        <v>31</v>
      </c>
      <c r="C20">
        <v>1</v>
      </c>
      <c r="E20">
        <v>1</v>
      </c>
    </row>
    <row r="21" spans="2:9" x14ac:dyDescent="0.25">
      <c r="B21" t="s">
        <v>30</v>
      </c>
      <c r="C21">
        <v>0</v>
      </c>
      <c r="E21">
        <v>0</v>
      </c>
    </row>
    <row r="22" spans="2:9" ht="15.75" thickBot="1" x14ac:dyDescent="0.3"/>
    <row r="23" spans="2:9" ht="19.5" thickBot="1" x14ac:dyDescent="0.35">
      <c r="B23" s="16" t="s">
        <v>17</v>
      </c>
      <c r="C23" s="17"/>
      <c r="D23" s="17"/>
      <c r="E23" s="17"/>
      <c r="F23" s="17"/>
      <c r="G23" s="18"/>
      <c r="H23" s="3"/>
      <c r="I23" s="3"/>
    </row>
    <row r="24" spans="2:9" ht="14.25" customHeight="1" thickBot="1" x14ac:dyDescent="0.3">
      <c r="B24" s="19" t="s">
        <v>40</v>
      </c>
      <c r="C24" s="2" t="s">
        <v>32</v>
      </c>
      <c r="D24" s="2" t="s">
        <v>33</v>
      </c>
      <c r="E24" s="2" t="s">
        <v>32</v>
      </c>
      <c r="F24" s="2" t="s">
        <v>33</v>
      </c>
      <c r="G24" s="1" t="s">
        <v>34</v>
      </c>
      <c r="H24" s="2"/>
      <c r="I24" s="2"/>
    </row>
    <row r="25" spans="2:9" x14ac:dyDescent="0.25">
      <c r="B25" s="4" t="s">
        <v>18</v>
      </c>
      <c r="C25" s="5">
        <f>C3/C4</f>
        <v>1</v>
      </c>
      <c r="D25" s="6">
        <f>ROUND(C25,2)</f>
        <v>1</v>
      </c>
      <c r="E25" s="5">
        <f>E3/E4</f>
        <v>1</v>
      </c>
      <c r="F25" s="6">
        <f>ROUND(E25,2)</f>
        <v>1</v>
      </c>
      <c r="G25" s="7" t="s">
        <v>34</v>
      </c>
    </row>
    <row r="26" spans="2:9" ht="15.75" thickBot="1" x14ac:dyDescent="0.3">
      <c r="B26" s="8" t="s">
        <v>19</v>
      </c>
      <c r="C26" s="9">
        <f>(C3-C5)/C4</f>
        <v>0</v>
      </c>
      <c r="D26" s="10">
        <f>ROUND(C26,2)</f>
        <v>0</v>
      </c>
      <c r="E26" s="9">
        <f>(E3-E5)/E4</f>
        <v>0</v>
      </c>
      <c r="F26" s="10">
        <f>ROUND(E26,2)</f>
        <v>0</v>
      </c>
      <c r="G26" s="11" t="s">
        <v>34</v>
      </c>
    </row>
    <row r="27" spans="2:9" ht="16.5" thickBot="1" x14ac:dyDescent="0.3">
      <c r="B27" s="19" t="s">
        <v>41</v>
      </c>
      <c r="D27" s="1"/>
      <c r="F27" s="1"/>
    </row>
    <row r="28" spans="2:9" x14ac:dyDescent="0.25">
      <c r="B28" s="4" t="s">
        <v>39</v>
      </c>
      <c r="C28" s="5">
        <f>C6/C12</f>
        <v>1</v>
      </c>
      <c r="D28" s="6">
        <f>ROUND(C28,2)</f>
        <v>1</v>
      </c>
      <c r="E28" s="5">
        <f>E6/E12</f>
        <v>1</v>
      </c>
      <c r="F28" s="6">
        <f>ROUND(E28,2)</f>
        <v>1</v>
      </c>
      <c r="G28" s="7" t="s">
        <v>34</v>
      </c>
    </row>
    <row r="29" spans="2:9" x14ac:dyDescent="0.25">
      <c r="B29" s="12" t="s">
        <v>38</v>
      </c>
      <c r="C29" s="13">
        <f>C6/C7</f>
        <v>1</v>
      </c>
      <c r="D29" s="14">
        <f>ROUND(C29,2)</f>
        <v>1</v>
      </c>
      <c r="E29" s="13">
        <f>E6/E7</f>
        <v>1</v>
      </c>
      <c r="F29" s="14">
        <f>ROUND(E29,2)</f>
        <v>1</v>
      </c>
      <c r="G29" s="15" t="s">
        <v>34</v>
      </c>
    </row>
    <row r="30" spans="2:9" ht="15.75" thickBot="1" x14ac:dyDescent="0.3">
      <c r="B30" s="8" t="s">
        <v>37</v>
      </c>
      <c r="C30" s="9">
        <f>C12/C7</f>
        <v>1</v>
      </c>
      <c r="D30" s="10">
        <f>ROUND(C30,2)</f>
        <v>1</v>
      </c>
      <c r="E30" s="9">
        <f>E12/E7</f>
        <v>1</v>
      </c>
      <c r="F30" s="10">
        <f>ROUND(E30,2)</f>
        <v>1</v>
      </c>
      <c r="G30" s="11" t="s">
        <v>34</v>
      </c>
    </row>
    <row r="31" spans="2:9" ht="16.5" thickBot="1" x14ac:dyDescent="0.3">
      <c r="B31" s="19" t="s">
        <v>42</v>
      </c>
      <c r="D31" s="1"/>
      <c r="F31" s="1"/>
    </row>
    <row r="32" spans="2:9" x14ac:dyDescent="0.25">
      <c r="B32" s="4" t="s">
        <v>36</v>
      </c>
      <c r="C32" s="5">
        <f>C8/((C5+E5)/2)</f>
        <v>1</v>
      </c>
      <c r="D32" s="6">
        <f t="shared" ref="D32:D37" si="0">ROUND(C32,2)</f>
        <v>1</v>
      </c>
      <c r="E32" s="5">
        <f>E8/((E5+292)/2)</f>
        <v>6.8259385665529011E-3</v>
      </c>
      <c r="F32" s="6">
        <f t="shared" ref="F32:F37" si="1">ROUND(E32,2)</f>
        <v>0.01</v>
      </c>
      <c r="G32" s="7" t="s">
        <v>34</v>
      </c>
    </row>
    <row r="33" spans="2:7" x14ac:dyDescent="0.25">
      <c r="B33" s="12" t="s">
        <v>20</v>
      </c>
      <c r="C33" s="13">
        <f>C9/C32</f>
        <v>1</v>
      </c>
      <c r="D33" s="14">
        <f t="shared" si="0"/>
        <v>1</v>
      </c>
      <c r="E33" s="13">
        <f>E9/E32</f>
        <v>146.5</v>
      </c>
      <c r="F33" s="14">
        <f t="shared" si="1"/>
        <v>146.5</v>
      </c>
      <c r="G33" s="15" t="s">
        <v>34</v>
      </c>
    </row>
    <row r="34" spans="2:7" x14ac:dyDescent="0.25">
      <c r="B34" s="12" t="s">
        <v>21</v>
      </c>
      <c r="C34" s="13">
        <f>C10/((C20+E20)/2)</f>
        <v>1</v>
      </c>
      <c r="D34" s="14">
        <f t="shared" si="0"/>
        <v>1</v>
      </c>
      <c r="E34" s="13">
        <f>E10/((E20+276)/2)</f>
        <v>7.2202166064981952E-3</v>
      </c>
      <c r="F34" s="14">
        <f t="shared" si="1"/>
        <v>0.01</v>
      </c>
      <c r="G34" s="15" t="s">
        <v>34</v>
      </c>
    </row>
    <row r="35" spans="2:7" x14ac:dyDescent="0.25">
      <c r="B35" s="12" t="s">
        <v>22</v>
      </c>
      <c r="C35" s="13">
        <f>C9/C34</f>
        <v>1</v>
      </c>
      <c r="D35" s="14">
        <f t="shared" si="0"/>
        <v>1</v>
      </c>
      <c r="E35" s="13">
        <f>E9/E34</f>
        <v>138.5</v>
      </c>
      <c r="F35" s="14">
        <f t="shared" si="1"/>
        <v>138.5</v>
      </c>
      <c r="G35" s="15" t="s">
        <v>34</v>
      </c>
    </row>
    <row r="36" spans="2:7" x14ac:dyDescent="0.25">
      <c r="B36" s="12" t="s">
        <v>23</v>
      </c>
      <c r="C36" s="13">
        <f>C10/C11</f>
        <v>1</v>
      </c>
      <c r="D36" s="14">
        <f t="shared" si="0"/>
        <v>1</v>
      </c>
      <c r="E36" s="13">
        <f>E10/E11</f>
        <v>1</v>
      </c>
      <c r="F36" s="14">
        <f t="shared" si="1"/>
        <v>1</v>
      </c>
      <c r="G36" s="15" t="s">
        <v>34</v>
      </c>
    </row>
    <row r="37" spans="2:7" ht="15.75" thickBot="1" x14ac:dyDescent="0.3">
      <c r="B37" s="8" t="s">
        <v>24</v>
      </c>
      <c r="C37" s="9">
        <f>C10/C12</f>
        <v>1</v>
      </c>
      <c r="D37" s="10">
        <f t="shared" si="0"/>
        <v>1</v>
      </c>
      <c r="E37" s="9">
        <f>E10/E12</f>
        <v>1</v>
      </c>
      <c r="F37" s="10">
        <f t="shared" si="1"/>
        <v>1</v>
      </c>
      <c r="G37" s="11" t="s">
        <v>34</v>
      </c>
    </row>
    <row r="38" spans="2:7" ht="16.5" thickBot="1" x14ac:dyDescent="0.3">
      <c r="B38" s="19" t="s">
        <v>43</v>
      </c>
      <c r="D38" s="1"/>
      <c r="F38" s="1"/>
    </row>
    <row r="39" spans="2:7" x14ac:dyDescent="0.25">
      <c r="B39" s="4" t="s">
        <v>10</v>
      </c>
      <c r="C39" s="5">
        <f>C13/C10</f>
        <v>1</v>
      </c>
      <c r="D39" s="6">
        <f>ROUND(C39,2)</f>
        <v>1</v>
      </c>
      <c r="E39" s="5">
        <f>E13/E10</f>
        <v>1</v>
      </c>
      <c r="F39" s="6">
        <f>ROUND(E39,2)</f>
        <v>1</v>
      </c>
      <c r="G39" s="7" t="s">
        <v>34</v>
      </c>
    </row>
    <row r="40" spans="2:7" x14ac:dyDescent="0.25">
      <c r="B40" s="12" t="s">
        <v>25</v>
      </c>
      <c r="C40" s="13">
        <f>C13/C12</f>
        <v>1</v>
      </c>
      <c r="D40" s="14">
        <f>ROUND(C40,2)</f>
        <v>1</v>
      </c>
      <c r="E40" s="13">
        <f>E13/E12</f>
        <v>1</v>
      </c>
      <c r="F40" s="14">
        <f>ROUND(E40,2)</f>
        <v>1</v>
      </c>
      <c r="G40" s="15" t="s">
        <v>34</v>
      </c>
    </row>
    <row r="41" spans="2:7" ht="15.75" thickBot="1" x14ac:dyDescent="0.3">
      <c r="B41" s="8" t="s">
        <v>26</v>
      </c>
      <c r="C41" s="9">
        <f>C13/C7</f>
        <v>1</v>
      </c>
      <c r="D41" s="10">
        <f>ROUND(C41,2)</f>
        <v>1</v>
      </c>
      <c r="E41" s="9">
        <f>E13/E7</f>
        <v>1</v>
      </c>
      <c r="F41" s="10">
        <f>ROUND(E41,2)</f>
        <v>1</v>
      </c>
      <c r="G41" s="11" t="s">
        <v>34</v>
      </c>
    </row>
    <row r="42" spans="2:7" ht="16.5" thickBot="1" x14ac:dyDescent="0.3">
      <c r="B42" s="19" t="s">
        <v>44</v>
      </c>
      <c r="C42" s="13"/>
      <c r="D42" s="14"/>
      <c r="E42" s="13"/>
      <c r="F42" s="14"/>
      <c r="G42" s="13"/>
    </row>
    <row r="43" spans="2:7" x14ac:dyDescent="0.25">
      <c r="B43" s="4" t="s">
        <v>27</v>
      </c>
      <c r="C43" s="5" t="str">
        <f>IF($C$21,C13/C15,"N/A")</f>
        <v>N/A</v>
      </c>
      <c r="D43" s="6" t="str">
        <f>IF(C43="N/A","N/A",ROUND(C43,2))</f>
        <v>N/A</v>
      </c>
      <c r="E43" s="5" t="str">
        <f>IF($E$21,E13/E15,"N/A")</f>
        <v>N/A</v>
      </c>
      <c r="F43" s="6" t="str">
        <f>IF(E43="N/A","N/A",ROUND(E43,2))</f>
        <v>N/A</v>
      </c>
      <c r="G43" s="7" t="s">
        <v>34</v>
      </c>
    </row>
    <row r="44" spans="2:7" x14ac:dyDescent="0.25">
      <c r="B44" s="12" t="s">
        <v>28</v>
      </c>
      <c r="C44" s="13" t="str">
        <f>IF($C$21,C16/C19,"N/A")</f>
        <v>N/A</v>
      </c>
      <c r="D44" s="14" t="str">
        <f>IF(C44="N/A","N/A",ROUND(C44,2))</f>
        <v>N/A</v>
      </c>
      <c r="E44" s="13" t="str">
        <f t="shared" ref="E44:E45" si="2">IF($E$21,E14/E16,"N/A")</f>
        <v>N/A</v>
      </c>
      <c r="F44" s="14" t="str">
        <f>IF(E44="N/A","N/A",ROUND(E44,2))</f>
        <v>N/A</v>
      </c>
      <c r="G44" s="15" t="s">
        <v>34</v>
      </c>
    </row>
    <row r="45" spans="2:7" ht="15.75" thickBot="1" x14ac:dyDescent="0.3">
      <c r="B45" s="8" t="s">
        <v>29</v>
      </c>
      <c r="C45" s="9" t="str">
        <f>IF($C$21,C17/C18,"N/A")</f>
        <v>N/A</v>
      </c>
      <c r="D45" s="10" t="str">
        <f>IF(C45="N/A","N/A",ROUND(C45,2))</f>
        <v>N/A</v>
      </c>
      <c r="E45" s="9" t="str">
        <f t="shared" si="2"/>
        <v>N/A</v>
      </c>
      <c r="F45" s="10" t="str">
        <f>IF(E45="N/A","N/A",ROUND(E45,2))</f>
        <v>N/A</v>
      </c>
      <c r="G45" s="11" t="s">
        <v>34</v>
      </c>
    </row>
  </sheetData>
  <mergeCells count="1">
    <mergeCell ref="B23:G23"/>
  </mergeCells>
  <pageMargins left="0.7" right="0.7" top="0.75" bottom="0.75" header="0.3" footer="0.3"/>
  <pageSetup paperSize="9" orientation="portrait" horizontalDpi="360" verticalDpi="360" r:id="rId1"/>
  <ignoredErrors>
    <ignoredError sqref="D32:E33 D28:E30 D25:E26 D39:E40 D34 D35:E37 D44:D45 D41 D43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RazonesFinancieras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2020-05-10T23:48:54Z</dcterms:modified>
</cp:coreProperties>
</file>