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___UFM-Cursos___\3_Semestre-[Enero-Mayo-2020]\____SumaDeCursosUFM2.1____\___Estadistica_1-Notas___\__Entregables__\Tarea#13\"/>
    </mc:Choice>
  </mc:AlternateContent>
  <xr:revisionPtr revIDLastSave="0" documentId="13_ncr:1_{9C2A6E46-2103-4775-840D-FF9053971EEC}" xr6:coauthVersionLast="45" xr6:coauthVersionMax="45" xr10:uidLastSave="{00000000-0000-0000-0000-000000000000}"/>
  <bookViews>
    <workbookView xWindow="3780" yWindow="1920" windowWidth="21600" windowHeight="11385" activeTab="1" xr2:uid="{00000000-000D-0000-FFFF-FFFF00000000}"/>
  </bookViews>
  <sheets>
    <sheet name="Ejercicio#5" sheetId="1" r:id="rId1"/>
    <sheet name="Ejercicio#8" sheetId="3" r:id="rId2"/>
    <sheet name="Ejercicio#1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1" i="3" l="1"/>
  <c r="C30" i="3"/>
  <c r="C28" i="3"/>
  <c r="C29" i="3" s="1"/>
  <c r="C22" i="3"/>
  <c r="C21" i="3"/>
  <c r="C20" i="3"/>
  <c r="C19" i="3"/>
  <c r="C6" i="3"/>
  <c r="C34" i="2"/>
  <c r="E34" i="2"/>
  <c r="C33" i="2"/>
  <c r="C30" i="2"/>
  <c r="C31" i="2" s="1"/>
  <c r="C32" i="2" s="1"/>
  <c r="C21" i="2"/>
  <c r="C22" i="2" s="1"/>
  <c r="C23" i="2" s="1"/>
  <c r="C24" i="2" s="1"/>
  <c r="C10" i="2"/>
  <c r="C11" i="2" s="1"/>
  <c r="C12" i="2" s="1"/>
  <c r="C7" i="2"/>
  <c r="C6" i="2"/>
  <c r="C5" i="2"/>
  <c r="G17" i="1"/>
  <c r="I17" i="1"/>
  <c r="D16" i="1"/>
  <c r="D11" i="1"/>
  <c r="D10" i="1"/>
  <c r="C9" i="1"/>
  <c r="C8" i="1"/>
  <c r="C25" i="2" l="1"/>
  <c r="E25" i="2"/>
  <c r="C13" i="2"/>
  <c r="C14" i="2" s="1"/>
  <c r="C15" i="2" s="1"/>
  <c r="E1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CORZO</author>
  </authors>
  <commentList>
    <comment ref="B8" authorId="0" shapeId="0" xr:uid="{841DE117-E66E-461A-9BFD-BB29DEB966D2}">
      <text>
        <r>
          <rPr>
            <b/>
            <sz val="9"/>
            <color indexed="81"/>
            <rFont val="Tahoma"/>
            <charset val="1"/>
          </rPr>
          <t>DAVID CORZO:</t>
        </r>
        <r>
          <rPr>
            <sz val="9"/>
            <color indexed="81"/>
            <rFont val="Tahoma"/>
            <charset val="1"/>
          </rPr>
          <t xml:space="preserve">
Es el complemento del nivel de confianza.</t>
        </r>
      </text>
    </comment>
    <comment ref="D11" authorId="0" shapeId="0" xr:uid="{945921A5-9ECC-4B08-A6DA-F88E40DFB677}">
      <text>
        <r>
          <rPr>
            <b/>
            <sz val="9"/>
            <color indexed="81"/>
            <rFont val="Tahoma"/>
            <charset val="1"/>
          </rPr>
          <t>DAVID CORZO:</t>
        </r>
        <r>
          <rPr>
            <sz val="9"/>
            <color indexed="81"/>
            <rFont val="Tahoma"/>
            <charset val="1"/>
          </rPr>
          <t xml:space="preserve">
Se saca sacando la inversa normal estándar, con argumentos: 
Nivel de confianza + alpha/2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CORZO</author>
  </authors>
  <commentList>
    <comment ref="C13" authorId="0" shapeId="0" xr:uid="{05B1DD72-8B0E-4D03-9392-99D8849055A7}">
      <text>
        <r>
          <rPr>
            <b/>
            <sz val="9"/>
            <color indexed="81"/>
            <rFont val="Tahoma"/>
            <charset val="1"/>
          </rPr>
          <t>DAVID CORZO:</t>
        </r>
        <r>
          <rPr>
            <sz val="9"/>
            <color indexed="81"/>
            <rFont val="Tahoma"/>
            <charset val="1"/>
          </rPr>
          <t xml:space="preserve">
Este es el margen superior.</t>
        </r>
      </text>
    </comment>
  </commentList>
</comments>
</file>

<file path=xl/sharedStrings.xml><?xml version="1.0" encoding="utf-8"?>
<sst xmlns="http://schemas.openxmlformats.org/spreadsheetml/2006/main" count="60" uniqueCount="33">
  <si>
    <t>5. Con objeto de estimar la cantidad media que gasta un cliente en una comida en un importante restaurante, se recogieron los datos de una muestra de 49 clientes. Suponga que la desviación estándar de la población es $5.</t>
  </si>
  <si>
    <t xml:space="preserve">a. ¿Cuál es el margen de error para 95% de confianza? </t>
  </si>
  <si>
    <t xml:space="preserve">b. Si la media poblacional es $24.80, ¿cuál es el intervalo de confianza de 95% para la media poblacional? </t>
  </si>
  <si>
    <t>Nivel de confianza:</t>
  </si>
  <si>
    <t>alpha:</t>
  </si>
  <si>
    <t>alpha/2:</t>
  </si>
  <si>
    <t xml:space="preserve">Margen inferior: </t>
  </si>
  <si>
    <t>Margen superior:</t>
  </si>
  <si>
    <t xml:space="preserve">Nivel de confianza: </t>
  </si>
  <si>
    <t xml:space="preserve">Media poblacional (mu): </t>
  </si>
  <si>
    <t xml:space="preserve">Intervalo de confianza de la media poblacional: </t>
  </si>
  <si>
    <t>z_(a/2)*(s/sqrt(n))</t>
  </si>
  <si>
    <t>ó</t>
  </si>
  <si>
    <t>10. La revista Playbill reportó que el ingreso familiar anual medio de sus suscriptores es $119 155 (Playbill, enero de 2006). Suponga que la estimación del ingreso familiar anual medio está basada en una muestra de 80 familias y que por datos de estudios anteriores la desviación estándar poblacional es conocida y es σ _x0004_ $30 000.</t>
  </si>
  <si>
    <t xml:space="preserve">a. Desarrolle un intervalo de estimación de 90% de confianza para la media poblacional. </t>
  </si>
  <si>
    <t>b. Dé un intervalo de estimación de 95% de confianza para la media poblacional.</t>
  </si>
  <si>
    <t xml:space="preserve">c. Dé un intervalo de estimación de 99% de confianza para la media poblacional. </t>
  </si>
  <si>
    <t>d. ¿Qué le pasa a la amplitud del intervalo de confianza a medida que el nivel de confianza aumenta? ¿Parece esto razonable? Explique.</t>
  </si>
  <si>
    <t>x barra:</t>
  </si>
  <si>
    <t>n:</t>
  </si>
  <si>
    <t>s:</t>
  </si>
  <si>
    <t>z_(alpha/2):</t>
  </si>
  <si>
    <t>Intervalo de estimación:</t>
  </si>
  <si>
    <t>z_(alpha/2)(s/sqrt(n)):</t>
  </si>
  <si>
    <t>a</t>
  </si>
  <si>
    <t>La amplitud se hace mas grande a medida que se garantiza más confianza, por que mientras con más certeza se asegure que el valor se encuentre en este rango más amplio se vuelve, esto ahce sentido por que para compensar la garantía de confianza se expande el rango para aumentar la probabilidad que esté ahí el valor que se busca.</t>
  </si>
  <si>
    <t xml:space="preserve">8. The National Quality Research Center de la University of Michigan proporciona medidas trimestrales de las opiniones de los consumidores acerca de productos y servicios (The Wall Street Journal, 18 de febrero de 2003). En una encuesta sobre 10 restaurantes de comida rápida y pizza la media del índice de satisfacción de los consumidores fue 71. Datos anteriores indican que la desviación estándar ha sido relativamente estable y es σ _x0004_ 5. </t>
  </si>
  <si>
    <t xml:space="preserve">a. ¿Qué debe estar dispuesto a suponer el investigador si desea un margen de error? </t>
  </si>
  <si>
    <t xml:space="preserve">b. Con 95% de confianza, ¿cuál es el margen de error? </t>
  </si>
  <si>
    <t>c. ¿Cuál es el margen de error si se desea 99% de confianza?</t>
  </si>
  <si>
    <t>mu:</t>
  </si>
  <si>
    <t>z_(alpha/2)*(s/sqrt(n)):</t>
  </si>
  <si>
    <t>Que la distribución es por lo menos aproximadamente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</si>
</sst>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2" borderId="0" xfId="0" applyFill="1"/>
    <xf numFmtId="0" fontId="0" fillId="0" borderId="0" xfId="0" applyAlignment="1">
      <alignment horizontal="left"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66675</xdr:colOff>
      <xdr:row>6</xdr:row>
      <xdr:rowOff>66675</xdr:rowOff>
    </xdr:from>
    <xdr:to>
      <xdr:col>13</xdr:col>
      <xdr:colOff>436033</xdr:colOff>
      <xdr:row>10</xdr:row>
      <xdr:rowOff>124743</xdr:rowOff>
    </xdr:to>
    <xdr:pic>
      <xdr:nvPicPr>
        <xdr:cNvPr id="2" name="Imagen 1">
          <a:extLst>
            <a:ext uri="{FF2B5EF4-FFF2-40B4-BE49-F238E27FC236}">
              <a16:creationId xmlns:a16="http://schemas.microsoft.com/office/drawing/2014/main" id="{1DCAE41E-43B3-4C0A-B48E-343F1A7EE537}"/>
            </a:ext>
          </a:extLst>
        </xdr:cNvPr>
        <xdr:cNvPicPr>
          <a:picLocks noChangeAspect="1"/>
        </xdr:cNvPicPr>
      </xdr:nvPicPr>
      <xdr:blipFill>
        <a:blip xmlns:r="http://schemas.openxmlformats.org/officeDocument/2006/relationships" r:embed="rId1"/>
        <a:stretch>
          <a:fillRect/>
        </a:stretch>
      </xdr:blipFill>
      <xdr:spPr>
        <a:xfrm>
          <a:off x="3905250" y="828675"/>
          <a:ext cx="4636558" cy="8200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workbookViewId="0">
      <selection activeCell="A3" sqref="A3"/>
    </sheetView>
  </sheetViews>
  <sheetFormatPr baseColWidth="10" defaultColWidth="9.140625" defaultRowHeight="15" x14ac:dyDescent="0.25"/>
  <cols>
    <col min="4" max="4" width="11.85546875" bestFit="1" customWidth="1"/>
  </cols>
  <sheetData>
    <row r="1" spans="1:11" x14ac:dyDescent="0.25">
      <c r="A1" s="1" t="s">
        <v>0</v>
      </c>
      <c r="B1" s="1"/>
      <c r="C1" s="1"/>
      <c r="D1" s="1"/>
      <c r="E1" s="1"/>
      <c r="F1" s="1"/>
      <c r="G1" s="1"/>
      <c r="H1" s="1"/>
      <c r="I1" s="1"/>
      <c r="J1" s="1"/>
      <c r="K1" s="1"/>
    </row>
    <row r="2" spans="1:11" x14ac:dyDescent="0.25">
      <c r="A2" s="1"/>
      <c r="B2" s="1"/>
      <c r="C2" s="1"/>
      <c r="D2" s="1"/>
      <c r="E2" s="1"/>
      <c r="F2" s="1"/>
      <c r="G2" s="1"/>
      <c r="H2" s="1"/>
      <c r="I2" s="1"/>
      <c r="J2" s="1"/>
      <c r="K2" s="1"/>
    </row>
    <row r="3" spans="1:11" x14ac:dyDescent="0.25">
      <c r="A3" s="3"/>
      <c r="B3" s="3"/>
      <c r="C3" s="3"/>
      <c r="D3" s="3"/>
      <c r="E3" s="3"/>
      <c r="F3" s="3"/>
      <c r="G3" s="3"/>
      <c r="H3" s="3"/>
      <c r="I3" s="3"/>
      <c r="J3" s="3"/>
      <c r="K3" s="3"/>
    </row>
    <row r="4" spans="1:11" x14ac:dyDescent="0.25">
      <c r="A4" s="3"/>
      <c r="B4" s="3"/>
      <c r="C4" s="3"/>
      <c r="D4" s="3"/>
      <c r="E4" s="3"/>
      <c r="F4" s="3"/>
      <c r="G4" s="3"/>
      <c r="H4" s="3"/>
      <c r="I4" s="3"/>
      <c r="J4" s="3"/>
      <c r="K4" s="3"/>
    </row>
    <row r="6" spans="1:11" x14ac:dyDescent="0.25">
      <c r="A6" t="s">
        <v>1</v>
      </c>
    </row>
    <row r="7" spans="1:11" x14ac:dyDescent="0.25">
      <c r="B7" t="s">
        <v>3</v>
      </c>
      <c r="D7">
        <v>0.95</v>
      </c>
    </row>
    <row r="8" spans="1:11" x14ac:dyDescent="0.25">
      <c r="B8" t="s">
        <v>4</v>
      </c>
      <c r="C8">
        <f>1-D7</f>
        <v>5.0000000000000044E-2</v>
      </c>
    </row>
    <row r="9" spans="1:11" x14ac:dyDescent="0.25">
      <c r="B9" t="s">
        <v>5</v>
      </c>
      <c r="C9">
        <f>C8/2</f>
        <v>2.5000000000000022E-2</v>
      </c>
    </row>
    <row r="10" spans="1:11" x14ac:dyDescent="0.25">
      <c r="B10" s="2" t="s">
        <v>6</v>
      </c>
      <c r="C10" s="2"/>
      <c r="D10" s="2">
        <f>_xlfn.NORM.S.INV(C9)</f>
        <v>-1.9599639845400536</v>
      </c>
    </row>
    <row r="11" spans="1:11" x14ac:dyDescent="0.25">
      <c r="B11" s="2" t="s">
        <v>7</v>
      </c>
      <c r="C11" s="2"/>
      <c r="D11" s="2">
        <f>_xlfn.NORM.S.INV(D7+C9)</f>
        <v>1.9599639845400536</v>
      </c>
    </row>
    <row r="14" spans="1:11" x14ac:dyDescent="0.25">
      <c r="A14" t="s">
        <v>2</v>
      </c>
    </row>
    <row r="15" spans="1:11" x14ac:dyDescent="0.25">
      <c r="B15" t="s">
        <v>9</v>
      </c>
      <c r="D15">
        <v>24.8</v>
      </c>
    </row>
    <row r="16" spans="1:11" x14ac:dyDescent="0.25">
      <c r="B16" t="s">
        <v>11</v>
      </c>
      <c r="D16">
        <f>D11*(5/SQRT(49))</f>
        <v>1.399974274671467</v>
      </c>
    </row>
    <row r="17" spans="2:9" x14ac:dyDescent="0.25">
      <c r="B17" t="s">
        <v>10</v>
      </c>
      <c r="G17" s="2">
        <f>D15-D16</f>
        <v>23.400025725328533</v>
      </c>
      <c r="H17" t="s">
        <v>12</v>
      </c>
      <c r="I17" s="2">
        <f>D15+D16</f>
        <v>26.199974274671469</v>
      </c>
    </row>
  </sheetData>
  <mergeCells count="1">
    <mergeCell ref="A1:K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852E-3E26-403F-B50E-D46AF900340D}">
  <dimension ref="A1:J31"/>
  <sheetViews>
    <sheetView tabSelected="1" workbookViewId="0">
      <selection activeCell="D9" sqref="D9"/>
    </sheetView>
  </sheetViews>
  <sheetFormatPr baseColWidth="10" defaultRowHeight="15" x14ac:dyDescent="0.25"/>
  <cols>
    <col min="2" max="2" width="28" customWidth="1"/>
  </cols>
  <sheetData>
    <row r="1" spans="1:10" ht="15" customHeight="1" x14ac:dyDescent="0.25">
      <c r="A1" s="1" t="s">
        <v>26</v>
      </c>
      <c r="B1" s="1"/>
      <c r="C1" s="1"/>
      <c r="D1" s="1"/>
      <c r="E1" s="1"/>
      <c r="F1" s="1"/>
      <c r="G1" s="1"/>
      <c r="H1" s="1"/>
      <c r="I1" s="1"/>
      <c r="J1" s="1"/>
    </row>
    <row r="2" spans="1:10" x14ac:dyDescent="0.25">
      <c r="A2" s="1"/>
      <c r="B2" s="1"/>
      <c r="C2" s="1"/>
      <c r="D2" s="1"/>
      <c r="E2" s="1"/>
      <c r="F2" s="1"/>
      <c r="G2" s="1"/>
      <c r="H2" s="1"/>
      <c r="I2" s="1"/>
      <c r="J2" s="1"/>
    </row>
    <row r="3" spans="1:10" x14ac:dyDescent="0.25">
      <c r="A3" s="1"/>
      <c r="B3" s="1"/>
      <c r="C3" s="1"/>
      <c r="D3" s="1"/>
      <c r="E3" s="1"/>
      <c r="F3" s="1"/>
      <c r="G3" s="1"/>
      <c r="H3" s="1"/>
      <c r="I3" s="1"/>
      <c r="J3" s="1"/>
    </row>
    <row r="4" spans="1:10" x14ac:dyDescent="0.25">
      <c r="A4" s="1"/>
      <c r="B4" s="1"/>
      <c r="C4" s="1"/>
      <c r="D4" s="1"/>
      <c r="E4" s="1"/>
      <c r="F4" s="1"/>
      <c r="G4" s="1"/>
      <c r="H4" s="1"/>
      <c r="I4" s="1"/>
      <c r="J4" s="1"/>
    </row>
    <row r="5" spans="1:10" x14ac:dyDescent="0.25">
      <c r="A5" s="3"/>
      <c r="B5" s="3"/>
      <c r="C5" s="3"/>
      <c r="D5" s="3"/>
      <c r="E5" s="3"/>
      <c r="F5" s="3"/>
      <c r="G5" s="3"/>
      <c r="H5" s="3"/>
      <c r="I5" s="3"/>
      <c r="J5" s="3"/>
    </row>
    <row r="6" spans="1:10" x14ac:dyDescent="0.25">
      <c r="A6" s="3"/>
      <c r="B6" s="3" t="s">
        <v>19</v>
      </c>
      <c r="C6" s="3">
        <f>10</f>
        <v>10</v>
      </c>
      <c r="D6" s="3"/>
      <c r="E6" s="3"/>
      <c r="F6" s="3"/>
      <c r="G6" s="3"/>
      <c r="H6" s="3"/>
      <c r="I6" s="3"/>
      <c r="J6" s="3"/>
    </row>
    <row r="7" spans="1:10" x14ac:dyDescent="0.25">
      <c r="A7" s="3"/>
      <c r="B7" s="3" t="s">
        <v>30</v>
      </c>
      <c r="C7" s="3">
        <v>71</v>
      </c>
      <c r="D7" s="3"/>
      <c r="E7" s="3"/>
      <c r="F7" s="3"/>
      <c r="G7" s="3"/>
      <c r="H7" s="3"/>
      <c r="I7" s="3"/>
      <c r="J7" s="3"/>
    </row>
    <row r="8" spans="1:10" x14ac:dyDescent="0.25">
      <c r="A8" s="3"/>
      <c r="B8" s="3" t="s">
        <v>20</v>
      </c>
      <c r="C8" s="3">
        <v>5</v>
      </c>
      <c r="D8" s="3"/>
      <c r="E8" s="3"/>
      <c r="F8" s="3"/>
      <c r="G8" s="3"/>
      <c r="H8" s="3"/>
      <c r="I8" s="3"/>
      <c r="J8" s="3"/>
    </row>
    <row r="10" spans="1:10" x14ac:dyDescent="0.25">
      <c r="A10" t="s">
        <v>27</v>
      </c>
    </row>
    <row r="12" spans="1:10" x14ac:dyDescent="0.25">
      <c r="B12" s="2" t="s">
        <v>32</v>
      </c>
      <c r="C12" s="2"/>
      <c r="D12" s="2"/>
      <c r="E12" s="2"/>
    </row>
    <row r="16" spans="1:10" x14ac:dyDescent="0.25">
      <c r="A16" t="s">
        <v>28</v>
      </c>
    </row>
    <row r="18" spans="1:3" x14ac:dyDescent="0.25">
      <c r="B18" t="s">
        <v>8</v>
      </c>
      <c r="C18">
        <v>0.95</v>
      </c>
    </row>
    <row r="19" spans="1:3" x14ac:dyDescent="0.25">
      <c r="B19" t="s">
        <v>4</v>
      </c>
      <c r="C19">
        <f>1-C18</f>
        <v>5.0000000000000044E-2</v>
      </c>
    </row>
    <row r="20" spans="1:3" x14ac:dyDescent="0.25">
      <c r="B20" t="s">
        <v>5</v>
      </c>
      <c r="C20">
        <f>C19/2</f>
        <v>2.5000000000000022E-2</v>
      </c>
    </row>
    <row r="21" spans="1:3" x14ac:dyDescent="0.25">
      <c r="B21" t="s">
        <v>21</v>
      </c>
      <c r="C21">
        <f>_xlfn.NORM.S.INV(C18+C20)</f>
        <v>1.9599639845400536</v>
      </c>
    </row>
    <row r="22" spans="1:3" x14ac:dyDescent="0.25">
      <c r="B22" t="s">
        <v>31</v>
      </c>
      <c r="C22" s="2">
        <f>C21*(C8/SQRT(C6))</f>
        <v>3.0989751615228069</v>
      </c>
    </row>
    <row r="25" spans="1:3" x14ac:dyDescent="0.25">
      <c r="A25" t="s">
        <v>29</v>
      </c>
    </row>
    <row r="27" spans="1:3" x14ac:dyDescent="0.25">
      <c r="B27" t="s">
        <v>8</v>
      </c>
      <c r="C27">
        <v>0.99</v>
      </c>
    </row>
    <row r="28" spans="1:3" x14ac:dyDescent="0.25">
      <c r="B28" t="s">
        <v>4</v>
      </c>
      <c r="C28">
        <f>1-C27</f>
        <v>1.0000000000000009E-2</v>
      </c>
    </row>
    <row r="29" spans="1:3" x14ac:dyDescent="0.25">
      <c r="B29" t="s">
        <v>5</v>
      </c>
      <c r="C29">
        <f>C28/2</f>
        <v>5.0000000000000044E-3</v>
      </c>
    </row>
    <row r="30" spans="1:3" x14ac:dyDescent="0.25">
      <c r="B30" t="s">
        <v>21</v>
      </c>
      <c r="C30">
        <f>_xlfn.NORM.S.INV(C27+C29)</f>
        <v>2.5758293035488999</v>
      </c>
    </row>
    <row r="31" spans="1:3" x14ac:dyDescent="0.25">
      <c r="B31" t="s">
        <v>31</v>
      </c>
      <c r="C31" s="2">
        <f>C30*(C8/SQRT(C6))</f>
        <v>4.0727437315098802</v>
      </c>
    </row>
  </sheetData>
  <mergeCells count="1">
    <mergeCell ref="A1: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18C35-D70C-4C05-959C-25AD0F4C550F}">
  <dimension ref="A1:I40"/>
  <sheetViews>
    <sheetView topLeftCell="A11" workbookViewId="0">
      <selection activeCell="B41" sqref="B41"/>
    </sheetView>
  </sheetViews>
  <sheetFormatPr baseColWidth="10" defaultRowHeight="15" x14ac:dyDescent="0.25"/>
  <cols>
    <col min="2" max="2" width="22.85546875" customWidth="1"/>
  </cols>
  <sheetData>
    <row r="1" spans="1:9" x14ac:dyDescent="0.25">
      <c r="A1" s="1" t="s">
        <v>13</v>
      </c>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3"/>
      <c r="B4" s="3"/>
      <c r="C4" s="3"/>
      <c r="D4" s="3"/>
      <c r="E4" s="3"/>
      <c r="F4" s="3"/>
      <c r="G4" s="3"/>
      <c r="H4" s="3"/>
      <c r="I4" s="3"/>
    </row>
    <row r="5" spans="1:9" x14ac:dyDescent="0.25">
      <c r="A5" s="3"/>
      <c r="B5" s="3" t="s">
        <v>18</v>
      </c>
      <c r="C5" s="3">
        <f>119155</f>
        <v>119155</v>
      </c>
      <c r="D5" s="3"/>
      <c r="E5" s="3"/>
      <c r="F5" s="3"/>
      <c r="G5" s="3"/>
      <c r="H5" s="3"/>
      <c r="I5" s="3"/>
    </row>
    <row r="6" spans="1:9" x14ac:dyDescent="0.25">
      <c r="A6" s="3"/>
      <c r="B6" s="3" t="s">
        <v>19</v>
      </c>
      <c r="C6" s="3">
        <f>80</f>
        <v>80</v>
      </c>
      <c r="D6" s="3"/>
      <c r="E6" s="3"/>
      <c r="F6" s="3"/>
      <c r="G6" s="3"/>
      <c r="H6" s="3"/>
      <c r="I6" s="3"/>
    </row>
    <row r="7" spans="1:9" x14ac:dyDescent="0.25">
      <c r="A7" s="3"/>
      <c r="B7" s="3" t="s">
        <v>20</v>
      </c>
      <c r="C7" s="3">
        <f>30000</f>
        <v>30000</v>
      </c>
      <c r="D7" s="3"/>
      <c r="E7" s="3"/>
      <c r="F7" s="3"/>
      <c r="G7" s="3"/>
      <c r="H7" s="3"/>
      <c r="I7" s="3"/>
    </row>
    <row r="9" spans="1:9" x14ac:dyDescent="0.25">
      <c r="A9" t="s">
        <v>14</v>
      </c>
    </row>
    <row r="10" spans="1:9" ht="17.25" customHeight="1" x14ac:dyDescent="0.25">
      <c r="B10" s="3" t="s">
        <v>8</v>
      </c>
      <c r="C10">
        <f>0.9</f>
        <v>0.9</v>
      </c>
    </row>
    <row r="11" spans="1:9" x14ac:dyDescent="0.25">
      <c r="B11" s="3" t="s">
        <v>4</v>
      </c>
      <c r="C11">
        <f>1-C10</f>
        <v>9.9999999999999978E-2</v>
      </c>
    </row>
    <row r="12" spans="1:9" x14ac:dyDescent="0.25">
      <c r="B12" s="3" t="s">
        <v>5</v>
      </c>
      <c r="C12">
        <f>C11/2</f>
        <v>4.9999999999999989E-2</v>
      </c>
    </row>
    <row r="13" spans="1:9" x14ac:dyDescent="0.25">
      <c r="B13" s="3" t="s">
        <v>21</v>
      </c>
      <c r="C13">
        <f>_xlfn.NORM.S.INV(C10+C12)</f>
        <v>1.6448536269514715</v>
      </c>
    </row>
    <row r="14" spans="1:9" ht="13.5" customHeight="1" x14ac:dyDescent="0.25">
      <c r="B14" s="3" t="s">
        <v>23</v>
      </c>
      <c r="C14">
        <f>C13*(C7/SQRT(C6))</f>
        <v>5517.006784350855</v>
      </c>
    </row>
    <row r="15" spans="1:9" x14ac:dyDescent="0.25">
      <c r="B15" s="3" t="s">
        <v>22</v>
      </c>
      <c r="C15" s="2">
        <f>C5-C14</f>
        <v>113637.99321564914</v>
      </c>
      <c r="D15" s="2" t="s">
        <v>24</v>
      </c>
      <c r="E15" s="2">
        <f>C5+C14</f>
        <v>124672.00678435086</v>
      </c>
    </row>
    <row r="18" spans="1:5" x14ac:dyDescent="0.25">
      <c r="A18" t="s">
        <v>15</v>
      </c>
    </row>
    <row r="20" spans="1:5" x14ac:dyDescent="0.25">
      <c r="B20" t="s">
        <v>3</v>
      </c>
      <c r="C20">
        <v>0.95</v>
      </c>
    </row>
    <row r="21" spans="1:5" x14ac:dyDescent="0.25">
      <c r="B21" t="s">
        <v>4</v>
      </c>
      <c r="C21">
        <f>1-C20</f>
        <v>5.0000000000000044E-2</v>
      </c>
    </row>
    <row r="22" spans="1:5" x14ac:dyDescent="0.25">
      <c r="B22" t="s">
        <v>5</v>
      </c>
      <c r="C22">
        <f>C21/2</f>
        <v>2.5000000000000022E-2</v>
      </c>
    </row>
    <row r="23" spans="1:5" x14ac:dyDescent="0.25">
      <c r="B23" s="3" t="s">
        <v>21</v>
      </c>
      <c r="C23">
        <f>_xlfn.NORM.S.INV(C20+C22)</f>
        <v>1.9599639845400536</v>
      </c>
    </row>
    <row r="24" spans="1:5" x14ac:dyDescent="0.25">
      <c r="B24" s="3" t="s">
        <v>23</v>
      </c>
      <c r="C24">
        <f>C23*(C7/SQRT(C6))</f>
        <v>6573.9190543243594</v>
      </c>
    </row>
    <row r="25" spans="1:5" x14ac:dyDescent="0.25">
      <c r="B25" s="3" t="s">
        <v>22</v>
      </c>
      <c r="C25" s="2">
        <f>C5-C24</f>
        <v>112581.08094567564</v>
      </c>
      <c r="D25" s="2" t="s">
        <v>24</v>
      </c>
      <c r="E25" s="2">
        <f>C5+C24</f>
        <v>125728.91905432436</v>
      </c>
    </row>
    <row r="27" spans="1:5" x14ac:dyDescent="0.25">
      <c r="A27" t="s">
        <v>16</v>
      </c>
    </row>
    <row r="29" spans="1:5" x14ac:dyDescent="0.25">
      <c r="B29" t="s">
        <v>3</v>
      </c>
      <c r="C29">
        <v>0.99</v>
      </c>
    </row>
    <row r="30" spans="1:5" x14ac:dyDescent="0.25">
      <c r="B30" t="s">
        <v>4</v>
      </c>
      <c r="C30">
        <f>1-C29</f>
        <v>1.0000000000000009E-2</v>
      </c>
    </row>
    <row r="31" spans="1:5" x14ac:dyDescent="0.25">
      <c r="B31" t="s">
        <v>5</v>
      </c>
      <c r="C31">
        <f>C30/2</f>
        <v>5.0000000000000044E-3</v>
      </c>
    </row>
    <row r="32" spans="1:5" x14ac:dyDescent="0.25">
      <c r="B32" s="3" t="s">
        <v>21</v>
      </c>
      <c r="C32">
        <f>_xlfn.NORM.S.INV(C29+C31)</f>
        <v>2.5758293035488999</v>
      </c>
    </row>
    <row r="33" spans="1:8" x14ac:dyDescent="0.25">
      <c r="B33" s="3" t="s">
        <v>23</v>
      </c>
      <c r="C33">
        <f>C32*(C7/SQRT(C6))</f>
        <v>8639.5941317569195</v>
      </c>
    </row>
    <row r="34" spans="1:8" ht="15.75" customHeight="1" x14ac:dyDescent="0.25">
      <c r="B34" s="3" t="s">
        <v>22</v>
      </c>
      <c r="C34" s="2">
        <f>C5-C33</f>
        <v>110515.40586824308</v>
      </c>
      <c r="D34" s="2" t="s">
        <v>24</v>
      </c>
      <c r="E34" s="2">
        <f>C5+C33</f>
        <v>127794.59413175692</v>
      </c>
    </row>
    <row r="36" spans="1:8" x14ac:dyDescent="0.25">
      <c r="A36" t="s">
        <v>17</v>
      </c>
    </row>
    <row r="37" spans="1:8" ht="15" customHeight="1" x14ac:dyDescent="0.25">
      <c r="B37" s="4" t="s">
        <v>25</v>
      </c>
      <c r="C37" s="4"/>
      <c r="D37" s="4"/>
      <c r="E37" s="4"/>
      <c r="F37" s="4"/>
      <c r="G37" s="4"/>
      <c r="H37" s="4"/>
    </row>
    <row r="38" spans="1:8" x14ac:dyDescent="0.25">
      <c r="B38" s="4"/>
      <c r="C38" s="4"/>
      <c r="D38" s="4"/>
      <c r="E38" s="4"/>
      <c r="F38" s="4"/>
      <c r="G38" s="4"/>
      <c r="H38" s="4"/>
    </row>
    <row r="39" spans="1:8" x14ac:dyDescent="0.25">
      <c r="B39" s="4"/>
      <c r="C39" s="4"/>
      <c r="D39" s="4"/>
      <c r="E39" s="4"/>
      <c r="F39" s="4"/>
      <c r="G39" s="4"/>
      <c r="H39" s="4"/>
    </row>
    <row r="40" spans="1:8" x14ac:dyDescent="0.25">
      <c r="B40" s="4"/>
      <c r="C40" s="4"/>
      <c r="D40" s="4"/>
      <c r="E40" s="4"/>
      <c r="F40" s="4"/>
      <c r="G40" s="4"/>
      <c r="H40" s="4"/>
    </row>
  </sheetData>
  <mergeCells count="2">
    <mergeCell ref="A1:I3"/>
    <mergeCell ref="B37:H4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Ejercicio#5</vt:lpstr>
      <vt:lpstr>Ejercicio#8</vt:lpstr>
      <vt:lpstr>Ejercicio#10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DAVIDCORZO</dc:creator>
  <cp:lastModifiedBy>DAVID CORZO</cp:lastModifiedBy>
  <dcterms:created xsi:type="dcterms:W3CDTF">2015-06-05T18:19:34Z</dcterms:created>
  <dcterms:modified xsi:type="dcterms:W3CDTF">2020-04-28T02:06:44Z</dcterms:modified>
</cp:coreProperties>
</file>