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__UFM-Cursos___\4_Semestre-[Julio-Noviembre-2020]\____SumaDeCursosUFM2.2____\___Statistical_Thinking_II_-Notas___\lab4\"/>
    </mc:Choice>
  </mc:AlternateContent>
  <xr:revisionPtr revIDLastSave="0" documentId="13_ncr:1_{FBEDE65C-A716-4F5B-8130-D2E8439729FE}" xr6:coauthVersionLast="45" xr6:coauthVersionMax="45" xr10:uidLastSave="{00000000-0000-0000-0000-000000000000}"/>
  <bookViews>
    <workbookView xWindow="14715" yWindow="390" windowWidth="14100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8" i="1"/>
  <c r="B19" i="1"/>
  <c r="B17" i="1"/>
  <c r="B16" i="1"/>
  <c r="B15" i="1"/>
  <c r="D14" i="1" l="1"/>
  <c r="B11" i="1"/>
  <c r="D3" i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<sst xmlns="http://schemas.openxmlformats.org/spreadsheetml/2006/main" count="12" uniqueCount="11">
  <si>
    <t>Clase matinal</t>
  </si>
  <si>
    <t>Clase vexpertina</t>
  </si>
  <si>
    <t>Suma</t>
  </si>
  <si>
    <t>z:</t>
  </si>
  <si>
    <t>mu_T:</t>
  </si>
  <si>
    <t>sigma_T:</t>
  </si>
  <si>
    <t>n_1:</t>
  </si>
  <si>
    <t>n_2:</t>
  </si>
  <si>
    <t>valor-p</t>
  </si>
  <si>
    <t>significancia:</t>
  </si>
  <si>
    <t>Rechazar: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</si>
</sst>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0" sqref="D20"/>
    </sheetView>
  </sheetViews>
  <sheetFormatPr defaultRowHeight="15" x14ac:dyDescent="0.25"/>
  <sheetData>
    <row r="1" spans="1:7" x14ac:dyDescent="0.25">
      <c r="A1" t="s">
        <v>0</v>
      </c>
      <c r="C1" t="s">
        <v>1</v>
      </c>
    </row>
    <row r="2" spans="1:7" x14ac:dyDescent="0.25">
      <c r="A2">
        <v>73</v>
      </c>
      <c r="B2">
        <f>G2</f>
        <v>18</v>
      </c>
      <c r="C2">
        <v>86</v>
      </c>
      <c r="D2">
        <f>G11</f>
        <v>7</v>
      </c>
      <c r="F2">
        <v>73</v>
      </c>
      <c r="G2">
        <f>_xlfn.RANK.AVG(F2,$F$2:$F$22)</f>
        <v>18</v>
      </c>
    </row>
    <row r="3" spans="1:7" x14ac:dyDescent="0.25">
      <c r="A3">
        <v>87</v>
      </c>
      <c r="B3">
        <f t="shared" ref="B3:B13" si="0">G3</f>
        <v>6</v>
      </c>
      <c r="C3">
        <v>81</v>
      </c>
      <c r="D3">
        <f t="shared" ref="D3:D13" si="1">G12</f>
        <v>14</v>
      </c>
      <c r="F3">
        <v>87</v>
      </c>
      <c r="G3">
        <f t="shared" ref="G3:G22" si="2">_xlfn.RANK.AVG(F3,$F$2:$F$22)</f>
        <v>6</v>
      </c>
    </row>
    <row r="4" spans="1:7" x14ac:dyDescent="0.25">
      <c r="A4">
        <v>79</v>
      </c>
      <c r="B4">
        <f t="shared" si="0"/>
        <v>15</v>
      </c>
      <c r="C4">
        <v>84</v>
      </c>
      <c r="D4">
        <f t="shared" si="1"/>
        <v>10</v>
      </c>
      <c r="F4">
        <v>79</v>
      </c>
      <c r="G4">
        <f t="shared" si="2"/>
        <v>15</v>
      </c>
    </row>
    <row r="5" spans="1:7" x14ac:dyDescent="0.25">
      <c r="A5">
        <v>75</v>
      </c>
      <c r="B5">
        <f t="shared" si="0"/>
        <v>16.5</v>
      </c>
      <c r="C5">
        <v>88</v>
      </c>
      <c r="D5">
        <f t="shared" si="1"/>
        <v>5</v>
      </c>
      <c r="F5">
        <v>75</v>
      </c>
      <c r="G5">
        <f t="shared" si="2"/>
        <v>16.5</v>
      </c>
    </row>
    <row r="6" spans="1:7" x14ac:dyDescent="0.25">
      <c r="A6">
        <v>82</v>
      </c>
      <c r="B6">
        <f t="shared" si="0"/>
        <v>13</v>
      </c>
      <c r="C6">
        <v>90</v>
      </c>
      <c r="D6">
        <f t="shared" si="1"/>
        <v>4</v>
      </c>
      <c r="F6">
        <v>82</v>
      </c>
      <c r="G6">
        <f t="shared" si="2"/>
        <v>13</v>
      </c>
    </row>
    <row r="7" spans="1:7" x14ac:dyDescent="0.25">
      <c r="A7">
        <v>66</v>
      </c>
      <c r="B7">
        <f t="shared" si="0"/>
        <v>20</v>
      </c>
      <c r="C7">
        <v>85</v>
      </c>
      <c r="D7">
        <f t="shared" si="1"/>
        <v>8</v>
      </c>
      <c r="F7">
        <v>66</v>
      </c>
      <c r="G7">
        <f t="shared" si="2"/>
        <v>20</v>
      </c>
    </row>
    <row r="8" spans="1:7" x14ac:dyDescent="0.25">
      <c r="A8">
        <v>95</v>
      </c>
      <c r="B8">
        <f t="shared" si="0"/>
        <v>1</v>
      </c>
      <c r="C8">
        <v>84</v>
      </c>
      <c r="D8">
        <f t="shared" si="1"/>
        <v>10</v>
      </c>
      <c r="F8">
        <v>95</v>
      </c>
      <c r="G8">
        <f t="shared" si="2"/>
        <v>1</v>
      </c>
    </row>
    <row r="9" spans="1:7" x14ac:dyDescent="0.25">
      <c r="A9">
        <v>75</v>
      </c>
      <c r="B9">
        <f t="shared" si="0"/>
        <v>16.5</v>
      </c>
      <c r="C9">
        <v>92</v>
      </c>
      <c r="D9">
        <f t="shared" si="1"/>
        <v>2</v>
      </c>
      <c r="F9">
        <v>75</v>
      </c>
      <c r="G9">
        <f t="shared" si="2"/>
        <v>16.5</v>
      </c>
    </row>
    <row r="10" spans="1:7" x14ac:dyDescent="0.25">
      <c r="A10">
        <v>70</v>
      </c>
      <c r="B10">
        <f t="shared" si="0"/>
        <v>19</v>
      </c>
      <c r="C10">
        <v>83</v>
      </c>
      <c r="D10">
        <f t="shared" si="1"/>
        <v>12</v>
      </c>
      <c r="F10">
        <v>70</v>
      </c>
      <c r="G10">
        <f t="shared" si="2"/>
        <v>19</v>
      </c>
    </row>
    <row r="11" spans="1:7" x14ac:dyDescent="0.25">
      <c r="A11" t="s">
        <v>2</v>
      </c>
      <c r="B11">
        <f>SUM(B2:B10)</f>
        <v>125</v>
      </c>
      <c r="C11">
        <v>91</v>
      </c>
      <c r="D11">
        <f t="shared" si="1"/>
        <v>3</v>
      </c>
      <c r="F11">
        <v>86</v>
      </c>
      <c r="G11">
        <f t="shared" si="2"/>
        <v>7</v>
      </c>
    </row>
    <row r="12" spans="1:7" x14ac:dyDescent="0.25">
      <c r="C12">
        <v>53</v>
      </c>
      <c r="D12">
        <f t="shared" si="1"/>
        <v>21</v>
      </c>
      <c r="F12">
        <v>81</v>
      </c>
      <c r="G12">
        <f t="shared" si="2"/>
        <v>14</v>
      </c>
    </row>
    <row r="13" spans="1:7" x14ac:dyDescent="0.25">
      <c r="C13">
        <v>84</v>
      </c>
      <c r="D13">
        <f t="shared" si="1"/>
        <v>10</v>
      </c>
      <c r="F13">
        <v>84</v>
      </c>
      <c r="G13">
        <f t="shared" si="2"/>
        <v>10</v>
      </c>
    </row>
    <row r="14" spans="1:7" x14ac:dyDescent="0.25">
      <c r="C14" t="s">
        <v>2</v>
      </c>
      <c r="D14">
        <f>SUM(D2:D13)</f>
        <v>106</v>
      </c>
      <c r="F14">
        <v>88</v>
      </c>
      <c r="G14">
        <f t="shared" si="2"/>
        <v>5</v>
      </c>
    </row>
    <row r="15" spans="1:7" x14ac:dyDescent="0.25">
      <c r="A15" t="s">
        <v>6</v>
      </c>
      <c r="B15">
        <f>COUNT(A2:A10)</f>
        <v>9</v>
      </c>
      <c r="F15">
        <v>90</v>
      </c>
      <c r="G15">
        <f t="shared" si="2"/>
        <v>4</v>
      </c>
    </row>
    <row r="16" spans="1:7" x14ac:dyDescent="0.25">
      <c r="A16" t="s">
        <v>7</v>
      </c>
      <c r="B16">
        <f>COUNT(C2:C13)</f>
        <v>12</v>
      </c>
      <c r="F16">
        <v>85</v>
      </c>
      <c r="G16">
        <f t="shared" si="2"/>
        <v>8</v>
      </c>
    </row>
    <row r="17" spans="1:7" x14ac:dyDescent="0.25">
      <c r="A17" t="s">
        <v>4</v>
      </c>
      <c r="B17">
        <f>(B15*(B15+B16+1))/2</f>
        <v>99</v>
      </c>
      <c r="F17">
        <v>84</v>
      </c>
      <c r="G17">
        <f t="shared" si="2"/>
        <v>10</v>
      </c>
    </row>
    <row r="18" spans="1:7" x14ac:dyDescent="0.25">
      <c r="A18" t="s">
        <v>5</v>
      </c>
      <c r="B18">
        <f>SQRT((B15*B16*(B15+B16+1)/12))</f>
        <v>14.071247279470288</v>
      </c>
      <c r="F18">
        <v>92</v>
      </c>
      <c r="G18">
        <f t="shared" si="2"/>
        <v>2</v>
      </c>
    </row>
    <row r="19" spans="1:7" x14ac:dyDescent="0.25">
      <c r="A19" t="s">
        <v>3</v>
      </c>
      <c r="B19">
        <f>(B11-B17)/(B18)</f>
        <v>1.8477395417486238</v>
      </c>
      <c r="F19">
        <v>83</v>
      </c>
      <c r="G19">
        <f t="shared" si="2"/>
        <v>12</v>
      </c>
    </row>
    <row r="20" spans="1:7" x14ac:dyDescent="0.25">
      <c r="A20" t="s">
        <v>8</v>
      </c>
      <c r="B20">
        <f>2*(1-_xlfn.NORM.S.DIST(B19,1))</f>
        <v>6.4640030764633316E-2</v>
      </c>
      <c r="F20">
        <v>91</v>
      </c>
      <c r="G20">
        <f t="shared" si="2"/>
        <v>3</v>
      </c>
    </row>
    <row r="21" spans="1:7" x14ac:dyDescent="0.25">
      <c r="A21" t="s">
        <v>9</v>
      </c>
      <c r="B21">
        <f>0.05</f>
        <v>0.05</v>
      </c>
      <c r="F21">
        <v>53</v>
      </c>
      <c r="G21">
        <f t="shared" si="2"/>
        <v>21</v>
      </c>
    </row>
    <row r="22" spans="1:7" x14ac:dyDescent="0.25">
      <c r="A22" t="s">
        <v>10</v>
      </c>
      <c r="B22" t="str">
        <f>IF(B20&lt;=B21,"rechazar","no rechazar")</f>
        <v>no rechazar</v>
      </c>
      <c r="F22">
        <v>84</v>
      </c>
      <c r="G22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2020-10-26T02:24:51Z</dcterms:modified>
</cp:coreProperties>
</file>