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 Muñoz\Documents\1 - ANA\2 - CURSOS\2020 - 1 - FIN 7AM - C\EJERCICIOS\"/>
    </mc:Choice>
  </mc:AlternateContent>
  <bookViews>
    <workbookView xWindow="0" yWindow="0" windowWidth="15345" windowHeight="4635"/>
  </bookViews>
  <sheets>
    <sheet name="Sheet1" sheetId="1" r:id="rId1"/>
    <sheet name="Sheet3" sheetId="3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1" l="1"/>
  <c r="H26" i="1"/>
  <c r="D33" i="1"/>
  <c r="E38" i="1"/>
  <c r="E39" i="1"/>
  <c r="J19" i="1"/>
  <c r="K19" i="1"/>
  <c r="L19" i="1"/>
  <c r="I19" i="1"/>
  <c r="F24" i="1"/>
  <c r="F17" i="1"/>
  <c r="D17" i="1"/>
  <c r="D24" i="1"/>
  <c r="F27" i="1"/>
  <c r="G26" i="1"/>
  <c r="G27" i="1"/>
  <c r="H24" i="1"/>
  <c r="F13" i="1"/>
  <c r="G13" i="1"/>
  <c r="H13" i="1"/>
  <c r="I13" i="1"/>
  <c r="J13" i="1"/>
  <c r="K13" i="1"/>
  <c r="L13" i="1"/>
  <c r="E13" i="1"/>
  <c r="F20" i="1"/>
  <c r="F29" i="1"/>
  <c r="E17" i="1"/>
  <c r="F10" i="1"/>
  <c r="F9" i="1"/>
  <c r="F8" i="1"/>
  <c r="J20" i="1"/>
  <c r="J24" i="1"/>
  <c r="G20" i="1"/>
  <c r="H27" i="1"/>
  <c r="G17" i="1"/>
  <c r="H17" i="1"/>
  <c r="H20" i="1"/>
  <c r="I17" i="1"/>
  <c r="J17" i="1"/>
  <c r="K17" i="1"/>
  <c r="L17" i="1"/>
  <c r="D20" i="1"/>
  <c r="E20" i="1"/>
  <c r="E24" i="1"/>
  <c r="E11" i="1"/>
  <c r="F11" i="1"/>
  <c r="G11" i="1"/>
  <c r="H11" i="1"/>
  <c r="I11" i="1"/>
  <c r="J11" i="1"/>
  <c r="K11" i="1"/>
  <c r="L11" i="1"/>
  <c r="D11" i="1"/>
  <c r="G10" i="1"/>
  <c r="H10" i="1"/>
  <c r="I10" i="1"/>
  <c r="J10" i="1"/>
  <c r="K10" i="1"/>
  <c r="L10" i="1"/>
  <c r="G9" i="1"/>
  <c r="H9" i="1"/>
  <c r="I9" i="1"/>
  <c r="J9" i="1"/>
  <c r="K9" i="1"/>
  <c r="L9" i="1"/>
  <c r="E9" i="1"/>
  <c r="E8" i="1"/>
  <c r="G8" i="1"/>
  <c r="H8" i="1"/>
  <c r="I8" i="1"/>
  <c r="J8" i="1"/>
  <c r="K8" i="1"/>
  <c r="L8" i="1"/>
  <c r="D8" i="1"/>
  <c r="G29" i="1"/>
  <c r="I20" i="1"/>
  <c r="I24" i="1"/>
  <c r="K20" i="1"/>
  <c r="K24" i="1"/>
  <c r="L20" i="1"/>
  <c r="L24" i="1"/>
  <c r="H29" i="1"/>
  <c r="I26" i="1"/>
  <c r="I27" i="1"/>
  <c r="J26" i="1"/>
  <c r="J27" i="1"/>
  <c r="I29" i="1"/>
  <c r="J29" i="1"/>
  <c r="K26" i="1"/>
  <c r="K27" i="1"/>
  <c r="K29" i="1"/>
  <c r="L26" i="1"/>
  <c r="L27" i="1"/>
  <c r="L29" i="1"/>
</calcChain>
</file>

<file path=xl/sharedStrings.xml><?xml version="1.0" encoding="utf-8"?>
<sst xmlns="http://schemas.openxmlformats.org/spreadsheetml/2006/main" count="36" uniqueCount="33">
  <si>
    <t>Ventas</t>
  </si>
  <si>
    <t>mayo</t>
  </si>
  <si>
    <t>junio</t>
  </si>
  <si>
    <t xml:space="preserve">julio </t>
  </si>
  <si>
    <t>agosto</t>
  </si>
  <si>
    <t>sept</t>
  </si>
  <si>
    <t>oct</t>
  </si>
  <si>
    <t>nov</t>
  </si>
  <si>
    <t>dic</t>
  </si>
  <si>
    <t>ene</t>
  </si>
  <si>
    <t>cobranza</t>
  </si>
  <si>
    <t>Materia prima</t>
  </si>
  <si>
    <t>Salarios</t>
  </si>
  <si>
    <t>arrendamiento</t>
  </si>
  <si>
    <t>Depreciacion</t>
  </si>
  <si>
    <t>Miscelaneos</t>
  </si>
  <si>
    <t>impuestos</t>
  </si>
  <si>
    <t>Estudio</t>
  </si>
  <si>
    <t>FLUJO DE EFECTIVO</t>
  </si>
  <si>
    <t>Saldo inicial de efectivo</t>
  </si>
  <si>
    <t>saldo final de efectivo</t>
  </si>
  <si>
    <t>saldo de efectivo meta</t>
  </si>
  <si>
    <t>Excedente/faltante efectivo</t>
  </si>
  <si>
    <t xml:space="preserve">Prestamo de </t>
  </si>
  <si>
    <t>Ingresos de efectivo</t>
  </si>
  <si>
    <t>Salidas de efectivo</t>
  </si>
  <si>
    <t>N</t>
  </si>
  <si>
    <t>1/Y</t>
  </si>
  <si>
    <t>PV</t>
  </si>
  <si>
    <t>PMT</t>
  </si>
  <si>
    <t>PMT Type</t>
  </si>
  <si>
    <t>FV</t>
  </si>
  <si>
    <t>Intereses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</si>
</sst>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Q&quot;#,##0.00;[Red]\-&quot;Q&quot;#,##0.00"/>
    <numFmt numFmtId="43" formatCode="_-* #,##0.00_-;\-* #,##0.00_-;_-* &quot;-&quot;??_-;_-@_-"/>
    <numFmt numFmtId="164" formatCode="#,##0.00_ ;[Red]\-#,##0.0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9" fontId="0" fillId="0" borderId="0" xfId="0" applyNumberFormat="1"/>
    <xf numFmtId="43" fontId="0" fillId="0" borderId="0" xfId="1" applyFont="1"/>
    <xf numFmtId="0" fontId="0" fillId="2" borderId="1" xfId="0" applyFill="1" applyBorder="1"/>
    <xf numFmtId="0" fontId="0" fillId="2" borderId="2" xfId="0" applyFill="1" applyBorder="1"/>
    <xf numFmtId="0" fontId="0" fillId="0" borderId="0" xfId="0" applyFill="1"/>
    <xf numFmtId="0" fontId="0" fillId="2" borderId="0" xfId="0" applyFill="1"/>
    <xf numFmtId="8" fontId="0" fillId="2" borderId="0" xfId="0" applyNumberFormat="1" applyFill="1"/>
    <xf numFmtId="0" fontId="2" fillId="0" borderId="0" xfId="0" applyFont="1" applyAlignment="1">
      <alignment horizontal="center"/>
    </xf>
    <xf numFmtId="0" fontId="2" fillId="3" borderId="0" xfId="0" applyFont="1" applyFill="1"/>
    <xf numFmtId="43" fontId="2" fillId="3" borderId="0" xfId="1" applyFont="1" applyFill="1"/>
    <xf numFmtId="0" fontId="3" fillId="0" borderId="0" xfId="0" applyFont="1" applyFill="1"/>
    <xf numFmtId="164" fontId="0" fillId="0" borderId="0" xfId="1" applyNumberFormat="1" applyFont="1"/>
    <xf numFmtId="43" fontId="0" fillId="2" borderId="0" xfId="1" applyFont="1" applyFill="1"/>
    <xf numFmtId="0" fontId="2" fillId="4" borderId="0" xfId="0" applyFont="1" applyFill="1"/>
    <xf numFmtId="43" fontId="2" fillId="4" borderId="0" xfId="1" applyFont="1" applyFill="1"/>
    <xf numFmtId="164" fontId="2" fillId="4" borderId="0" xfId="1" applyNumberFormat="1" applyFont="1" applyFill="1"/>
    <xf numFmtId="8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L41"/>
  <sheetViews>
    <sheetView tabSelected="1" zoomScale="96" zoomScaleNormal="96" workbookViewId="0">
      <pane xSplit="3" ySplit="3" topLeftCell="D28" activePane="bottomRight" state="frozen"/>
      <selection pane="topRight" activeCell="D1" sqref="D1"/>
      <selection pane="bottomLeft" activeCell="A4" sqref="A4"/>
      <selection pane="bottomRight" activeCell="K39" sqref="K39"/>
    </sheetView>
  </sheetViews>
  <sheetFormatPr defaultRowHeight="15" x14ac:dyDescent="0.25"/>
  <cols>
    <col min="3" max="3" width="28.7109375" bestFit="1" customWidth="1"/>
    <col min="4" max="7" width="9.28515625" bestFit="1" customWidth="1"/>
    <col min="8" max="8" width="10.140625" bestFit="1" customWidth="1"/>
    <col min="9" max="11" width="9.7109375" bestFit="1" customWidth="1"/>
    <col min="12" max="12" width="9.28515625" bestFit="1" customWidth="1"/>
  </cols>
  <sheetData>
    <row r="3" spans="2:12" x14ac:dyDescent="0.25"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8" t="s">
        <v>8</v>
      </c>
      <c r="L3" s="8" t="s">
        <v>9</v>
      </c>
    </row>
    <row r="5" spans="2:12" x14ac:dyDescent="0.25">
      <c r="C5" t="s">
        <v>0</v>
      </c>
      <c r="D5" s="2">
        <v>180</v>
      </c>
      <c r="E5" s="2">
        <v>180</v>
      </c>
      <c r="F5" s="2">
        <v>360</v>
      </c>
      <c r="G5" s="2">
        <v>540</v>
      </c>
      <c r="H5" s="2">
        <v>720</v>
      </c>
      <c r="I5" s="2">
        <v>360</v>
      </c>
      <c r="J5" s="2">
        <v>360</v>
      </c>
      <c r="K5" s="2">
        <v>90</v>
      </c>
      <c r="L5" s="2">
        <v>180</v>
      </c>
    </row>
    <row r="6" spans="2:12" x14ac:dyDescent="0.25">
      <c r="C6" t="s">
        <v>11</v>
      </c>
      <c r="D6" s="2">
        <v>90</v>
      </c>
      <c r="E6" s="2">
        <v>90</v>
      </c>
      <c r="F6" s="2">
        <v>126</v>
      </c>
      <c r="G6" s="2">
        <v>882</v>
      </c>
      <c r="H6" s="2">
        <v>306</v>
      </c>
      <c r="I6" s="2">
        <v>234</v>
      </c>
      <c r="J6" s="2">
        <v>162</v>
      </c>
      <c r="K6" s="2">
        <v>90</v>
      </c>
      <c r="L6" s="2">
        <v>90</v>
      </c>
    </row>
    <row r="7" spans="2:12" x14ac:dyDescent="0.25">
      <c r="D7" s="2"/>
      <c r="E7" s="2"/>
      <c r="F7" s="2"/>
      <c r="G7" s="2"/>
      <c r="H7" s="2"/>
      <c r="I7" s="2"/>
      <c r="J7" s="2"/>
      <c r="K7" s="2"/>
      <c r="L7" s="2"/>
    </row>
    <row r="8" spans="2:12" x14ac:dyDescent="0.25">
      <c r="B8" s="1">
        <v>0.1</v>
      </c>
      <c r="C8" t="s">
        <v>10</v>
      </c>
      <c r="D8" s="2">
        <f>D5*$B$8</f>
        <v>18</v>
      </c>
      <c r="E8" s="2">
        <f t="shared" ref="E8:L8" si="0">E5*$B$8</f>
        <v>18</v>
      </c>
      <c r="F8" s="2">
        <f>F5*$B$8</f>
        <v>36</v>
      </c>
      <c r="G8" s="2">
        <f t="shared" si="0"/>
        <v>54</v>
      </c>
      <c r="H8" s="2">
        <f t="shared" si="0"/>
        <v>72</v>
      </c>
      <c r="I8" s="2">
        <f t="shared" si="0"/>
        <v>36</v>
      </c>
      <c r="J8" s="2">
        <f t="shared" si="0"/>
        <v>36</v>
      </c>
      <c r="K8" s="2">
        <f t="shared" si="0"/>
        <v>9</v>
      </c>
      <c r="L8" s="2">
        <f t="shared" si="0"/>
        <v>18</v>
      </c>
    </row>
    <row r="9" spans="2:12" x14ac:dyDescent="0.25">
      <c r="B9" s="1">
        <v>0.75</v>
      </c>
      <c r="C9" t="s">
        <v>10</v>
      </c>
      <c r="D9" s="2"/>
      <c r="E9" s="2">
        <f>D5*$B$9</f>
        <v>135</v>
      </c>
      <c r="F9" s="2">
        <f>E5*$B$9</f>
        <v>135</v>
      </c>
      <c r="G9" s="2">
        <f t="shared" ref="G9:L9" si="1">F5*$B$9</f>
        <v>270</v>
      </c>
      <c r="H9" s="2">
        <f t="shared" si="1"/>
        <v>405</v>
      </c>
      <c r="I9" s="2">
        <f t="shared" si="1"/>
        <v>540</v>
      </c>
      <c r="J9" s="2">
        <f t="shared" si="1"/>
        <v>270</v>
      </c>
      <c r="K9" s="2">
        <f t="shared" si="1"/>
        <v>270</v>
      </c>
      <c r="L9" s="2">
        <f t="shared" si="1"/>
        <v>67.5</v>
      </c>
    </row>
    <row r="10" spans="2:12" x14ac:dyDescent="0.25">
      <c r="B10" s="1">
        <v>0.15</v>
      </c>
      <c r="C10" t="s">
        <v>10</v>
      </c>
      <c r="D10" s="2"/>
      <c r="E10" s="2"/>
      <c r="F10" s="2">
        <f>D5*$B$10</f>
        <v>27</v>
      </c>
      <c r="G10" s="2">
        <f t="shared" ref="G10:L10" si="2">E5*$B$10</f>
        <v>27</v>
      </c>
      <c r="H10" s="2">
        <f t="shared" si="2"/>
        <v>54</v>
      </c>
      <c r="I10" s="2">
        <f t="shared" si="2"/>
        <v>81</v>
      </c>
      <c r="J10" s="2">
        <f t="shared" si="2"/>
        <v>108</v>
      </c>
      <c r="K10" s="2">
        <f t="shared" si="2"/>
        <v>54</v>
      </c>
      <c r="L10" s="2">
        <f t="shared" si="2"/>
        <v>54</v>
      </c>
    </row>
    <row r="11" spans="2:12" x14ac:dyDescent="0.25">
      <c r="C11" s="14" t="s">
        <v>24</v>
      </c>
      <c r="D11" s="15">
        <f>SUM(D8:D10)</f>
        <v>18</v>
      </c>
      <c r="E11" s="15">
        <f t="shared" ref="E11:L11" si="3">SUM(E8:E10)</f>
        <v>153</v>
      </c>
      <c r="F11" s="15">
        <f t="shared" si="3"/>
        <v>198</v>
      </c>
      <c r="G11" s="15">
        <f t="shared" si="3"/>
        <v>351</v>
      </c>
      <c r="H11" s="15">
        <f t="shared" si="3"/>
        <v>531</v>
      </c>
      <c r="I11" s="15">
        <f t="shared" si="3"/>
        <v>657</v>
      </c>
      <c r="J11" s="15">
        <f t="shared" si="3"/>
        <v>414</v>
      </c>
      <c r="K11" s="15">
        <f t="shared" si="3"/>
        <v>333</v>
      </c>
      <c r="L11" s="15">
        <f t="shared" si="3"/>
        <v>139.5</v>
      </c>
    </row>
    <row r="12" spans="2:12" x14ac:dyDescent="0.25"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C13" t="s">
        <v>11</v>
      </c>
      <c r="D13" s="2"/>
      <c r="E13" s="2">
        <f>D6</f>
        <v>90</v>
      </c>
      <c r="F13" s="2">
        <f t="shared" ref="F13:L13" si="4">E6</f>
        <v>90</v>
      </c>
      <c r="G13" s="2">
        <f t="shared" si="4"/>
        <v>126</v>
      </c>
      <c r="H13" s="2">
        <f t="shared" si="4"/>
        <v>882</v>
      </c>
      <c r="I13" s="2">
        <f t="shared" si="4"/>
        <v>306</v>
      </c>
      <c r="J13" s="2">
        <f t="shared" si="4"/>
        <v>234</v>
      </c>
      <c r="K13" s="2">
        <f t="shared" si="4"/>
        <v>162</v>
      </c>
      <c r="L13" s="2">
        <f t="shared" si="4"/>
        <v>90</v>
      </c>
    </row>
    <row r="14" spans="2:12" x14ac:dyDescent="0.25">
      <c r="C14" t="s">
        <v>12</v>
      </c>
      <c r="D14" s="2">
        <v>27</v>
      </c>
      <c r="E14" s="2">
        <v>27</v>
      </c>
      <c r="F14" s="2">
        <v>27</v>
      </c>
      <c r="G14" s="2">
        <v>27</v>
      </c>
      <c r="H14" s="2">
        <v>27</v>
      </c>
      <c r="I14" s="2">
        <v>27</v>
      </c>
      <c r="J14" s="2">
        <v>27</v>
      </c>
      <c r="K14" s="2">
        <v>27</v>
      </c>
      <c r="L14" s="2">
        <v>27</v>
      </c>
    </row>
    <row r="15" spans="2:12" x14ac:dyDescent="0.25">
      <c r="C15" t="s">
        <v>13</v>
      </c>
      <c r="D15" s="2">
        <v>9</v>
      </c>
      <c r="E15" s="2">
        <v>9</v>
      </c>
      <c r="F15" s="2">
        <v>9</v>
      </c>
      <c r="G15" s="2">
        <v>9</v>
      </c>
      <c r="H15" s="2">
        <v>9</v>
      </c>
      <c r="I15" s="2">
        <v>9</v>
      </c>
      <c r="J15" s="2">
        <v>9</v>
      </c>
      <c r="K15" s="2">
        <v>9</v>
      </c>
      <c r="L15" s="2">
        <v>9</v>
      </c>
    </row>
    <row r="16" spans="2:12" x14ac:dyDescent="0.25">
      <c r="C16" t="s">
        <v>15</v>
      </c>
      <c r="D16" s="2"/>
      <c r="E16" s="2"/>
      <c r="F16" s="2"/>
      <c r="G16" s="2"/>
      <c r="H16" s="2">
        <v>27</v>
      </c>
      <c r="I16" s="2"/>
      <c r="J16" s="2"/>
      <c r="K16" s="2">
        <v>27</v>
      </c>
      <c r="L16" s="2"/>
    </row>
    <row r="17" spans="2:12" x14ac:dyDescent="0.25">
      <c r="B17" s="1">
        <v>0.4</v>
      </c>
      <c r="C17" t="s">
        <v>16</v>
      </c>
      <c r="D17" s="2">
        <f>D5*$B$17</f>
        <v>72</v>
      </c>
      <c r="E17" s="2">
        <f>E5*$B$17</f>
        <v>72</v>
      </c>
      <c r="F17" s="2">
        <f>F5*$B$17</f>
        <v>144</v>
      </c>
      <c r="G17" s="2">
        <f t="shared" ref="G17:L17" si="5">G5*$B$17</f>
        <v>216</v>
      </c>
      <c r="H17" s="2">
        <f t="shared" si="5"/>
        <v>288</v>
      </c>
      <c r="I17" s="2">
        <f t="shared" si="5"/>
        <v>144</v>
      </c>
      <c r="J17" s="2">
        <f t="shared" si="5"/>
        <v>144</v>
      </c>
      <c r="K17" s="2">
        <f t="shared" si="5"/>
        <v>36</v>
      </c>
      <c r="L17" s="2">
        <f t="shared" si="5"/>
        <v>72</v>
      </c>
    </row>
    <row r="18" spans="2:12" x14ac:dyDescent="0.25">
      <c r="C18" t="s">
        <v>17</v>
      </c>
      <c r="D18" s="2"/>
      <c r="E18" s="2"/>
      <c r="F18" s="2"/>
      <c r="G18" s="2"/>
      <c r="H18" s="2"/>
      <c r="I18" s="2">
        <v>180</v>
      </c>
      <c r="J18" s="2"/>
      <c r="K18" s="2"/>
      <c r="L18" s="2"/>
    </row>
    <row r="19" spans="2:12" x14ac:dyDescent="0.25">
      <c r="C19" s="6" t="s">
        <v>32</v>
      </c>
      <c r="D19" s="13"/>
      <c r="E19" s="13"/>
      <c r="F19" s="13"/>
      <c r="G19" s="13"/>
      <c r="H19" s="13"/>
      <c r="I19" s="17">
        <f>$E$39</f>
        <v>0</v>
      </c>
      <c r="J19" s="17">
        <f t="shared" ref="J19:L19" si="6">$E$39</f>
        <v>0</v>
      </c>
      <c r="K19" s="17">
        <f t="shared" si="6"/>
        <v>0</v>
      </c>
      <c r="L19" s="17">
        <f t="shared" si="6"/>
        <v>0</v>
      </c>
    </row>
    <row r="20" spans="2:12" x14ac:dyDescent="0.25">
      <c r="C20" s="9" t="s">
        <v>25</v>
      </c>
      <c r="D20" s="10">
        <f>SUM(D13:D18)</f>
        <v>108</v>
      </c>
      <c r="E20" s="10">
        <f t="shared" ref="E20:H20" si="7">SUM(E13:E18)</f>
        <v>198</v>
      </c>
      <c r="F20" s="10">
        <f t="shared" si="7"/>
        <v>270</v>
      </c>
      <c r="G20" s="10">
        <f t="shared" si="7"/>
        <v>378</v>
      </c>
      <c r="H20" s="10">
        <f t="shared" si="7"/>
        <v>1233</v>
      </c>
      <c r="I20" s="10">
        <f>SUM(I13:I19)</f>
        <v>666</v>
      </c>
      <c r="J20" s="10">
        <f t="shared" ref="J20:L20" si="8">SUM(J13:J19)</f>
        <v>414</v>
      </c>
      <c r="K20" s="10">
        <f t="shared" si="8"/>
        <v>261</v>
      </c>
      <c r="L20" s="10">
        <f t="shared" si="8"/>
        <v>198</v>
      </c>
    </row>
    <row r="21" spans="2:12" x14ac:dyDescent="0.25"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25">
      <c r="C22" t="s">
        <v>14</v>
      </c>
      <c r="D22" s="2">
        <v>36</v>
      </c>
      <c r="E22" s="2">
        <v>36</v>
      </c>
      <c r="F22" s="2">
        <v>36</v>
      </c>
      <c r="G22" s="2">
        <v>36</v>
      </c>
      <c r="H22" s="2">
        <v>36</v>
      </c>
      <c r="I22" s="2">
        <v>36</v>
      </c>
      <c r="J22" s="2">
        <v>36</v>
      </c>
      <c r="K22" s="2">
        <v>36</v>
      </c>
      <c r="L22" s="2">
        <v>36</v>
      </c>
    </row>
    <row r="23" spans="2:12" x14ac:dyDescent="0.25"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25">
      <c r="C24" s="14" t="s">
        <v>18</v>
      </c>
      <c r="D24" s="16">
        <f t="shared" ref="D24:L24" si="9">D11+D22-D20</f>
        <v>-54</v>
      </c>
      <c r="E24" s="16">
        <f t="shared" si="9"/>
        <v>-9</v>
      </c>
      <c r="F24" s="16">
        <f>F11+F22-F20</f>
        <v>-36</v>
      </c>
      <c r="G24" s="16">
        <f>G11+G22-G20</f>
        <v>9</v>
      </c>
      <c r="H24" s="16">
        <f t="shared" si="9"/>
        <v>-666</v>
      </c>
      <c r="I24" s="16">
        <f t="shared" si="9"/>
        <v>27</v>
      </c>
      <c r="J24" s="16">
        <f t="shared" si="9"/>
        <v>36</v>
      </c>
      <c r="K24" s="16">
        <f t="shared" si="9"/>
        <v>108</v>
      </c>
      <c r="L24" s="16">
        <f t="shared" si="9"/>
        <v>-22.5</v>
      </c>
    </row>
    <row r="26" spans="2:12" x14ac:dyDescent="0.25">
      <c r="C26" t="s">
        <v>19</v>
      </c>
      <c r="D26" s="2"/>
      <c r="E26" s="2"/>
      <c r="F26" s="2">
        <v>132</v>
      </c>
      <c r="G26" s="2">
        <f>F27</f>
        <v>96</v>
      </c>
      <c r="H26" s="2">
        <f>G27+D32</f>
        <v>105</v>
      </c>
      <c r="I26" s="2">
        <f>H27</f>
        <v>-561</v>
      </c>
      <c r="J26" s="2">
        <f t="shared" ref="J26:L26" si="10">I27</f>
        <v>-534</v>
      </c>
      <c r="K26" s="2">
        <f t="shared" si="10"/>
        <v>-498</v>
      </c>
      <c r="L26" s="2">
        <f t="shared" si="10"/>
        <v>-390</v>
      </c>
    </row>
    <row r="27" spans="2:12" x14ac:dyDescent="0.25">
      <c r="C27" t="s">
        <v>20</v>
      </c>
      <c r="D27" s="2"/>
      <c r="E27" s="2"/>
      <c r="F27" s="2">
        <f t="shared" ref="F27:L27" si="11">SUM(F24:F26)</f>
        <v>96</v>
      </c>
      <c r="G27" s="2">
        <f t="shared" si="11"/>
        <v>105</v>
      </c>
      <c r="H27" s="2">
        <f t="shared" si="11"/>
        <v>-561</v>
      </c>
      <c r="I27" s="2">
        <f t="shared" si="11"/>
        <v>-534</v>
      </c>
      <c r="J27" s="2">
        <f t="shared" si="11"/>
        <v>-498</v>
      </c>
      <c r="K27" s="2">
        <f t="shared" si="11"/>
        <v>-390</v>
      </c>
      <c r="L27" s="2">
        <f t="shared" si="11"/>
        <v>-412.5</v>
      </c>
    </row>
    <row r="28" spans="2:12" x14ac:dyDescent="0.25">
      <c r="C28" t="s">
        <v>21</v>
      </c>
      <c r="D28" s="2"/>
      <c r="E28" s="2"/>
      <c r="F28" s="2">
        <v>90</v>
      </c>
      <c r="G28" s="2">
        <v>90</v>
      </c>
      <c r="H28" s="2">
        <v>90</v>
      </c>
      <c r="I28" s="2">
        <v>90</v>
      </c>
      <c r="J28" s="2">
        <v>90</v>
      </c>
      <c r="K28" s="2">
        <v>90</v>
      </c>
      <c r="L28" s="2">
        <v>90</v>
      </c>
    </row>
    <row r="29" spans="2:12" x14ac:dyDescent="0.25">
      <c r="C29" t="s">
        <v>22</v>
      </c>
      <c r="D29" s="12"/>
      <c r="E29" s="12"/>
      <c r="F29" s="12">
        <f>F27-F28</f>
        <v>6</v>
      </c>
      <c r="G29" s="12">
        <f t="shared" ref="G29:L29" si="12">G27-G28</f>
        <v>15</v>
      </c>
      <c r="H29" s="12">
        <f>H27-H28</f>
        <v>-651</v>
      </c>
      <c r="I29" s="12">
        <f>I27-I28</f>
        <v>-624</v>
      </c>
      <c r="J29" s="12">
        <f t="shared" si="12"/>
        <v>-588</v>
      </c>
      <c r="K29" s="12">
        <f t="shared" si="12"/>
        <v>-480</v>
      </c>
      <c r="L29" s="12">
        <f t="shared" si="12"/>
        <v>-502.5</v>
      </c>
    </row>
    <row r="32" spans="2:12" x14ac:dyDescent="0.25">
      <c r="B32" s="11">
        <v>654.83000000000004</v>
      </c>
      <c r="C32" s="3" t="s">
        <v>23</v>
      </c>
      <c r="D32" s="4"/>
      <c r="F32" s="11"/>
      <c r="G32" s="5"/>
    </row>
    <row r="33" spans="4:7" x14ac:dyDescent="0.25">
      <c r="D33">
        <f>D32</f>
        <v>0</v>
      </c>
      <c r="G33" s="5"/>
    </row>
    <row r="34" spans="4:7" x14ac:dyDescent="0.25">
      <c r="F34" s="5"/>
      <c r="G34" s="5"/>
    </row>
    <row r="36" spans="4:7" x14ac:dyDescent="0.25">
      <c r="D36" s="5" t="s">
        <v>26</v>
      </c>
      <c r="E36">
        <v>24</v>
      </c>
    </row>
    <row r="37" spans="4:7" x14ac:dyDescent="0.25">
      <c r="D37" s="5" t="s">
        <v>27</v>
      </c>
      <c r="E37">
        <v>0.01</v>
      </c>
    </row>
    <row r="38" spans="4:7" x14ac:dyDescent="0.25">
      <c r="D38" s="5" t="s">
        <v>28</v>
      </c>
      <c r="E38" s="2">
        <f>D33*-1</f>
        <v>0</v>
      </c>
    </row>
    <row r="39" spans="4:7" x14ac:dyDescent="0.25">
      <c r="D39" s="6" t="s">
        <v>29</v>
      </c>
      <c r="E39" s="7">
        <f>PMT(E37,E36,E38,E41,E40)</f>
        <v>0</v>
      </c>
    </row>
    <row r="40" spans="4:7" x14ac:dyDescent="0.25">
      <c r="D40" t="s">
        <v>30</v>
      </c>
      <c r="E40">
        <v>0</v>
      </c>
    </row>
    <row r="41" spans="4:7" x14ac:dyDescent="0.25">
      <c r="D41" t="s">
        <v>31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Muñoz</dc:creator>
  <cp:lastModifiedBy>Ana Muñoz</cp:lastModifiedBy>
  <cp:lastPrinted>2017-08-24T16:28:58Z</cp:lastPrinted>
  <dcterms:created xsi:type="dcterms:W3CDTF">2017-08-24T15:26:37Z</dcterms:created>
  <dcterms:modified xsi:type="dcterms:W3CDTF">2020-10-23T19:22:27Z</dcterms:modified>
</cp:coreProperties>
</file>