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rro\admin2\"/>
    </mc:Choice>
  </mc:AlternateContent>
  <xr:revisionPtr revIDLastSave="0" documentId="8_{EE099AEE-2C2C-456B-89C5-D3D0933640A0}" xr6:coauthVersionLast="46" xr6:coauthVersionMax="46" xr10:uidLastSave="{00000000-0000-0000-0000-000000000000}"/>
  <bookViews>
    <workbookView xWindow="8772" yWindow="1152" windowWidth="12024" windowHeight="11208" xr2:uid="{1C54CF3A-0A45-4294-9FCB-05DB927E6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12" i="1"/>
  <c r="D13" i="1"/>
  <c r="D14" i="1"/>
  <c r="D15" i="1"/>
  <c r="D16" i="1"/>
  <c r="D17" i="1"/>
  <c r="D18" i="1"/>
  <c r="G25" i="1"/>
  <c r="G24" i="1"/>
  <c r="G23" i="1"/>
  <c r="D11" i="1"/>
  <c r="D19" i="1"/>
  <c r="F12" i="1"/>
  <c r="F13" i="1"/>
  <c r="F14" i="1"/>
  <c r="F15" i="1"/>
  <c r="F16" i="1"/>
  <c r="F17" i="1"/>
  <c r="F18" i="1"/>
  <c r="F19" i="1"/>
  <c r="F11" i="1"/>
  <c r="C14" i="1"/>
  <c r="C15" i="1"/>
  <c r="C16" i="1" s="1"/>
  <c r="C17" i="1" s="1"/>
  <c r="C18" i="1" s="1"/>
  <c r="C19" i="1" s="1"/>
  <c r="C13" i="1"/>
  <c r="B19" i="1"/>
  <c r="C26" i="1" l="1"/>
</calcChain>
</file>

<file path=xl/sharedStrings.xml><?xml version="1.0" encoding="utf-8"?>
<sst xmlns="http://schemas.openxmlformats.org/spreadsheetml/2006/main" count="24" uniqueCount="21">
  <si>
    <t>V. Nominal</t>
  </si>
  <si>
    <t>Int.</t>
  </si>
  <si>
    <t>Plazo</t>
  </si>
  <si>
    <t>Cap.</t>
  </si>
  <si>
    <t>al vencimiento</t>
  </si>
  <si>
    <t>meses</t>
  </si>
  <si>
    <t>annual con pagos mensuales</t>
  </si>
  <si>
    <t>Meses</t>
  </si>
  <si>
    <t>Capital</t>
  </si>
  <si>
    <t>Intereses</t>
  </si>
  <si>
    <t>Flujo Caja</t>
  </si>
  <si>
    <t>Saldo Cap.</t>
  </si>
  <si>
    <t>1.)</t>
  </si>
  <si>
    <t>Precio</t>
  </si>
  <si>
    <t>Monto Inversión</t>
  </si>
  <si>
    <t>Rendimiento ?</t>
  </si>
  <si>
    <t>TIR / IRR (formula excel)</t>
  </si>
  <si>
    <t>Rendimiento</t>
  </si>
  <si>
    <t>NOTA: Precio de los bonos se cotiza como % del VN</t>
  </si>
  <si>
    <t xml:space="preserve">prima 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</si>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</sst>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5F40-CCF4-465C-BA8A-FCA184CD9667}">
  <dimension ref="A3:H26"/>
  <sheetViews>
    <sheetView tabSelected="1" topLeftCell="A11" workbookViewId="0">
      <selection activeCell="F21" sqref="F21"/>
    </sheetView>
  </sheetViews>
  <sheetFormatPr defaultRowHeight="14.4" x14ac:dyDescent="0.3"/>
  <cols>
    <col min="1" max="1" width="10" bestFit="1" customWidth="1"/>
    <col min="2" max="2" width="12.88671875" bestFit="1" customWidth="1"/>
    <col min="3" max="3" width="11.88671875" customWidth="1"/>
    <col min="4" max="4" width="9.21875" bestFit="1" customWidth="1"/>
    <col min="5" max="5" width="11" customWidth="1"/>
    <col min="6" max="6" width="12.44140625" customWidth="1"/>
    <col min="7" max="7" width="12.33203125" customWidth="1"/>
    <col min="8" max="8" width="11.33203125" customWidth="1"/>
  </cols>
  <sheetData>
    <row r="3" spans="1:6" x14ac:dyDescent="0.3">
      <c r="A3" t="s">
        <v>0</v>
      </c>
      <c r="B3">
        <v>135000</v>
      </c>
    </row>
    <row r="4" spans="1:6" x14ac:dyDescent="0.3">
      <c r="A4" t="s">
        <v>1</v>
      </c>
      <c r="B4" s="1">
        <v>0.14000000000000001</v>
      </c>
      <c r="C4" t="s">
        <v>6</v>
      </c>
    </row>
    <row r="5" spans="1:6" x14ac:dyDescent="0.3">
      <c r="A5" t="s">
        <v>2</v>
      </c>
      <c r="B5">
        <v>8</v>
      </c>
      <c r="C5" t="s">
        <v>5</v>
      </c>
    </row>
    <row r="6" spans="1:6" x14ac:dyDescent="0.3">
      <c r="A6" t="s">
        <v>3</v>
      </c>
      <c r="B6" t="s">
        <v>4</v>
      </c>
    </row>
    <row r="10" spans="1:6" x14ac:dyDescent="0.3">
      <c r="A10" s="2" t="s">
        <v>7</v>
      </c>
      <c r="B10" s="2" t="s">
        <v>8</v>
      </c>
      <c r="C10" s="2" t="s">
        <v>9</v>
      </c>
      <c r="D10" s="2" t="s">
        <v>10</v>
      </c>
      <c r="F10" s="2" t="s">
        <v>11</v>
      </c>
    </row>
    <row r="11" spans="1:6" x14ac:dyDescent="0.3">
      <c r="A11">
        <v>0</v>
      </c>
      <c r="D11">
        <f>-C23</f>
        <v>-130950</v>
      </c>
      <c r="F11">
        <f>$B$3-B11</f>
        <v>135000</v>
      </c>
    </row>
    <row r="12" spans="1:6" x14ac:dyDescent="0.3">
      <c r="A12">
        <v>1</v>
      </c>
      <c r="C12">
        <v>1575</v>
      </c>
      <c r="D12">
        <f t="shared" ref="D12:D18" si="0">B12+C12</f>
        <v>1575</v>
      </c>
      <c r="F12">
        <f t="shared" ref="F12:F19" si="1">$B$3-B12</f>
        <v>135000</v>
      </c>
    </row>
    <row r="13" spans="1:6" x14ac:dyDescent="0.3">
      <c r="A13">
        <v>2</v>
      </c>
      <c r="C13">
        <f>C12</f>
        <v>1575</v>
      </c>
      <c r="D13">
        <f t="shared" si="0"/>
        <v>1575</v>
      </c>
      <c r="F13">
        <f t="shared" si="1"/>
        <v>135000</v>
      </c>
    </row>
    <row r="14" spans="1:6" x14ac:dyDescent="0.3">
      <c r="A14">
        <v>3</v>
      </c>
      <c r="C14">
        <f t="shared" ref="C14:C19" si="2">C13</f>
        <v>1575</v>
      </c>
      <c r="D14">
        <f t="shared" si="0"/>
        <v>1575</v>
      </c>
      <c r="F14">
        <f t="shared" si="1"/>
        <v>135000</v>
      </c>
    </row>
    <row r="15" spans="1:6" x14ac:dyDescent="0.3">
      <c r="A15">
        <v>4</v>
      </c>
      <c r="C15">
        <f t="shared" si="2"/>
        <v>1575</v>
      </c>
      <c r="D15">
        <f t="shared" si="0"/>
        <v>1575</v>
      </c>
      <c r="F15">
        <f t="shared" si="1"/>
        <v>135000</v>
      </c>
    </row>
    <row r="16" spans="1:6" x14ac:dyDescent="0.3">
      <c r="A16">
        <v>5</v>
      </c>
      <c r="C16">
        <f t="shared" si="2"/>
        <v>1575</v>
      </c>
      <c r="D16">
        <f t="shared" si="0"/>
        <v>1575</v>
      </c>
      <c r="F16">
        <f t="shared" si="1"/>
        <v>135000</v>
      </c>
    </row>
    <row r="17" spans="1:8" x14ac:dyDescent="0.3">
      <c r="A17">
        <v>6</v>
      </c>
      <c r="C17">
        <f t="shared" si="2"/>
        <v>1575</v>
      </c>
      <c r="D17">
        <f t="shared" si="0"/>
        <v>1575</v>
      </c>
      <c r="F17">
        <f t="shared" si="1"/>
        <v>135000</v>
      </c>
    </row>
    <row r="18" spans="1:8" x14ac:dyDescent="0.3">
      <c r="A18">
        <v>7</v>
      </c>
      <c r="C18">
        <f t="shared" si="2"/>
        <v>1575</v>
      </c>
      <c r="D18">
        <f t="shared" si="0"/>
        <v>1575</v>
      </c>
      <c r="F18">
        <f t="shared" si="1"/>
        <v>135000</v>
      </c>
    </row>
    <row r="19" spans="1:8" x14ac:dyDescent="0.3">
      <c r="A19">
        <v>8</v>
      </c>
      <c r="B19">
        <f>B3</f>
        <v>135000</v>
      </c>
      <c r="C19">
        <f t="shared" si="2"/>
        <v>1575</v>
      </c>
      <c r="D19">
        <f>B19+C19</f>
        <v>136575</v>
      </c>
      <c r="F19">
        <f t="shared" si="1"/>
        <v>0</v>
      </c>
    </row>
    <row r="22" spans="1:8" x14ac:dyDescent="0.3">
      <c r="A22" t="s">
        <v>12</v>
      </c>
      <c r="B22" t="s">
        <v>13</v>
      </c>
      <c r="C22" s="1">
        <v>0.97</v>
      </c>
      <c r="E22" s="4" t="s">
        <v>18</v>
      </c>
      <c r="F22" s="4"/>
      <c r="G22" s="4"/>
      <c r="H22" s="4"/>
    </row>
    <row r="23" spans="1:8" x14ac:dyDescent="0.3">
      <c r="B23" t="s">
        <v>14</v>
      </c>
      <c r="C23">
        <f>C22*B3</f>
        <v>130950</v>
      </c>
      <c r="E23" s="4" t="s">
        <v>13</v>
      </c>
      <c r="F23" s="5">
        <v>1</v>
      </c>
      <c r="G23" s="4">
        <f>$B$3*F23</f>
        <v>135000</v>
      </c>
      <c r="H23" s="4"/>
    </row>
    <row r="24" spans="1:8" x14ac:dyDescent="0.3">
      <c r="B24" t="s">
        <v>15</v>
      </c>
      <c r="C24" t="s">
        <v>16</v>
      </c>
      <c r="E24" s="4" t="s">
        <v>13</v>
      </c>
      <c r="F24" s="5">
        <v>1.1000000000000001</v>
      </c>
      <c r="G24" s="4">
        <f>$B$3*F24</f>
        <v>148500</v>
      </c>
      <c r="H24" s="4" t="s">
        <v>19</v>
      </c>
    </row>
    <row r="25" spans="1:8" x14ac:dyDescent="0.3">
      <c r="E25" s="4" t="s">
        <v>13</v>
      </c>
      <c r="F25" s="5">
        <v>0.9</v>
      </c>
      <c r="G25" s="4">
        <f>$B$3*F25</f>
        <v>121500</v>
      </c>
      <c r="H25" s="4" t="s">
        <v>20</v>
      </c>
    </row>
    <row r="26" spans="1:8" x14ac:dyDescent="0.3">
      <c r="B26" s="2" t="s">
        <v>17</v>
      </c>
      <c r="C26" s="3">
        <f>IRR(D11:D19)*12</f>
        <v>0.18823411510810839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2021-01-14T16:37:52Z</dcterms:created>
  <dcterms:modified xsi:type="dcterms:W3CDTF">2021-01-14T16:45:29Z</dcterms:modified>
</cp:coreProperties>
</file>