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UFM-Cursos___\3_1\econometria\PARCIAL-DAVIDCORZO\"/>
    </mc:Choice>
  </mc:AlternateContent>
  <xr:revisionPtr revIDLastSave="0" documentId="13_ncr:1_{9E2E618C-D21C-40E7-811E-7862A222AA03}" xr6:coauthVersionLast="46" xr6:coauthVersionMax="46" xr10:uidLastSave="{00000000-0000-0000-0000-000000000000}"/>
  <bookViews>
    <workbookView xWindow="3765" yWindow="3765" windowWidth="13755" windowHeight="11355" xr2:uid="{4725DD5F-5089-4571-80FF-7B0A5CAF8118}"/>
  </bookViews>
  <sheets>
    <sheet name="2" sheetId="2" r:id="rId1"/>
    <sheet name="Proce 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3" l="1"/>
  <c r="C16" i="3"/>
  <c r="G4" i="3"/>
  <c r="G5" i="3"/>
  <c r="G3" i="3"/>
  <c r="E9" i="3"/>
  <c r="E5" i="3"/>
  <c r="E4" i="3"/>
  <c r="E3" i="3"/>
  <c r="F3" i="3"/>
  <c r="F5" i="3"/>
  <c r="E7" i="3"/>
  <c r="D4" i="3"/>
  <c r="D5" i="3"/>
  <c r="D3" i="3"/>
  <c r="F4" i="3" l="1"/>
</calcChain>
</file>

<file path=xl/sharedStrings.xml><?xml version="1.0" encoding="utf-8"?>
<sst xmlns="http://schemas.openxmlformats.org/spreadsheetml/2006/main" count="46" uniqueCount="46">
  <si>
    <t>X</t>
  </si>
  <si>
    <t>W</t>
  </si>
  <si>
    <t>U2</t>
  </si>
  <si>
    <t>U1</t>
  </si>
  <si>
    <t>NB</t>
  </si>
  <si>
    <t>N</t>
  </si>
  <si>
    <t>H</t>
  </si>
  <si>
    <t>FT</t>
  </si>
  <si>
    <t>GX1</t>
  </si>
  <si>
    <t>GX0</t>
  </si>
  <si>
    <t>EP</t>
  </si>
  <si>
    <t>Edad</t>
  </si>
  <si>
    <t>R</t>
  </si>
  <si>
    <t>Observación</t>
  </si>
  <si>
    <t>W = valor medio de bienes y valores transferibles, o ingreso familiar en decenas de dólares.</t>
  </si>
  <si>
    <t>NB = número de no blancos por cada 1 000 personas.</t>
  </si>
  <si>
    <t>N = tamaño de la población estatal en cientos de miles.</t>
  </si>
  <si>
    <t>H = número de hombres por cada 1 000 mujeres.</t>
  </si>
  <si>
    <t>FT = tasa de participación de la fuerza de trabajo por cada 1 000 hombres civiles urbanos entre 14 y 24 años de edad.</t>
  </si>
  <si>
    <t>GX1 = gastos de la policía per cápita a cargo del estado y el gobierno local en 1959.</t>
  </si>
  <si>
    <t>GX0 = gastos de la policía per cápita a cargo del estado y el gobierno local en 1960.</t>
  </si>
  <si>
    <t>EP = número promedio de años de escolaridad multiplicado por 10 para personas de 25 años o mayores.</t>
  </si>
  <si>
    <t>Edad = número de hombres entre 14 y 24 años de edad por cada 1 000.</t>
  </si>
  <si>
    <t>Observación = estado (47 estados para 1960).</t>
  </si>
  <si>
    <t>Problema 2, (34 puntos)</t>
  </si>
  <si>
    <t>A continuación se presentan datos sobre la tasa de criminalidad en 47 estados de EEUU durante 1960.</t>
  </si>
  <si>
    <t>R = tasa de criminalidad, número de delitos reportados a la policía por cada millón de personas.</t>
  </si>
  <si>
    <t>U1 = tasa de desempleo de hombres urbanos por cada 100 habitantes de entre 14 y 24 años de edad.</t>
  </si>
  <si>
    <t>U2 = tasa de desempleo de hombres urbanos por cada 100 habitantes de entre 35 y 39 años de edad.</t>
  </si>
  <si>
    <t>X = número de familias por cada mil con salarios iguales a la mediana del ingreso.</t>
  </si>
  <si>
    <t>coeficiente</t>
  </si>
  <si>
    <t>error</t>
  </si>
  <si>
    <t>t estadistico</t>
  </si>
  <si>
    <t>valor-p</t>
  </si>
  <si>
    <t>significativos</t>
  </si>
  <si>
    <t>promedio</t>
  </si>
  <si>
    <t>experiencia</t>
  </si>
  <si>
    <t>edad</t>
  </si>
  <si>
    <t>gl</t>
  </si>
  <si>
    <t>alpha</t>
  </si>
  <si>
    <t>t crit</t>
  </si>
  <si>
    <t>R^2</t>
  </si>
  <si>
    <t>e_i^2</t>
  </si>
  <si>
    <t xml:space="preserve">S_y^2 </t>
  </si>
  <si>
    <t>var.no.exp</t>
  </si>
  <si>
    <t>var.total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</si>
</sst>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9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AB7E-1FAE-481C-B22A-4BDEE0BAD559}">
  <dimension ref="A1:S68"/>
  <sheetViews>
    <sheetView tabSelected="1" topLeftCell="C13" zoomScale="77" workbookViewId="0">
      <selection activeCell="E23" sqref="E23"/>
    </sheetView>
  </sheetViews>
  <sheetFormatPr defaultColWidth="9.140625" defaultRowHeight="15" x14ac:dyDescent="0.25"/>
  <cols>
    <col min="1" max="1" width="11.7109375" customWidth="1"/>
  </cols>
  <sheetData>
    <row r="1" spans="1:19" x14ac:dyDescent="0.25">
      <c r="A1" s="1" t="s">
        <v>24</v>
      </c>
    </row>
    <row r="2" spans="1:19" ht="14.45" customHeight="1" x14ac:dyDescent="0.25">
      <c r="B2" s="7" t="s">
        <v>25</v>
      </c>
      <c r="C2" s="7"/>
      <c r="D2" s="7"/>
      <c r="E2" s="7"/>
      <c r="F2" s="7"/>
      <c r="G2" s="7"/>
      <c r="H2" s="7"/>
      <c r="I2" s="7"/>
      <c r="J2" s="7"/>
      <c r="K2" s="7"/>
      <c r="L2" s="7"/>
      <c r="M2" s="6"/>
      <c r="N2" s="6"/>
      <c r="O2" s="6"/>
      <c r="P2" s="6"/>
      <c r="Q2" s="6"/>
      <c r="R2" s="6"/>
      <c r="S2" s="6"/>
    </row>
    <row r="3" spans="1:19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</row>
    <row r="4" spans="1:19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6"/>
      <c r="N4" s="6"/>
      <c r="O4" s="6"/>
      <c r="P4" s="6"/>
      <c r="Q4" s="6"/>
      <c r="R4" s="6"/>
      <c r="S4" s="6"/>
    </row>
    <row r="5" spans="1:19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B6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6"/>
      <c r="R6" s="6"/>
      <c r="S6" s="6"/>
    </row>
    <row r="7" spans="1:19" x14ac:dyDescent="0.25">
      <c r="B7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6"/>
      <c r="R7" s="6"/>
      <c r="S7" s="6"/>
    </row>
    <row r="8" spans="1:19" x14ac:dyDescent="0.25">
      <c r="B8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9" x14ac:dyDescent="0.25">
      <c r="B9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9" x14ac:dyDescent="0.25">
      <c r="B10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9" x14ac:dyDescent="0.25">
      <c r="B11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9" x14ac:dyDescent="0.25">
      <c r="B12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9" x14ac:dyDescent="0.25">
      <c r="B13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9" x14ac:dyDescent="0.25">
      <c r="B1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9" x14ac:dyDescent="0.25">
      <c r="B15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9" x14ac:dyDescent="0.25">
      <c r="B16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B17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B18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B19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5"/>
      <c r="B21" s="4" t="s">
        <v>13</v>
      </c>
      <c r="C21" s="3" t="s">
        <v>12</v>
      </c>
      <c r="D21" s="3" t="s">
        <v>11</v>
      </c>
      <c r="E21" s="3" t="s">
        <v>10</v>
      </c>
      <c r="F21" s="3" t="s">
        <v>9</v>
      </c>
      <c r="G21" s="3" t="s">
        <v>8</v>
      </c>
      <c r="H21" s="3" t="s">
        <v>7</v>
      </c>
      <c r="I21" s="3" t="s">
        <v>6</v>
      </c>
      <c r="J21" s="3" t="s">
        <v>5</v>
      </c>
      <c r="K21" s="3" t="s">
        <v>4</v>
      </c>
      <c r="L21" s="3" t="s">
        <v>3</v>
      </c>
      <c r="M21" s="3" t="s">
        <v>2</v>
      </c>
      <c r="N21" s="3" t="s">
        <v>1</v>
      </c>
      <c r="O21" s="3" t="s">
        <v>0</v>
      </c>
    </row>
    <row r="22" spans="1:16" x14ac:dyDescent="0.25">
      <c r="B22">
        <v>1</v>
      </c>
      <c r="C22" s="2">
        <v>79.099999999999994</v>
      </c>
      <c r="D22" s="2">
        <v>151</v>
      </c>
      <c r="E22" s="2">
        <v>91</v>
      </c>
      <c r="F22" s="2">
        <v>58</v>
      </c>
      <c r="G22" s="2">
        <v>56</v>
      </c>
      <c r="H22" s="2">
        <v>510</v>
      </c>
      <c r="I22" s="2">
        <v>950</v>
      </c>
      <c r="J22" s="2">
        <v>33</v>
      </c>
      <c r="K22" s="2">
        <v>301</v>
      </c>
      <c r="L22" s="2">
        <v>108</v>
      </c>
      <c r="M22" s="2">
        <v>41</v>
      </c>
      <c r="N22" s="2">
        <v>394</v>
      </c>
      <c r="O22" s="2">
        <v>261</v>
      </c>
    </row>
    <row r="23" spans="1:16" x14ac:dyDescent="0.25">
      <c r="B23">
        <v>2</v>
      </c>
      <c r="C23" s="2">
        <v>163.5</v>
      </c>
      <c r="D23" s="2">
        <v>143</v>
      </c>
      <c r="E23" s="2">
        <v>113</v>
      </c>
      <c r="F23" s="2">
        <v>103</v>
      </c>
      <c r="G23" s="2">
        <v>95</v>
      </c>
      <c r="H23" s="2">
        <v>583</v>
      </c>
      <c r="I23" s="2">
        <v>1012</v>
      </c>
      <c r="J23" s="2">
        <v>13</v>
      </c>
      <c r="K23" s="2">
        <v>102</v>
      </c>
      <c r="L23" s="2">
        <v>96</v>
      </c>
      <c r="M23" s="2">
        <v>36</v>
      </c>
      <c r="N23" s="2">
        <v>557</v>
      </c>
      <c r="O23" s="2">
        <v>194</v>
      </c>
    </row>
    <row r="24" spans="1:16" x14ac:dyDescent="0.25">
      <c r="B24">
        <v>3</v>
      </c>
      <c r="C24" s="2">
        <v>57.8</v>
      </c>
      <c r="D24" s="2">
        <v>142</v>
      </c>
      <c r="E24" s="2">
        <v>89</v>
      </c>
      <c r="F24" s="2">
        <v>45</v>
      </c>
      <c r="G24" s="2">
        <v>44</v>
      </c>
      <c r="H24" s="2">
        <v>533</v>
      </c>
      <c r="I24" s="2">
        <v>969</v>
      </c>
      <c r="J24" s="2">
        <v>18</v>
      </c>
      <c r="K24" s="2">
        <v>219</v>
      </c>
      <c r="L24" s="2">
        <v>94</v>
      </c>
      <c r="M24" s="2">
        <v>33</v>
      </c>
      <c r="N24" s="2">
        <v>318</v>
      </c>
      <c r="O24" s="2">
        <v>250</v>
      </c>
    </row>
    <row r="25" spans="1:16" x14ac:dyDescent="0.25">
      <c r="B25">
        <v>4</v>
      </c>
      <c r="C25" s="2">
        <v>196.9</v>
      </c>
      <c r="D25" s="2">
        <v>136</v>
      </c>
      <c r="E25" s="2">
        <v>121</v>
      </c>
      <c r="F25" s="2">
        <v>149</v>
      </c>
      <c r="G25" s="2">
        <v>141</v>
      </c>
      <c r="H25" s="2">
        <v>577</v>
      </c>
      <c r="I25" s="2">
        <v>994</v>
      </c>
      <c r="J25" s="2">
        <v>157</v>
      </c>
      <c r="K25" s="2">
        <v>80</v>
      </c>
      <c r="L25" s="2">
        <v>102</v>
      </c>
      <c r="M25" s="2">
        <v>39</v>
      </c>
      <c r="N25" s="2">
        <v>673</v>
      </c>
      <c r="O25" s="2">
        <v>167</v>
      </c>
    </row>
    <row r="26" spans="1:16" x14ac:dyDescent="0.25">
      <c r="B26">
        <v>5</v>
      </c>
      <c r="C26" s="2">
        <v>123.4</v>
      </c>
      <c r="D26" s="2">
        <v>141</v>
      </c>
      <c r="E26" s="2">
        <v>121</v>
      </c>
      <c r="F26" s="2">
        <v>109</v>
      </c>
      <c r="G26" s="2">
        <v>101</v>
      </c>
      <c r="H26" s="2">
        <v>591</v>
      </c>
      <c r="I26" s="2">
        <v>985</v>
      </c>
      <c r="J26" s="2">
        <v>18</v>
      </c>
      <c r="K26" s="2">
        <v>30</v>
      </c>
      <c r="L26" s="2">
        <v>91</v>
      </c>
      <c r="M26" s="2">
        <v>20</v>
      </c>
      <c r="N26" s="2">
        <v>578</v>
      </c>
      <c r="O26" s="2">
        <v>174</v>
      </c>
    </row>
    <row r="27" spans="1:16" x14ac:dyDescent="0.25">
      <c r="B27">
        <v>6</v>
      </c>
      <c r="C27" s="2">
        <v>68.2</v>
      </c>
      <c r="D27" s="2">
        <v>121</v>
      </c>
      <c r="E27" s="2">
        <v>110</v>
      </c>
      <c r="F27" s="2">
        <v>118</v>
      </c>
      <c r="G27" s="2">
        <v>115</v>
      </c>
      <c r="H27" s="2">
        <v>547</v>
      </c>
      <c r="I27" s="2">
        <v>964</v>
      </c>
      <c r="J27" s="2">
        <v>25</v>
      </c>
      <c r="K27" s="2">
        <v>44</v>
      </c>
      <c r="L27" s="2">
        <v>84</v>
      </c>
      <c r="M27" s="2">
        <v>29</v>
      </c>
      <c r="N27" s="2">
        <v>689</v>
      </c>
      <c r="O27" s="2">
        <v>126</v>
      </c>
    </row>
    <row r="28" spans="1:16" x14ac:dyDescent="0.25">
      <c r="B28">
        <v>7</v>
      </c>
      <c r="C28" s="2">
        <v>96.3</v>
      </c>
      <c r="D28" s="2">
        <v>127</v>
      </c>
      <c r="E28" s="2">
        <v>111</v>
      </c>
      <c r="F28" s="2">
        <v>82</v>
      </c>
      <c r="G28" s="2">
        <v>79</v>
      </c>
      <c r="H28" s="2">
        <v>519</v>
      </c>
      <c r="I28" s="2">
        <v>982</v>
      </c>
      <c r="J28" s="2">
        <v>4</v>
      </c>
      <c r="K28" s="2">
        <v>139</v>
      </c>
      <c r="L28" s="2">
        <v>97</v>
      </c>
      <c r="M28" s="2">
        <v>38</v>
      </c>
      <c r="N28" s="2">
        <v>620</v>
      </c>
      <c r="O28" s="2">
        <v>168</v>
      </c>
    </row>
    <row r="29" spans="1:16" x14ac:dyDescent="0.25">
      <c r="B29">
        <v>8</v>
      </c>
      <c r="C29" s="2">
        <v>155.5</v>
      </c>
      <c r="D29" s="2">
        <v>131</v>
      </c>
      <c r="E29" s="2">
        <v>109</v>
      </c>
      <c r="F29" s="2">
        <v>115</v>
      </c>
      <c r="G29" s="2">
        <v>109</v>
      </c>
      <c r="H29" s="2">
        <v>542</v>
      </c>
      <c r="I29" s="2">
        <v>969</v>
      </c>
      <c r="J29" s="2">
        <v>50</v>
      </c>
      <c r="K29" s="2">
        <v>179</v>
      </c>
      <c r="L29" s="2">
        <v>79</v>
      </c>
      <c r="M29" s="2">
        <v>35</v>
      </c>
      <c r="N29" s="2">
        <v>472</v>
      </c>
      <c r="O29" s="2">
        <v>206</v>
      </c>
    </row>
    <row r="30" spans="1:16" x14ac:dyDescent="0.25">
      <c r="B30">
        <v>9</v>
      </c>
      <c r="C30" s="2">
        <v>85.6</v>
      </c>
      <c r="D30" s="2">
        <v>157</v>
      </c>
      <c r="E30" s="2">
        <v>90</v>
      </c>
      <c r="F30" s="2">
        <v>65</v>
      </c>
      <c r="G30" s="2">
        <v>62</v>
      </c>
      <c r="H30" s="2">
        <v>553</v>
      </c>
      <c r="I30" s="2">
        <v>955</v>
      </c>
      <c r="J30" s="2">
        <v>39</v>
      </c>
      <c r="K30" s="2">
        <v>286</v>
      </c>
      <c r="L30" s="2">
        <v>81</v>
      </c>
      <c r="M30" s="2">
        <v>28</v>
      </c>
      <c r="N30" s="2">
        <v>421</v>
      </c>
      <c r="O30" s="2">
        <v>239</v>
      </c>
    </row>
    <row r="31" spans="1:16" x14ac:dyDescent="0.25">
      <c r="B31">
        <v>10</v>
      </c>
      <c r="C31" s="2">
        <v>70.5</v>
      </c>
      <c r="D31" s="2">
        <v>140</v>
      </c>
      <c r="E31" s="2">
        <v>118</v>
      </c>
      <c r="F31" s="2">
        <v>71</v>
      </c>
      <c r="G31" s="2">
        <v>68</v>
      </c>
      <c r="H31" s="2">
        <v>632</v>
      </c>
      <c r="I31" s="2">
        <v>1029</v>
      </c>
      <c r="J31" s="2">
        <v>7</v>
      </c>
      <c r="K31" s="2">
        <v>15</v>
      </c>
      <c r="L31" s="2">
        <v>100</v>
      </c>
      <c r="M31" s="2">
        <v>24</v>
      </c>
      <c r="N31" s="2">
        <v>526</v>
      </c>
      <c r="O31" s="2">
        <v>174</v>
      </c>
    </row>
    <row r="32" spans="1:16" x14ac:dyDescent="0.25">
      <c r="B32">
        <v>11</v>
      </c>
      <c r="C32" s="2">
        <v>167.4</v>
      </c>
      <c r="D32" s="2">
        <v>124</v>
      </c>
      <c r="E32" s="2">
        <v>105</v>
      </c>
      <c r="F32" s="2">
        <v>121</v>
      </c>
      <c r="G32" s="2">
        <v>116</v>
      </c>
      <c r="H32" s="2">
        <v>580</v>
      </c>
      <c r="I32" s="2">
        <v>966</v>
      </c>
      <c r="J32" s="2">
        <v>101</v>
      </c>
      <c r="K32" s="2">
        <v>106</v>
      </c>
      <c r="L32" s="2">
        <v>77</v>
      </c>
      <c r="M32" s="2">
        <v>35</v>
      </c>
      <c r="N32" s="2">
        <v>657</v>
      </c>
      <c r="O32" s="2">
        <v>170</v>
      </c>
    </row>
    <row r="33" spans="2:15" x14ac:dyDescent="0.25">
      <c r="B33">
        <v>12</v>
      </c>
      <c r="C33" s="2">
        <v>84.9</v>
      </c>
      <c r="D33" s="2">
        <v>134</v>
      </c>
      <c r="E33" s="2">
        <v>108</v>
      </c>
      <c r="F33" s="2">
        <v>75</v>
      </c>
      <c r="G33" s="2">
        <v>71</v>
      </c>
      <c r="H33" s="2">
        <v>595</v>
      </c>
      <c r="I33" s="2">
        <v>972</v>
      </c>
      <c r="J33" s="2">
        <v>47</v>
      </c>
      <c r="K33" s="2">
        <v>59</v>
      </c>
      <c r="L33" s="2">
        <v>83</v>
      </c>
      <c r="M33" s="2">
        <v>31</v>
      </c>
      <c r="N33" s="2">
        <v>580</v>
      </c>
      <c r="O33" s="2">
        <v>172</v>
      </c>
    </row>
    <row r="34" spans="2:15" x14ac:dyDescent="0.25">
      <c r="B34">
        <v>13</v>
      </c>
      <c r="C34" s="2">
        <v>51.1</v>
      </c>
      <c r="D34" s="2">
        <v>128</v>
      </c>
      <c r="E34" s="2">
        <v>113</v>
      </c>
      <c r="F34" s="2">
        <v>67</v>
      </c>
      <c r="G34" s="2">
        <v>60</v>
      </c>
      <c r="H34" s="2">
        <v>624</v>
      </c>
      <c r="I34" s="2">
        <v>972</v>
      </c>
      <c r="J34" s="2">
        <v>28</v>
      </c>
      <c r="K34" s="2">
        <v>10</v>
      </c>
      <c r="L34" s="2">
        <v>77</v>
      </c>
      <c r="M34" s="2">
        <v>25</v>
      </c>
      <c r="N34" s="2">
        <v>507</v>
      </c>
      <c r="O34" s="2">
        <v>206</v>
      </c>
    </row>
    <row r="35" spans="2:15" x14ac:dyDescent="0.25">
      <c r="B35">
        <v>14</v>
      </c>
      <c r="C35" s="2">
        <v>66.400000000000006</v>
      </c>
      <c r="D35" s="2">
        <v>135</v>
      </c>
      <c r="E35" s="2">
        <v>117</v>
      </c>
      <c r="F35" s="2">
        <v>62</v>
      </c>
      <c r="G35" s="2">
        <v>61</v>
      </c>
      <c r="H35" s="2">
        <v>595</v>
      </c>
      <c r="I35" s="2">
        <v>986</v>
      </c>
      <c r="J35" s="2">
        <v>22</v>
      </c>
      <c r="K35" s="2">
        <v>46</v>
      </c>
      <c r="L35" s="2">
        <v>77</v>
      </c>
      <c r="M35" s="2">
        <v>27</v>
      </c>
      <c r="N35" s="2">
        <v>529</v>
      </c>
      <c r="O35" s="2">
        <v>190</v>
      </c>
    </row>
    <row r="36" spans="2:15" x14ac:dyDescent="0.25">
      <c r="B36">
        <v>15</v>
      </c>
      <c r="C36" s="2">
        <v>79.8</v>
      </c>
      <c r="D36" s="2">
        <v>152</v>
      </c>
      <c r="E36" s="2">
        <v>87</v>
      </c>
      <c r="F36" s="2">
        <v>57</v>
      </c>
      <c r="G36" s="2">
        <v>53</v>
      </c>
      <c r="H36" s="2">
        <v>530</v>
      </c>
      <c r="I36" s="2">
        <v>986</v>
      </c>
      <c r="J36" s="2">
        <v>30</v>
      </c>
      <c r="K36" s="2">
        <v>72</v>
      </c>
      <c r="L36" s="2">
        <v>92</v>
      </c>
      <c r="M36" s="2">
        <v>43</v>
      </c>
      <c r="N36" s="2">
        <v>405</v>
      </c>
      <c r="O36" s="2">
        <v>264</v>
      </c>
    </row>
    <row r="37" spans="2:15" x14ac:dyDescent="0.25">
      <c r="B37">
        <v>16</v>
      </c>
      <c r="C37" s="2">
        <v>94.6</v>
      </c>
      <c r="D37" s="2">
        <v>142</v>
      </c>
      <c r="E37" s="2">
        <v>88</v>
      </c>
      <c r="F37" s="2">
        <v>81</v>
      </c>
      <c r="G37" s="2">
        <v>77</v>
      </c>
      <c r="H37" s="2">
        <v>497</v>
      </c>
      <c r="I37" s="2">
        <v>956</v>
      </c>
      <c r="J37" s="2">
        <v>33</v>
      </c>
      <c r="K37" s="2">
        <v>321</v>
      </c>
      <c r="L37" s="2">
        <v>116</v>
      </c>
      <c r="M37" s="2">
        <v>47</v>
      </c>
      <c r="N37" s="2">
        <v>427</v>
      </c>
      <c r="O37" s="2">
        <v>247</v>
      </c>
    </row>
    <row r="38" spans="2:15" x14ac:dyDescent="0.25">
      <c r="B38">
        <v>17</v>
      </c>
      <c r="C38" s="2">
        <v>53.9</v>
      </c>
      <c r="D38" s="2">
        <v>143</v>
      </c>
      <c r="E38" s="2">
        <v>110</v>
      </c>
      <c r="F38" s="2">
        <v>66</v>
      </c>
      <c r="G38" s="2">
        <v>63</v>
      </c>
      <c r="H38" s="2">
        <v>537</v>
      </c>
      <c r="I38" s="2">
        <v>977</v>
      </c>
      <c r="J38" s="2">
        <v>10</v>
      </c>
      <c r="K38" s="2">
        <v>6</v>
      </c>
      <c r="L38" s="2">
        <v>114</v>
      </c>
      <c r="M38" s="2">
        <v>35</v>
      </c>
      <c r="N38" s="2">
        <v>487</v>
      </c>
      <c r="O38" s="2">
        <v>166</v>
      </c>
    </row>
    <row r="39" spans="2:15" x14ac:dyDescent="0.25">
      <c r="B39">
        <v>18</v>
      </c>
      <c r="C39" s="2">
        <v>92.9</v>
      </c>
      <c r="D39" s="2">
        <v>135</v>
      </c>
      <c r="E39" s="2">
        <v>104</v>
      </c>
      <c r="F39" s="2">
        <v>123</v>
      </c>
      <c r="G39" s="2">
        <v>115</v>
      </c>
      <c r="H39" s="2">
        <v>537</v>
      </c>
      <c r="I39" s="2">
        <v>978</v>
      </c>
      <c r="J39" s="2">
        <v>31</v>
      </c>
      <c r="K39" s="2">
        <v>170</v>
      </c>
      <c r="L39" s="2">
        <v>89</v>
      </c>
      <c r="M39" s="2">
        <v>34</v>
      </c>
      <c r="N39" s="2">
        <v>631</v>
      </c>
      <c r="O39" s="2">
        <v>165</v>
      </c>
    </row>
    <row r="40" spans="2:15" x14ac:dyDescent="0.25">
      <c r="B40">
        <v>19</v>
      </c>
      <c r="C40" s="2">
        <v>75</v>
      </c>
      <c r="D40" s="2">
        <v>130</v>
      </c>
      <c r="E40" s="2">
        <v>116</v>
      </c>
      <c r="F40" s="2">
        <v>128</v>
      </c>
      <c r="G40" s="2">
        <v>128</v>
      </c>
      <c r="H40" s="2">
        <v>536</v>
      </c>
      <c r="I40" s="2">
        <v>934</v>
      </c>
      <c r="J40" s="2">
        <v>51</v>
      </c>
      <c r="K40" s="2">
        <v>24</v>
      </c>
      <c r="L40" s="2">
        <v>78</v>
      </c>
      <c r="M40" s="2">
        <v>34</v>
      </c>
      <c r="N40" s="2">
        <v>627</v>
      </c>
      <c r="O40" s="2">
        <v>135</v>
      </c>
    </row>
    <row r="41" spans="2:15" x14ac:dyDescent="0.25">
      <c r="B41">
        <v>20</v>
      </c>
      <c r="C41" s="2">
        <v>122.5</v>
      </c>
      <c r="D41" s="2">
        <v>125</v>
      </c>
      <c r="E41" s="2">
        <v>108</v>
      </c>
      <c r="F41" s="2">
        <v>113</v>
      </c>
      <c r="G41" s="2">
        <v>105</v>
      </c>
      <c r="H41" s="2">
        <v>567</v>
      </c>
      <c r="I41" s="2">
        <v>985</v>
      </c>
      <c r="J41" s="2">
        <v>78</v>
      </c>
      <c r="K41" s="2">
        <v>94</v>
      </c>
      <c r="L41" s="2">
        <v>130</v>
      </c>
      <c r="M41" s="2">
        <v>58</v>
      </c>
      <c r="N41" s="2">
        <v>626</v>
      </c>
      <c r="O41" s="2">
        <v>166</v>
      </c>
    </row>
    <row r="42" spans="2:15" x14ac:dyDescent="0.25">
      <c r="B42">
        <v>21</v>
      </c>
      <c r="C42" s="2">
        <v>74.2</v>
      </c>
      <c r="D42" s="2">
        <v>126</v>
      </c>
      <c r="E42" s="2">
        <v>108</v>
      </c>
      <c r="F42" s="2">
        <v>74</v>
      </c>
      <c r="G42" s="2">
        <v>67</v>
      </c>
      <c r="H42" s="2">
        <v>602</v>
      </c>
      <c r="I42" s="2">
        <v>984</v>
      </c>
      <c r="J42" s="2">
        <v>34</v>
      </c>
      <c r="K42" s="2">
        <v>12</v>
      </c>
      <c r="L42" s="2">
        <v>102</v>
      </c>
      <c r="M42" s="2">
        <v>33</v>
      </c>
      <c r="N42" s="2">
        <v>557</v>
      </c>
      <c r="O42" s="2">
        <v>195</v>
      </c>
    </row>
    <row r="43" spans="2:15" x14ac:dyDescent="0.25">
      <c r="B43">
        <v>22</v>
      </c>
      <c r="C43" s="2">
        <v>43.9</v>
      </c>
      <c r="D43" s="2">
        <v>157</v>
      </c>
      <c r="E43" s="2">
        <v>89</v>
      </c>
      <c r="F43" s="2">
        <v>47</v>
      </c>
      <c r="G43" s="2">
        <v>44</v>
      </c>
      <c r="H43" s="2">
        <v>512</v>
      </c>
      <c r="I43" s="2">
        <v>962</v>
      </c>
      <c r="J43" s="2">
        <v>22</v>
      </c>
      <c r="K43" s="2">
        <v>423</v>
      </c>
      <c r="L43" s="2">
        <v>97</v>
      </c>
      <c r="M43" s="2">
        <v>34</v>
      </c>
      <c r="N43" s="2">
        <v>288</v>
      </c>
      <c r="O43" s="2">
        <v>276</v>
      </c>
    </row>
    <row r="44" spans="2:15" x14ac:dyDescent="0.25">
      <c r="B44">
        <v>23</v>
      </c>
      <c r="C44" s="2">
        <v>121.6</v>
      </c>
      <c r="D44" s="2">
        <v>132</v>
      </c>
      <c r="E44" s="2">
        <v>96</v>
      </c>
      <c r="F44" s="2">
        <v>87</v>
      </c>
      <c r="G44" s="2">
        <v>83</v>
      </c>
      <c r="H44" s="2">
        <v>564</v>
      </c>
      <c r="I44" s="2">
        <v>953</v>
      </c>
      <c r="J44" s="2">
        <v>43</v>
      </c>
      <c r="K44" s="2">
        <v>92</v>
      </c>
      <c r="L44" s="2">
        <v>83</v>
      </c>
      <c r="M44" s="2">
        <v>32</v>
      </c>
      <c r="N44" s="2">
        <v>513</v>
      </c>
      <c r="O44" s="2">
        <v>227</v>
      </c>
    </row>
    <row r="45" spans="2:15" x14ac:dyDescent="0.25">
      <c r="B45">
        <v>24</v>
      </c>
      <c r="C45" s="2">
        <v>96.8</v>
      </c>
      <c r="D45" s="2">
        <v>131</v>
      </c>
      <c r="E45" s="2">
        <v>116</v>
      </c>
      <c r="F45" s="2">
        <v>78</v>
      </c>
      <c r="G45" s="2">
        <v>73</v>
      </c>
      <c r="H45" s="2">
        <v>574</v>
      </c>
      <c r="I45" s="2">
        <v>1038</v>
      </c>
      <c r="J45" s="2">
        <v>7</v>
      </c>
      <c r="K45" s="2">
        <v>36</v>
      </c>
      <c r="L45" s="2">
        <v>142</v>
      </c>
      <c r="M45" s="2">
        <v>42</v>
      </c>
      <c r="N45" s="2">
        <v>540</v>
      </c>
      <c r="O45" s="2">
        <v>176</v>
      </c>
    </row>
    <row r="46" spans="2:15" x14ac:dyDescent="0.25">
      <c r="B46">
        <v>25</v>
      </c>
      <c r="C46" s="2">
        <v>52.3</v>
      </c>
      <c r="D46" s="2">
        <v>130</v>
      </c>
      <c r="E46" s="2">
        <v>116</v>
      </c>
      <c r="F46" s="2">
        <v>63</v>
      </c>
      <c r="G46" s="2">
        <v>57</v>
      </c>
      <c r="H46" s="2">
        <v>641</v>
      </c>
      <c r="I46" s="2">
        <v>984</v>
      </c>
      <c r="J46" s="2">
        <v>14</v>
      </c>
      <c r="K46" s="2">
        <v>26</v>
      </c>
      <c r="L46" s="2">
        <v>70</v>
      </c>
      <c r="M46" s="2">
        <v>21</v>
      </c>
      <c r="N46" s="2">
        <v>486</v>
      </c>
      <c r="O46" s="2">
        <v>196</v>
      </c>
    </row>
    <row r="47" spans="2:15" x14ac:dyDescent="0.25">
      <c r="B47">
        <v>26</v>
      </c>
      <c r="C47" s="2">
        <v>199.3</v>
      </c>
      <c r="D47" s="2">
        <v>131</v>
      </c>
      <c r="E47" s="2">
        <v>121</v>
      </c>
      <c r="F47" s="2">
        <v>160</v>
      </c>
      <c r="G47" s="2">
        <v>143</v>
      </c>
      <c r="H47" s="2">
        <v>631</v>
      </c>
      <c r="I47" s="2">
        <v>1071</v>
      </c>
      <c r="J47" s="2">
        <v>3</v>
      </c>
      <c r="K47" s="2">
        <v>77</v>
      </c>
      <c r="L47" s="2">
        <v>102</v>
      </c>
      <c r="M47" s="2">
        <v>41</v>
      </c>
      <c r="N47" s="2">
        <v>674</v>
      </c>
      <c r="O47" s="2">
        <v>152</v>
      </c>
    </row>
    <row r="48" spans="2:15" x14ac:dyDescent="0.25">
      <c r="B48">
        <v>27</v>
      </c>
      <c r="C48" s="2">
        <v>34.200000000000003</v>
      </c>
      <c r="D48" s="2">
        <v>135</v>
      </c>
      <c r="E48" s="2">
        <v>109</v>
      </c>
      <c r="F48" s="2">
        <v>69</v>
      </c>
      <c r="G48" s="2">
        <v>71</v>
      </c>
      <c r="H48" s="2">
        <v>540</v>
      </c>
      <c r="I48" s="2">
        <v>965</v>
      </c>
      <c r="J48" s="2">
        <v>6</v>
      </c>
      <c r="K48" s="2">
        <v>4</v>
      </c>
      <c r="L48" s="2">
        <v>80</v>
      </c>
      <c r="M48" s="2">
        <v>22</v>
      </c>
      <c r="N48" s="2">
        <v>564</v>
      </c>
      <c r="O48" s="2">
        <v>139</v>
      </c>
    </row>
    <row r="49" spans="2:15" x14ac:dyDescent="0.25">
      <c r="B49">
        <v>28</v>
      </c>
      <c r="C49" s="2">
        <v>121.6</v>
      </c>
      <c r="D49" s="2">
        <v>152</v>
      </c>
      <c r="E49" s="2">
        <v>112</v>
      </c>
      <c r="F49" s="2">
        <v>82</v>
      </c>
      <c r="G49" s="2">
        <v>76</v>
      </c>
      <c r="H49" s="2">
        <v>571</v>
      </c>
      <c r="I49" s="2">
        <v>1018</v>
      </c>
      <c r="J49" s="2">
        <v>10</v>
      </c>
      <c r="K49" s="2">
        <v>79</v>
      </c>
      <c r="L49" s="2">
        <v>103</v>
      </c>
      <c r="M49" s="2">
        <v>28</v>
      </c>
      <c r="N49" s="2">
        <v>537</v>
      </c>
      <c r="O49" s="2">
        <v>215</v>
      </c>
    </row>
    <row r="50" spans="2:15" x14ac:dyDescent="0.25">
      <c r="B50">
        <v>29</v>
      </c>
      <c r="C50" s="2">
        <v>104.3</v>
      </c>
      <c r="D50" s="2">
        <v>119</v>
      </c>
      <c r="E50" s="2">
        <v>107</v>
      </c>
      <c r="F50" s="2">
        <v>166</v>
      </c>
      <c r="G50" s="2">
        <v>157</v>
      </c>
      <c r="H50" s="2">
        <v>521</v>
      </c>
      <c r="I50" s="2">
        <v>938</v>
      </c>
      <c r="J50" s="2">
        <v>168</v>
      </c>
      <c r="K50" s="2">
        <v>89</v>
      </c>
      <c r="L50" s="2">
        <v>92</v>
      </c>
      <c r="M50" s="2">
        <v>36</v>
      </c>
      <c r="N50" s="2">
        <v>637</v>
      </c>
      <c r="O50" s="2">
        <v>154</v>
      </c>
    </row>
    <row r="51" spans="2:15" x14ac:dyDescent="0.25">
      <c r="B51">
        <v>30</v>
      </c>
      <c r="C51" s="2">
        <v>69.599999999999994</v>
      </c>
      <c r="D51" s="2">
        <v>166</v>
      </c>
      <c r="E51" s="2">
        <v>89</v>
      </c>
      <c r="F51" s="2">
        <v>58</v>
      </c>
      <c r="G51" s="2">
        <v>54</v>
      </c>
      <c r="H51" s="2">
        <v>521</v>
      </c>
      <c r="I51" s="2">
        <v>973</v>
      </c>
      <c r="J51" s="2">
        <v>46</v>
      </c>
      <c r="K51" s="2">
        <v>254</v>
      </c>
      <c r="L51" s="2">
        <v>72</v>
      </c>
      <c r="M51" s="2">
        <v>26</v>
      </c>
      <c r="N51" s="2">
        <v>396</v>
      </c>
      <c r="O51" s="2">
        <v>237</v>
      </c>
    </row>
    <row r="52" spans="2:15" x14ac:dyDescent="0.25">
      <c r="B52">
        <v>31</v>
      </c>
      <c r="C52" s="2">
        <v>37.299999999999997</v>
      </c>
      <c r="D52" s="2">
        <v>140</v>
      </c>
      <c r="E52" s="2">
        <v>93</v>
      </c>
      <c r="F52" s="2">
        <v>55</v>
      </c>
      <c r="G52" s="2">
        <v>54</v>
      </c>
      <c r="H52" s="2">
        <v>535</v>
      </c>
      <c r="I52" s="2">
        <v>1045</v>
      </c>
      <c r="J52" s="2">
        <v>6</v>
      </c>
      <c r="K52" s="2">
        <v>20</v>
      </c>
      <c r="L52" s="2">
        <v>135</v>
      </c>
      <c r="M52" s="2">
        <v>40</v>
      </c>
      <c r="N52" s="2">
        <v>453</v>
      </c>
      <c r="O52" s="2">
        <v>200</v>
      </c>
    </row>
    <row r="53" spans="2:15" x14ac:dyDescent="0.25">
      <c r="B53">
        <v>32</v>
      </c>
      <c r="C53" s="2">
        <v>75.400000000000006</v>
      </c>
      <c r="D53" s="2">
        <v>125</v>
      </c>
      <c r="E53" s="2">
        <v>109</v>
      </c>
      <c r="F53" s="2">
        <v>90</v>
      </c>
      <c r="G53" s="2">
        <v>81</v>
      </c>
      <c r="H53" s="2">
        <v>586</v>
      </c>
      <c r="I53" s="2">
        <v>964</v>
      </c>
      <c r="J53" s="2">
        <v>97</v>
      </c>
      <c r="K53" s="2">
        <v>82</v>
      </c>
      <c r="L53" s="2">
        <v>105</v>
      </c>
      <c r="M53" s="2">
        <v>43</v>
      </c>
      <c r="N53" s="2">
        <v>617</v>
      </c>
      <c r="O53" s="2">
        <v>163</v>
      </c>
    </row>
    <row r="54" spans="2:15" x14ac:dyDescent="0.25">
      <c r="B54">
        <v>33</v>
      </c>
      <c r="C54" s="2">
        <v>107.2</v>
      </c>
      <c r="D54" s="2">
        <v>147</v>
      </c>
      <c r="E54" s="2">
        <v>104</v>
      </c>
      <c r="F54" s="2">
        <v>63</v>
      </c>
      <c r="G54" s="2">
        <v>64</v>
      </c>
      <c r="H54" s="2">
        <v>560</v>
      </c>
      <c r="I54" s="2">
        <v>972</v>
      </c>
      <c r="J54" s="2">
        <v>23</v>
      </c>
      <c r="K54" s="2">
        <v>95</v>
      </c>
      <c r="L54" s="2">
        <v>76</v>
      </c>
      <c r="M54" s="2">
        <v>24</v>
      </c>
      <c r="N54" s="2">
        <v>462</v>
      </c>
      <c r="O54" s="2">
        <v>233</v>
      </c>
    </row>
    <row r="55" spans="2:15" x14ac:dyDescent="0.25">
      <c r="B55">
        <v>34</v>
      </c>
      <c r="C55" s="2">
        <v>92.3</v>
      </c>
      <c r="D55" s="2">
        <v>126</v>
      </c>
      <c r="E55" s="2">
        <v>118</v>
      </c>
      <c r="F55" s="2">
        <v>97</v>
      </c>
      <c r="G55" s="2">
        <v>97</v>
      </c>
      <c r="H55" s="2">
        <v>542</v>
      </c>
      <c r="I55" s="2">
        <v>990</v>
      </c>
      <c r="J55" s="2">
        <v>18</v>
      </c>
      <c r="K55" s="2">
        <v>21</v>
      </c>
      <c r="L55" s="2">
        <v>102</v>
      </c>
      <c r="M55" s="2">
        <v>35</v>
      </c>
      <c r="N55" s="2">
        <v>589</v>
      </c>
      <c r="O55" s="2">
        <v>166</v>
      </c>
    </row>
    <row r="56" spans="2:15" x14ac:dyDescent="0.25">
      <c r="B56">
        <v>35</v>
      </c>
      <c r="C56" s="2">
        <v>65.3</v>
      </c>
      <c r="D56" s="2">
        <v>123</v>
      </c>
      <c r="E56" s="2">
        <v>102</v>
      </c>
      <c r="F56" s="2">
        <v>97</v>
      </c>
      <c r="G56" s="2">
        <v>87</v>
      </c>
      <c r="H56" s="2">
        <v>526</v>
      </c>
      <c r="I56" s="2">
        <v>948</v>
      </c>
      <c r="J56" s="2">
        <v>113</v>
      </c>
      <c r="K56" s="2">
        <v>76</v>
      </c>
      <c r="L56" s="2">
        <v>124</v>
      </c>
      <c r="M56" s="2">
        <v>50</v>
      </c>
      <c r="N56" s="2">
        <v>572</v>
      </c>
      <c r="O56" s="2">
        <v>158</v>
      </c>
    </row>
    <row r="57" spans="2:15" x14ac:dyDescent="0.25">
      <c r="B57">
        <v>36</v>
      </c>
      <c r="C57" s="2">
        <v>127.2</v>
      </c>
      <c r="D57" s="2">
        <v>150</v>
      </c>
      <c r="E57" s="2">
        <v>100</v>
      </c>
      <c r="F57" s="2">
        <v>109</v>
      </c>
      <c r="G57" s="2">
        <v>98</v>
      </c>
      <c r="H57" s="2">
        <v>531</v>
      </c>
      <c r="I57" s="2">
        <v>964</v>
      </c>
      <c r="J57" s="2">
        <v>9</v>
      </c>
      <c r="K57" s="2">
        <v>24</v>
      </c>
      <c r="L57" s="2">
        <v>87</v>
      </c>
      <c r="M57" s="2">
        <v>38</v>
      </c>
      <c r="N57" s="2">
        <v>559</v>
      </c>
      <c r="O57" s="2">
        <v>153</v>
      </c>
    </row>
    <row r="58" spans="2:15" x14ac:dyDescent="0.25">
      <c r="B58">
        <v>37</v>
      </c>
      <c r="C58" s="2">
        <v>83.1</v>
      </c>
      <c r="D58" s="2">
        <v>177</v>
      </c>
      <c r="E58" s="2">
        <v>87</v>
      </c>
      <c r="F58" s="2">
        <v>58</v>
      </c>
      <c r="G58" s="2">
        <v>56</v>
      </c>
      <c r="H58" s="2">
        <v>638</v>
      </c>
      <c r="I58" s="2">
        <v>974</v>
      </c>
      <c r="J58" s="2">
        <v>24</v>
      </c>
      <c r="K58" s="2">
        <v>349</v>
      </c>
      <c r="L58" s="2">
        <v>76</v>
      </c>
      <c r="M58" s="2">
        <v>28</v>
      </c>
      <c r="N58" s="2">
        <v>382</v>
      </c>
      <c r="O58" s="2">
        <v>254</v>
      </c>
    </row>
    <row r="59" spans="2:15" x14ac:dyDescent="0.25">
      <c r="B59">
        <v>38</v>
      </c>
      <c r="C59" s="2">
        <v>56.6</v>
      </c>
      <c r="D59" s="2">
        <v>133</v>
      </c>
      <c r="E59" s="2">
        <v>104</v>
      </c>
      <c r="F59" s="2">
        <v>51</v>
      </c>
      <c r="G59" s="2">
        <v>47</v>
      </c>
      <c r="H59" s="2">
        <v>599</v>
      </c>
      <c r="I59" s="2">
        <v>1024</v>
      </c>
      <c r="J59" s="2">
        <v>7</v>
      </c>
      <c r="K59" s="2">
        <v>40</v>
      </c>
      <c r="L59" s="2">
        <v>99</v>
      </c>
      <c r="M59" s="2">
        <v>27</v>
      </c>
      <c r="N59" s="2">
        <v>425</v>
      </c>
      <c r="O59" s="2">
        <v>225</v>
      </c>
    </row>
    <row r="60" spans="2:15" x14ac:dyDescent="0.25">
      <c r="B60">
        <v>39</v>
      </c>
      <c r="C60" s="2">
        <v>82.6</v>
      </c>
      <c r="D60" s="2">
        <v>149</v>
      </c>
      <c r="E60" s="2">
        <v>88</v>
      </c>
      <c r="F60" s="2">
        <v>61</v>
      </c>
      <c r="G60" s="2">
        <v>54</v>
      </c>
      <c r="H60" s="2">
        <v>515</v>
      </c>
      <c r="I60" s="2">
        <v>953</v>
      </c>
      <c r="J60" s="2">
        <v>36</v>
      </c>
      <c r="K60" s="2">
        <v>165</v>
      </c>
      <c r="L60" s="2">
        <v>86</v>
      </c>
      <c r="M60" s="2">
        <v>35</v>
      </c>
      <c r="N60" s="2">
        <v>395</v>
      </c>
      <c r="O60" s="2">
        <v>251</v>
      </c>
    </row>
    <row r="61" spans="2:15" x14ac:dyDescent="0.25">
      <c r="B61">
        <v>40</v>
      </c>
      <c r="C61" s="2">
        <v>115.1</v>
      </c>
      <c r="D61" s="2">
        <v>145</v>
      </c>
      <c r="E61" s="2">
        <v>104</v>
      </c>
      <c r="F61" s="2">
        <v>82</v>
      </c>
      <c r="G61" s="2">
        <v>74</v>
      </c>
      <c r="H61" s="2">
        <v>560</v>
      </c>
      <c r="I61" s="2">
        <v>981</v>
      </c>
      <c r="J61" s="2">
        <v>96</v>
      </c>
      <c r="K61" s="2">
        <v>126</v>
      </c>
      <c r="L61" s="2">
        <v>88</v>
      </c>
      <c r="M61" s="2">
        <v>31</v>
      </c>
      <c r="N61" s="2">
        <v>488</v>
      </c>
      <c r="O61" s="2">
        <v>228</v>
      </c>
    </row>
    <row r="62" spans="2:15" x14ac:dyDescent="0.25">
      <c r="B62">
        <v>41</v>
      </c>
      <c r="C62" s="2">
        <v>88</v>
      </c>
      <c r="D62" s="2">
        <v>148</v>
      </c>
      <c r="E62" s="2">
        <v>122</v>
      </c>
      <c r="F62" s="2">
        <v>72</v>
      </c>
      <c r="G62" s="2">
        <v>66</v>
      </c>
      <c r="H62" s="2">
        <v>601</v>
      </c>
      <c r="I62" s="2">
        <v>998</v>
      </c>
      <c r="J62" s="2">
        <v>9</v>
      </c>
      <c r="K62" s="2">
        <v>19</v>
      </c>
      <c r="L62" s="2">
        <v>84</v>
      </c>
      <c r="M62" s="2">
        <v>20</v>
      </c>
      <c r="N62" s="2">
        <v>590</v>
      </c>
      <c r="O62" s="2">
        <v>144</v>
      </c>
    </row>
    <row r="63" spans="2:15" x14ac:dyDescent="0.25">
      <c r="B63">
        <v>42</v>
      </c>
      <c r="C63" s="2">
        <v>54.2</v>
      </c>
      <c r="D63" s="2">
        <v>141</v>
      </c>
      <c r="E63" s="2">
        <v>109</v>
      </c>
      <c r="F63" s="2">
        <v>56</v>
      </c>
      <c r="G63" s="2">
        <v>54</v>
      </c>
      <c r="H63" s="2">
        <v>523</v>
      </c>
      <c r="I63" s="2">
        <v>968</v>
      </c>
      <c r="J63" s="2">
        <v>4</v>
      </c>
      <c r="K63" s="2">
        <v>2</v>
      </c>
      <c r="L63" s="2">
        <v>107</v>
      </c>
      <c r="M63" s="2">
        <v>37</v>
      </c>
      <c r="N63" s="2">
        <v>489</v>
      </c>
      <c r="O63" s="2">
        <v>170</v>
      </c>
    </row>
    <row r="64" spans="2:15" x14ac:dyDescent="0.25">
      <c r="B64">
        <v>43</v>
      </c>
      <c r="C64" s="2">
        <v>82.3</v>
      </c>
      <c r="D64" s="2">
        <v>162</v>
      </c>
      <c r="E64" s="2">
        <v>99</v>
      </c>
      <c r="F64" s="2">
        <v>75</v>
      </c>
      <c r="G64" s="2">
        <v>70</v>
      </c>
      <c r="H64" s="2">
        <v>522</v>
      </c>
      <c r="I64" s="2">
        <v>996</v>
      </c>
      <c r="J64" s="2">
        <v>40</v>
      </c>
      <c r="K64" s="2">
        <v>208</v>
      </c>
      <c r="L64" s="2">
        <v>73</v>
      </c>
      <c r="M64" s="2">
        <v>27</v>
      </c>
      <c r="N64" s="2">
        <v>496</v>
      </c>
      <c r="O64" s="2">
        <v>224</v>
      </c>
    </row>
    <row r="65" spans="2:15" x14ac:dyDescent="0.25">
      <c r="B65">
        <v>44</v>
      </c>
      <c r="C65" s="2">
        <v>103</v>
      </c>
      <c r="D65" s="2">
        <v>136</v>
      </c>
      <c r="E65" s="2">
        <v>121</v>
      </c>
      <c r="F65" s="2">
        <v>95</v>
      </c>
      <c r="G65" s="2">
        <v>96</v>
      </c>
      <c r="H65" s="2">
        <v>574</v>
      </c>
      <c r="I65" s="2">
        <v>1012</v>
      </c>
      <c r="J65" s="2">
        <v>29</v>
      </c>
      <c r="K65" s="2">
        <v>36</v>
      </c>
      <c r="L65" s="2">
        <v>111</v>
      </c>
      <c r="M65" s="2">
        <v>37</v>
      </c>
      <c r="N65" s="2">
        <v>622</v>
      </c>
      <c r="O65" s="2">
        <v>162</v>
      </c>
    </row>
    <row r="66" spans="2:15" x14ac:dyDescent="0.25">
      <c r="B66">
        <v>45</v>
      </c>
      <c r="C66" s="2">
        <v>45.5</v>
      </c>
      <c r="D66" s="2">
        <v>139</v>
      </c>
      <c r="E66" s="2">
        <v>88</v>
      </c>
      <c r="F66" s="2">
        <v>46</v>
      </c>
      <c r="G66" s="2">
        <v>41</v>
      </c>
      <c r="H66" s="2">
        <v>480</v>
      </c>
      <c r="I66" s="2">
        <v>968</v>
      </c>
      <c r="J66" s="2">
        <v>19</v>
      </c>
      <c r="K66" s="2">
        <v>49</v>
      </c>
      <c r="L66" s="2">
        <v>135</v>
      </c>
      <c r="M66" s="2">
        <v>53</v>
      </c>
      <c r="N66" s="2">
        <v>457</v>
      </c>
      <c r="O66" s="2">
        <v>249</v>
      </c>
    </row>
    <row r="67" spans="2:15" x14ac:dyDescent="0.25">
      <c r="B67">
        <v>46</v>
      </c>
      <c r="C67" s="2">
        <v>50.8</v>
      </c>
      <c r="D67" s="2">
        <v>126</v>
      </c>
      <c r="E67" s="2">
        <v>104</v>
      </c>
      <c r="F67" s="2">
        <v>106</v>
      </c>
      <c r="G67" s="2">
        <v>97</v>
      </c>
      <c r="H67" s="2">
        <v>599</v>
      </c>
      <c r="I67" s="2">
        <v>989</v>
      </c>
      <c r="J67" s="2">
        <v>40</v>
      </c>
      <c r="K67" s="2">
        <v>24</v>
      </c>
      <c r="L67" s="2">
        <v>78</v>
      </c>
      <c r="M67" s="2">
        <v>25</v>
      </c>
      <c r="N67" s="2">
        <v>593</v>
      </c>
      <c r="O67" s="2">
        <v>171</v>
      </c>
    </row>
    <row r="68" spans="2:15" x14ac:dyDescent="0.25">
      <c r="B68">
        <v>47</v>
      </c>
      <c r="C68" s="2">
        <v>84.9</v>
      </c>
      <c r="D68" s="2">
        <v>130</v>
      </c>
      <c r="E68" s="2">
        <v>121</v>
      </c>
      <c r="F68" s="2">
        <v>90</v>
      </c>
      <c r="G68" s="2">
        <v>91</v>
      </c>
      <c r="H68" s="2">
        <v>623</v>
      </c>
      <c r="I68" s="2">
        <v>1049</v>
      </c>
      <c r="J68" s="2">
        <v>3</v>
      </c>
      <c r="K68" s="2">
        <v>22</v>
      </c>
      <c r="L68" s="2">
        <v>113</v>
      </c>
      <c r="M68" s="2">
        <v>40</v>
      </c>
      <c r="N68" s="2">
        <v>588</v>
      </c>
      <c r="O68" s="2">
        <v>160</v>
      </c>
    </row>
  </sheetData>
  <mergeCells count="1">
    <mergeCell ref="B2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81B7-AE5A-4B39-9EBA-3696FD17C4E6}">
  <dimension ref="A2:G16"/>
  <sheetViews>
    <sheetView workbookViewId="0">
      <selection activeCell="E18" sqref="E18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10.42578125" bestFit="1" customWidth="1"/>
    <col min="4" max="5" width="12" bestFit="1" customWidth="1"/>
    <col min="6" max="6" width="12.5703125" bestFit="1" customWidth="1"/>
    <col min="7" max="7" width="10" bestFit="1" customWidth="1"/>
  </cols>
  <sheetData>
    <row r="2" spans="1:7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7" x14ac:dyDescent="0.25">
      <c r="A3" t="s">
        <v>35</v>
      </c>
      <c r="B3">
        <v>51.9</v>
      </c>
      <c r="C3">
        <v>30.5</v>
      </c>
      <c r="D3">
        <f>B3/C3</f>
        <v>1.701639344262295</v>
      </c>
      <c r="E3">
        <f>_xlfn.T.DIST.2T(ABS(D3),$E$7)</f>
        <v>0.11688137321673805</v>
      </c>
      <c r="F3" t="str">
        <f>IF(E3&lt;E8,"Rechazo H0","Acepto H0")</f>
        <v>Acepto H0</v>
      </c>
      <c r="G3" t="str">
        <f>IF(ABS(D3)&gt;=$E$9,"Rechazo H0","Acepto H0")</f>
        <v>Acepto H0</v>
      </c>
    </row>
    <row r="4" spans="1:7" x14ac:dyDescent="0.25">
      <c r="A4" t="s">
        <v>36</v>
      </c>
      <c r="B4">
        <v>70.64</v>
      </c>
      <c r="C4">
        <v>50.13</v>
      </c>
      <c r="D4">
        <f t="shared" ref="D4:D5" si="0">B4/C4</f>
        <v>1.4091362457610213</v>
      </c>
      <c r="E4">
        <f>_xlfn.T.DIST.2T(ABS(D4),$E$7)</f>
        <v>0.18643201069086099</v>
      </c>
      <c r="F4" t="str">
        <f>IF(E4&lt;E9,"Rechazo H0","Acepto H0")</f>
        <v>Rechazo H0</v>
      </c>
      <c r="G4" t="str">
        <f t="shared" ref="G4:G5" si="1">IF(ABS(D4)&gt;=$E$9,"Rechazo H0","Acepto H0")</f>
        <v>Acepto H0</v>
      </c>
    </row>
    <row r="5" spans="1:7" x14ac:dyDescent="0.25">
      <c r="A5" t="s">
        <v>37</v>
      </c>
      <c r="B5">
        <v>6.1</v>
      </c>
      <c r="C5">
        <v>4.8</v>
      </c>
      <c r="D5">
        <f t="shared" si="0"/>
        <v>1.2708333333333333</v>
      </c>
      <c r="E5">
        <f>_xlfn.T.DIST.2T(ABS(D5),$E$7)</f>
        <v>0.23000602686681432</v>
      </c>
      <c r="F5" t="str">
        <f>IF(E5&lt;E10,"Rechazo H0","Acepto H0")</f>
        <v>Acepto H0</v>
      </c>
      <c r="G5" t="str">
        <f t="shared" si="1"/>
        <v>Acepto H0</v>
      </c>
    </row>
    <row r="7" spans="1:7" x14ac:dyDescent="0.25">
      <c r="D7" t="s">
        <v>38</v>
      </c>
      <c r="E7">
        <f>15-3-1</f>
        <v>11</v>
      </c>
    </row>
    <row r="8" spans="1:7" x14ac:dyDescent="0.25">
      <c r="D8" t="s">
        <v>39</v>
      </c>
      <c r="E8" s="8">
        <v>0.1</v>
      </c>
    </row>
    <row r="9" spans="1:7" x14ac:dyDescent="0.25">
      <c r="D9" t="s">
        <v>40</v>
      </c>
      <c r="E9">
        <f>_xlfn.T.INV.2T(E8,E7)</f>
        <v>1.7958848187040437</v>
      </c>
    </row>
    <row r="13" spans="1:7" x14ac:dyDescent="0.25">
      <c r="B13" t="s">
        <v>42</v>
      </c>
      <c r="C13" t="s">
        <v>44</v>
      </c>
      <c r="D13" s="9">
        <v>48750</v>
      </c>
    </row>
    <row r="14" spans="1:7" x14ac:dyDescent="0.25">
      <c r="B14" t="s">
        <v>43</v>
      </c>
      <c r="C14" t="s">
        <v>45</v>
      </c>
      <c r="D14">
        <f>5000*(15-1)</f>
        <v>70000</v>
      </c>
    </row>
    <row r="16" spans="1:7" x14ac:dyDescent="0.25">
      <c r="B16" t="s">
        <v>41</v>
      </c>
      <c r="C16">
        <f>1-(D13/D14)</f>
        <v>0.3035714285714286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Proce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Jershem David Casasola Lemus</dc:creator>
  <cp:lastModifiedBy>DAVID CORZO</cp:lastModifiedBy>
  <dcterms:created xsi:type="dcterms:W3CDTF">2021-02-21T03:12:00Z</dcterms:created>
  <dcterms:modified xsi:type="dcterms:W3CDTF">2021-02-22T15:54:16Z</dcterms:modified>
</cp:coreProperties>
</file>