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525" windowWidth="18720" windowHeight="10125" activeTab="1"/>
  </bookViews>
  <sheets>
    <sheet name="Cables" sheetId="3" r:id="rId1"/>
    <sheet name="Servies Box" sheetId="5" r:id="rId2"/>
    <sheet name="DCDC fanout" sheetId="1" r:id="rId3"/>
    <sheet name="Patch Pannel" sheetId="2" r:id="rId4"/>
    <sheet name="5 volt and bias power" sheetId="4" r:id="rId5"/>
    <sheet name="Powerbox" sheetId="6" r:id="rId6"/>
    <sheet name="Sheet1" sheetId="7" r:id="rId7"/>
    <sheet name="Sheet2" sheetId="8" r:id="rId8"/>
  </sheets>
  <calcPr calcId="145621"/>
</workbook>
</file>

<file path=xl/calcChain.xml><?xml version="1.0" encoding="utf-8"?>
<calcChain xmlns="http://schemas.openxmlformats.org/spreadsheetml/2006/main">
  <c r="M48" i="8" l="1"/>
  <c r="K48" i="8"/>
  <c r="K6" i="8"/>
  <c r="G6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I19" i="8"/>
  <c r="K19" i="8" s="1"/>
  <c r="I18" i="8"/>
  <c r="K18" i="8" s="1"/>
  <c r="I17" i="8"/>
  <c r="K17" i="8" s="1"/>
  <c r="I16" i="8"/>
  <c r="K16" i="8" s="1"/>
  <c r="I15" i="8"/>
  <c r="K15" i="8" s="1"/>
  <c r="H20" i="1"/>
  <c r="H19" i="1"/>
  <c r="H18" i="1"/>
  <c r="H17" i="1"/>
  <c r="H16" i="1"/>
  <c r="G24" i="8" l="1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21" i="8"/>
  <c r="G22" i="8"/>
  <c r="G23" i="8"/>
  <c r="G20" i="8"/>
  <c r="G14" i="8"/>
  <c r="G13" i="8"/>
  <c r="G12" i="8"/>
  <c r="G11" i="8"/>
  <c r="G10" i="8"/>
  <c r="G9" i="8"/>
  <c r="G8" i="8"/>
  <c r="G7" i="8"/>
  <c r="K14" i="8"/>
  <c r="K13" i="8"/>
  <c r="K12" i="8"/>
  <c r="K11" i="8"/>
  <c r="K10" i="8"/>
  <c r="K9" i="8"/>
  <c r="K8" i="8"/>
  <c r="K7" i="8"/>
  <c r="E38" i="7" l="1"/>
  <c r="E37" i="7"/>
  <c r="E36" i="7"/>
  <c r="E35" i="7"/>
  <c r="E33" i="7"/>
  <c r="E32" i="7"/>
  <c r="E31" i="7"/>
  <c r="E30" i="7"/>
  <c r="G30" i="5" l="1"/>
  <c r="G29" i="5"/>
  <c r="G28" i="5"/>
  <c r="G27" i="5"/>
  <c r="G26" i="5"/>
  <c r="G25" i="5"/>
  <c r="G24" i="5"/>
  <c r="H10" i="3" l="1"/>
  <c r="G21" i="5" l="1"/>
  <c r="G20" i="5"/>
  <c r="G19" i="5"/>
  <c r="G13" i="4" l="1"/>
  <c r="G12" i="4"/>
  <c r="G11" i="4"/>
  <c r="G10" i="4"/>
  <c r="G18" i="4" s="1"/>
  <c r="G9" i="4"/>
  <c r="G8" i="4"/>
  <c r="G7" i="5" l="1"/>
  <c r="G6" i="5"/>
  <c r="G18" i="5"/>
  <c r="G17" i="5"/>
  <c r="G16" i="5"/>
  <c r="G15" i="5"/>
  <c r="G14" i="5"/>
  <c r="G13" i="5"/>
  <c r="G12" i="5"/>
  <c r="G11" i="5"/>
  <c r="G10" i="5"/>
  <c r="G9" i="5"/>
  <c r="G8" i="5"/>
  <c r="G5" i="5"/>
  <c r="G7" i="4" l="1"/>
  <c r="H15" i="1"/>
  <c r="H14" i="1"/>
  <c r="H13" i="1"/>
  <c r="H12" i="1"/>
  <c r="H11" i="1"/>
  <c r="H10" i="1"/>
  <c r="H9" i="1"/>
  <c r="H8" i="1"/>
  <c r="H9" i="3"/>
  <c r="H8" i="3"/>
  <c r="H12" i="3"/>
  <c r="H6" i="3"/>
  <c r="H27" i="3" l="1"/>
  <c r="H28" i="3" s="1"/>
</calcChain>
</file>

<file path=xl/sharedStrings.xml><?xml version="1.0" encoding="utf-8"?>
<sst xmlns="http://schemas.openxmlformats.org/spreadsheetml/2006/main" count="442" uniqueCount="227">
  <si>
    <t xml:space="preserve">MFG Part Number </t>
  </si>
  <si>
    <t>Supplyer Part Number</t>
  </si>
  <si>
    <t>cost</t>
  </si>
  <si>
    <t>Supplyer</t>
  </si>
  <si>
    <t xml:space="preserve">Description </t>
  </si>
  <si>
    <t>Line filer</t>
  </si>
  <si>
    <t>Quantity</t>
  </si>
  <si>
    <t>BNX005-01</t>
  </si>
  <si>
    <t>http://uk.farnell.com/murata/bnx005-01/filter-dc-power-15a/dp/9526960</t>
  </si>
  <si>
    <t>http://uk.farnell.com/murata/bnx002-01/filter-power-emi-10a/dp/9526943?MER=bn_level5_4NP_CtbtGlobal_1</t>
  </si>
  <si>
    <t>Cerm cap</t>
  </si>
  <si>
    <t>Tant cap</t>
  </si>
  <si>
    <t>http://uk.rs-online.com/web/p/ceramic-multilayer-capacitors/6530181/</t>
  </si>
  <si>
    <t>TR3E106M050C0300</t>
  </si>
  <si>
    <t>http://uk.rs-online.com/web/p/tantalum-capacitors/6845307/</t>
  </si>
  <si>
    <t>Connectors</t>
  </si>
  <si>
    <t>http://uk.rs-online.com/web/p/pcb-terminal-blocks/3617730/</t>
  </si>
  <si>
    <t>282836-8</t>
  </si>
  <si>
    <t>RPER71H104K2S1A03A</t>
  </si>
  <si>
    <t>http://uk.farnell.com/weidmuller/bl-5-08-4/terminal-block-pluggable-4pos/dp/1131814?ost=BL+5.08%2F4&amp;selectedCategoryId=&amp;categoryNameResp=All%2BCategories&amp;searchView=table&amp;iscrfnonsku=false</t>
  </si>
  <si>
    <t>Power coupling plug</t>
  </si>
  <si>
    <t>Power coupling socket</t>
  </si>
  <si>
    <t>BL 5.08/4</t>
  </si>
  <si>
    <t>http://uk.farnell.com/weidmuller/1149440000/terminal-block-header-4pos-th/dp/2509517</t>
  </si>
  <si>
    <t>http://uk.farnell.com/jaeger/533763006/receptacle-panel-pin-insert-4way/dp/4884413</t>
  </si>
  <si>
    <t>Clamp</t>
  </si>
  <si>
    <t>http://uk.farnell.com/jaeger/630-155-006/circular-clamp-industrial-series/dp/2395732</t>
  </si>
  <si>
    <t>power socket</t>
  </si>
  <si>
    <t>http://uk.farnell.com/jaeger/530763006/plug-cable-socket-insert-4way/dp/4884437</t>
  </si>
  <si>
    <t>48Vsocket cable</t>
  </si>
  <si>
    <t>48v Plug pannel</t>
  </si>
  <si>
    <t>1 mtr power</t>
  </si>
  <si>
    <t>qty</t>
  </si>
  <si>
    <t>Braid</t>
  </si>
  <si>
    <t>price each</t>
  </si>
  <si>
    <t>URL</t>
  </si>
  <si>
    <t>Supplyer Order number</t>
  </si>
  <si>
    <t>Tot</t>
  </si>
  <si>
    <t>http://www.elandcables.com/cables/tri-rated-h05v2-k-h07v2-k-cable</t>
  </si>
  <si>
    <t>4mm2 tri rated Black</t>
  </si>
  <si>
    <t>A2TBK0040</t>
  </si>
  <si>
    <t>http://uk.farnell.com/te-connectivity-raychem/ray-101-6-0/sleeving-braid-6mm-silver-10m/dp/1218644?MER</t>
  </si>
  <si>
    <t>SL 5.08HC/10/180LF 1148150000</t>
  </si>
  <si>
    <t>http://uk.farnell.com/weidmuller/1944170000/terminal-block-pluggable-10pos/dp/2509663?MER=bn_level5_5NP_EngagementRec_1</t>
  </si>
  <si>
    <t>10 pos plug</t>
  </si>
  <si>
    <t>http://uk.farnell.com/weidmuller/1148150000/terminal-block-header-10pos-th/dp/2509512?ost=1148150000&amp;selectedCategoryId=&amp;categoryNameResp=All%2BCategories&amp;searchView=table&amp;iscrfnonsku=false</t>
  </si>
  <si>
    <t>Box</t>
  </si>
  <si>
    <t>20860-634</t>
  </si>
  <si>
    <t>Power inlet</t>
  </si>
  <si>
    <t>Power Plug</t>
  </si>
  <si>
    <t>Bias Connection</t>
  </si>
  <si>
    <t>Bias Plug</t>
  </si>
  <si>
    <t>http://uk.farnell.com/amphenol-industrial/ms3106e10sl-4s/connector-circular-2way/dp/1339815</t>
  </si>
  <si>
    <t>MS3106E10SL-4S</t>
  </si>
  <si>
    <t>MS3102A-10SL4P</t>
  </si>
  <si>
    <t>http://uk.farnell.com/amphenol/ms3102a-10sl4p/plug-flange-2way/dp/634610</t>
  </si>
  <si>
    <t>http://uk.farnell.com/weidmuller/1943660000/terminal-block-pluggable-10pos/dp/2509651?ost=1943660000&amp;selectedCategoryId=&amp;categoryNameResp=All%2BCategories&amp;searchView=table&amp;iscrfnonsku=false</t>
  </si>
  <si>
    <t>ethernet</t>
  </si>
  <si>
    <t>http://uk.farnell.com/l-com/ecf504-sc5e/adaptor-rj45-jack-rj45-jack-coupler/dp/1704447?MER=bn_level5_5NP_EngagementRec_4</t>
  </si>
  <si>
    <t>ECF504-SC5E</t>
  </si>
  <si>
    <t>Spacer</t>
  </si>
  <si>
    <t>D01133</t>
  </si>
  <si>
    <t>Spring</t>
  </si>
  <si>
    <t>http://uk.farnell.com/duratool/d01133/washer-steel-bzp-m3-pk100/dp/1624024</t>
  </si>
  <si>
    <t>M36 PRSTMCZ100-</t>
  </si>
  <si>
    <t>M3 screw</t>
  </si>
  <si>
    <t>http://uk.farnell.com/duratool/m36-prstmcz100/screw-steel-bzp-6mm-m3-pk100/dp/1419986?MER=bn_search_1TP_SearchNB_1</t>
  </si>
  <si>
    <t>M3- HFST-Z100-</t>
  </si>
  <si>
    <t>http://uk.farnell.com/duratool/m3-hfst-z100/nut-full-steel-bzp-m3-pk100/dp/1419447?MER=bn_search_1TP_SearchNB_1</t>
  </si>
  <si>
    <t>M3 Nut</t>
  </si>
  <si>
    <t>R30-3001002</t>
  </si>
  <si>
    <t>http://uk.farnell.com/harwin/r30-3001002/spacer-m-f-10mm-pk25/dp/517641</t>
  </si>
  <si>
    <t>http://uk.farnell.com/schroff/20860-634/rack-multipac-pro-4u-460-d-perfor/dp/1816052</t>
  </si>
  <si>
    <t>5V dc dc convertor</t>
  </si>
  <si>
    <t>20860-109</t>
  </si>
  <si>
    <t>http://uk.farnell.com/schroff/20860-109/chassis-plate-270d/dp/1370460?ost=20860-109&amp;selectedCategoryId=&amp;categoryNameResp=All%2BCategories&amp;searchView=table&amp;iscrfnonsku=false</t>
  </si>
  <si>
    <t>http://uk.farnell.com/schroff/20860-107/chassis-plate-150d/dp/1370458?MER=bn_level5_5NP_EngagementRec_1</t>
  </si>
  <si>
    <t>clkplate</t>
  </si>
  <si>
    <t>20860-107</t>
  </si>
  <si>
    <t>Powerplate</t>
  </si>
  <si>
    <t>dc fanout</t>
  </si>
  <si>
    <t>http://uk.rs-online.com/web/p/isolated-dc-dc-converters/0183865/</t>
  </si>
  <si>
    <t>12 volt dcdc convertor</t>
  </si>
  <si>
    <t>SD-25C-12</t>
  </si>
  <si>
    <t>183-865</t>
  </si>
  <si>
    <t>http://uk.rs-online.com/web/p/isolated-dc-dc-converters/6783568/</t>
  </si>
  <si>
    <t>SD-25C-5</t>
  </si>
  <si>
    <t>678-3568</t>
  </si>
  <si>
    <t>din rail</t>
  </si>
  <si>
    <t>283-5690</t>
  </si>
  <si>
    <t>SZ2314000</t>
  </si>
  <si>
    <t>http://uk.rs-online.com/web/p/din-rails/2835690/</t>
  </si>
  <si>
    <t>pole jumper</t>
  </si>
  <si>
    <t>http://uk.rs-online.com/web/p/products/0815795/</t>
  </si>
  <si>
    <t>815-795</t>
  </si>
  <si>
    <t>terminal</t>
  </si>
  <si>
    <t>http://uk.rs-online.com/web/p/products/0815694/</t>
  </si>
  <si>
    <t>http://uk.rs-online.com/web/p/din-rail-terminal-accessories/0501746/?origin=PSF_435779|acc</t>
  </si>
  <si>
    <t>Plate</t>
  </si>
  <si>
    <t>Bookend</t>
  </si>
  <si>
    <t>earth</t>
  </si>
  <si>
    <t>http://uk.rs-online.com/web/p/earth-blocks/0501815/</t>
  </si>
  <si>
    <t>http://uk.rs-online.com/web/p/din-rail-terminal-accessories/6523672/</t>
  </si>
  <si>
    <t>652-3672</t>
  </si>
  <si>
    <t>http://uk.farnell.com/neutrik/nahdmi-w/hdmi-1-3-feedthrough-adaptor/dp/1713531</t>
  </si>
  <si>
    <t>HDMI</t>
  </si>
  <si>
    <t>NAHDMI-W</t>
  </si>
  <si>
    <t>http://uk.farnell.com/jaeger/042-953-006/connector-circular-plug-3pos-cable/dp/2395726</t>
  </si>
  <si>
    <t>cable socket</t>
  </si>
  <si>
    <t>clamp</t>
  </si>
  <si>
    <t>chassis</t>
  </si>
  <si>
    <t>http://uk.farnell.com/jaeger/038-351-006/connector-circular-rcpt-3pos-panel/dp/2395727</t>
  </si>
  <si>
    <t>http://uk.farnell.com/jaeger/630135006/cable-clamp-size-1/dp/4883573?ost=630135006</t>
  </si>
  <si>
    <t>038 351 006</t>
  </si>
  <si>
    <t>042 953 006</t>
  </si>
  <si>
    <t>Bias</t>
  </si>
  <si>
    <t>815-666</t>
  </si>
  <si>
    <t>872-4726</t>
  </si>
  <si>
    <t>872-5628</t>
  </si>
  <si>
    <t>Fan</t>
  </si>
  <si>
    <t>http://uk.rs-online.com/web/p/axial-fans/7734429/</t>
  </si>
  <si>
    <t>3412NLE</t>
  </si>
  <si>
    <t>773-4429</t>
  </si>
  <si>
    <t xml:space="preserve">power line </t>
  </si>
  <si>
    <t>A5G02040</t>
  </si>
  <si>
    <t>http://www.elandcables.com/electrical-cable-and-accessories/cables-by-type/rubber-flexible-cable</t>
  </si>
  <si>
    <t>8719-LSF</t>
  </si>
  <si>
    <t>http://www.elandcables.com/cables/belden-alternative-cable</t>
  </si>
  <si>
    <t>BNX002-01</t>
  </si>
  <si>
    <t>cost Each</t>
  </si>
  <si>
    <t>Quantity Total</t>
  </si>
  <si>
    <t>Boards</t>
  </si>
  <si>
    <t>Power connector</t>
  </si>
  <si>
    <t>http://uk.farnell.com/jaeger/533760006/receptacle-panel-skt-insert-4way/dp/4884450</t>
  </si>
  <si>
    <t>farnell</t>
  </si>
  <si>
    <t>http://uk.farnell.com/abb/ds201mb16a30/circuit-breaker-rcbo-230vac-16a/dp/2506889</t>
  </si>
  <si>
    <t>Circuit breaker</t>
  </si>
  <si>
    <t>http://uk.rs-online.com/web/p/non-latching-relays/1782220/</t>
  </si>
  <si>
    <t>http://uk.rs-online.com/web/p/pcb-terminal-blocks/2901315/</t>
  </si>
  <si>
    <t>Contacts</t>
  </si>
  <si>
    <t>1.2 k 0603 resistor</t>
  </si>
  <si>
    <t>http://uk.rs-online.com/web/p/led-bezels/2622999/</t>
  </si>
  <si>
    <t xml:space="preserve">PCB Header </t>
  </si>
  <si>
    <t>Stock number</t>
  </si>
  <si>
    <t>178-2220</t>
  </si>
  <si>
    <t>Relay</t>
  </si>
  <si>
    <t>290-1315</t>
  </si>
  <si>
    <t>http://uk.rs-online.com/web/p/surface-mount-fixed-resistors/8206770/</t>
  </si>
  <si>
    <t>820-6770</t>
  </si>
  <si>
    <t>http://uk.rs-online.com/web/p/pcb-headers/0532030/</t>
  </si>
  <si>
    <t>532-030</t>
  </si>
  <si>
    <t>http://uk.rs-online.com/web/p/pcb-connector-housings/0532399/?origin=PSF_435697|acc</t>
  </si>
  <si>
    <t>http://uk.rs-online.com/web/p/pcb-connector-contacts/0532456/?origin=PSF_435696|acc</t>
  </si>
  <si>
    <t>532-456</t>
  </si>
  <si>
    <t>532-399</t>
  </si>
  <si>
    <t>Inhibit LED res</t>
  </si>
  <si>
    <t>213-2266</t>
  </si>
  <si>
    <t>http://uk.rs-online.com/web/p/surface-mount-fixed-resistors/2132266/</t>
  </si>
  <si>
    <t>228-5988</t>
  </si>
  <si>
    <t>Inhibit LED</t>
  </si>
  <si>
    <t>262-2999</t>
  </si>
  <si>
    <t>LED Bezzel</t>
  </si>
  <si>
    <t>http://uk.rs-online.com/web/p/led-bezels/2622999/?origin=PSF_438264|acc</t>
  </si>
  <si>
    <t>228-6004</t>
  </si>
  <si>
    <t>http://uk.rs-online.com/web/p/visible-leds/2286004/?origin=PSF_438287|acc</t>
  </si>
  <si>
    <t>DC FAIL LED</t>
  </si>
  <si>
    <t>http://uk.rs-online.com/web/p/bipolar-transistors/4452051/?source=DS</t>
  </si>
  <si>
    <t>445-2051</t>
  </si>
  <si>
    <t>679-0541</t>
  </si>
  <si>
    <t>213-2367</t>
  </si>
  <si>
    <t>678-9888</t>
  </si>
  <si>
    <t>734-7154</t>
  </si>
  <si>
    <t>850-8603</t>
  </si>
  <si>
    <t>324-6401</t>
  </si>
  <si>
    <t>708-7613</t>
  </si>
  <si>
    <t>377-9759</t>
  </si>
  <si>
    <t>706-6192</t>
  </si>
  <si>
    <t>487-832</t>
  </si>
  <si>
    <t>x</t>
  </si>
  <si>
    <t>MS3102A-10SL-3S</t>
  </si>
  <si>
    <t>Interlock con</t>
  </si>
  <si>
    <t>Service box</t>
  </si>
  <si>
    <t>L Chasses Mount Plug</t>
  </si>
  <si>
    <t>L Cable mount Socket</t>
  </si>
  <si>
    <t>L Cable mount Plug</t>
  </si>
  <si>
    <t>L Chasses Mount Socket</t>
  </si>
  <si>
    <t>S Cable mount Plug</t>
  </si>
  <si>
    <t>S Chasses Mount Plug</t>
  </si>
  <si>
    <t>S Cable mount Socket</t>
  </si>
  <si>
    <t>S Chasses Mount Socket</t>
  </si>
  <si>
    <t>24 Power Supply</t>
  </si>
  <si>
    <t>Patch Panel</t>
  </si>
  <si>
    <t>48 Power Supply</t>
  </si>
  <si>
    <t>48 Cable</t>
  </si>
  <si>
    <t>24 Cable</t>
  </si>
  <si>
    <t>48 service supply</t>
  </si>
  <si>
    <t xml:space="preserve">Need </t>
  </si>
  <si>
    <t>Got</t>
  </si>
  <si>
    <t>then buy</t>
  </si>
  <si>
    <t>large cable mount socket</t>
  </si>
  <si>
    <t xml:space="preserve">large chasis mount plug </t>
  </si>
  <si>
    <t>Large chasis Mount socket  Rapid</t>
  </si>
  <si>
    <t>Large cable mount plug rapid</t>
  </si>
  <si>
    <t>Small cable mount socket</t>
  </si>
  <si>
    <t xml:space="preserve">Small chasis mount plug </t>
  </si>
  <si>
    <t>RS number</t>
  </si>
  <si>
    <t>533 760 006</t>
  </si>
  <si>
    <t>530 754 006</t>
  </si>
  <si>
    <t>530 763 006</t>
  </si>
  <si>
    <t>533 763 006</t>
  </si>
  <si>
    <t xml:space="preserve">Small chasis Mount socket </t>
  </si>
  <si>
    <t xml:space="preserve">Small cable mount plug </t>
  </si>
  <si>
    <t>536 603 006</t>
  </si>
  <si>
    <t>532 603 006</t>
  </si>
  <si>
    <t>Quantity Per Unit</t>
  </si>
  <si>
    <t>Units</t>
  </si>
  <si>
    <t>48 to 5</t>
  </si>
  <si>
    <t>48 to 3.3</t>
  </si>
  <si>
    <t>IFH20048S05</t>
  </si>
  <si>
    <t>ICH5048WS3V3</t>
  </si>
  <si>
    <t>ICH5048WS05</t>
  </si>
  <si>
    <t>Heat sink ICH</t>
  </si>
  <si>
    <t>Heatsink IFH</t>
  </si>
  <si>
    <t>XP Power</t>
  </si>
  <si>
    <t>PCB</t>
  </si>
  <si>
    <t>none</t>
  </si>
  <si>
    <t>Tot per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</si>
</sst>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£&quot;#,##0.00;[Red]\-&quot;£&quot;#,##0.00"/>
    <numFmt numFmtId="164" formatCode="&quot;£&quot;#,##0.00"/>
  </numFmts>
  <fonts count="6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333333"/>
      <name val="Arial"/>
      <family val="2"/>
    </font>
    <font>
      <b/>
      <sz val="11"/>
      <color rgb="FF000000"/>
      <name val="Arial"/>
      <family val="2"/>
    </font>
    <font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2" fillId="0" borderId="0" xfId="1"/>
    <xf numFmtId="164" fontId="0" fillId="0" borderId="0" xfId="0" applyNumberFormat="1"/>
    <xf numFmtId="8" fontId="0" fillId="0" borderId="0" xfId="0" applyNumberFormat="1"/>
    <xf numFmtId="0" fontId="0" fillId="0" borderId="0" xfId="0" applyAlignment="1">
      <alignment vertical="center" wrapText="1"/>
    </xf>
    <xf numFmtId="0" fontId="0" fillId="2" borderId="0" xfId="0" applyFill="1"/>
    <xf numFmtId="164" fontId="0" fillId="2" borderId="0" xfId="0" applyNumberFormat="1" applyFill="1"/>
    <xf numFmtId="164" fontId="0" fillId="0" borderId="0" xfId="0" applyNumberFormat="1" applyFill="1"/>
    <xf numFmtId="0" fontId="2" fillId="2" borderId="0" xfId="1" applyFill="1"/>
    <xf numFmtId="0" fontId="0" fillId="2" borderId="0" xfId="0" applyFill="1" applyAlignment="1">
      <alignment horizontal="right"/>
    </xf>
    <xf numFmtId="0" fontId="0" fillId="0" borderId="0" xfId="0" applyFill="1"/>
    <xf numFmtId="0" fontId="0" fillId="0" borderId="0" xfId="0" applyFont="1" applyFill="1" applyAlignment="1">
      <alignment horizontal="right" vertical="center"/>
    </xf>
    <xf numFmtId="0" fontId="2" fillId="0" borderId="0" xfId="1" applyFill="1"/>
    <xf numFmtId="0" fontId="0" fillId="0" borderId="0" xfId="0" applyFont="1" applyFill="1" applyAlignment="1">
      <alignment horizontal="right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horizontal="right" vertical="top"/>
    </xf>
    <xf numFmtId="0" fontId="0" fillId="0" borderId="0" xfId="0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2" fillId="3" borderId="0" xfId="1" applyFill="1"/>
    <xf numFmtId="164" fontId="0" fillId="3" borderId="0" xfId="0" applyNumberFormat="1" applyFill="1"/>
    <xf numFmtId="0" fontId="2" fillId="0" borderId="0" xfId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4" Type="http://schemas.openxmlformats.org/officeDocument/2006/relationships/image" Target="../media/image4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sp macro="" textlink="">
      <xdr:nvSpPr>
        <xdr:cNvPr id="5121" name="AutoShape 1" descr="http://pixel-geo.prfct.co/cs/?partnerId=mrin"/>
        <xdr:cNvSpPr>
          <a:spLocks noChangeAspect="1" noChangeArrowheads="1"/>
        </xdr:cNvSpPr>
      </xdr:nvSpPr>
      <xdr:spPr bwMode="auto">
        <a:xfrm>
          <a:off x="1933575" y="41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19050</xdr:colOff>
      <xdr:row>20</xdr:row>
      <xdr:rowOff>0</xdr:rowOff>
    </xdr:from>
    <xdr:to>
      <xdr:col>2</xdr:col>
      <xdr:colOff>28575</xdr:colOff>
      <xdr:row>20</xdr:row>
      <xdr:rowOff>9525</xdr:rowOff>
    </xdr:to>
    <xdr:sp macro="" textlink="">
      <xdr:nvSpPr>
        <xdr:cNvPr id="5122" name="AutoShape 2" descr="http://pixel-geo.prfct.co/cs/?partnerId=yah"/>
        <xdr:cNvSpPr>
          <a:spLocks noChangeAspect="1" noChangeArrowheads="1"/>
        </xdr:cNvSpPr>
      </xdr:nvSpPr>
      <xdr:spPr bwMode="auto">
        <a:xfrm>
          <a:off x="1952625" y="41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</xdr:colOff>
      <xdr:row>20</xdr:row>
      <xdr:rowOff>0</xdr:rowOff>
    </xdr:from>
    <xdr:to>
      <xdr:col>2</xdr:col>
      <xdr:colOff>47625</xdr:colOff>
      <xdr:row>20</xdr:row>
      <xdr:rowOff>9525</xdr:rowOff>
    </xdr:to>
    <xdr:sp macro="" textlink="">
      <xdr:nvSpPr>
        <xdr:cNvPr id="5123" name="AutoShape 3" descr="http://pixel-geo.prfct.co/cs/?partnerId=twtr"/>
        <xdr:cNvSpPr>
          <a:spLocks noChangeAspect="1" noChangeArrowheads="1"/>
        </xdr:cNvSpPr>
      </xdr:nvSpPr>
      <xdr:spPr bwMode="auto">
        <a:xfrm>
          <a:off x="1971675" y="41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57150</xdr:colOff>
      <xdr:row>20</xdr:row>
      <xdr:rowOff>0</xdr:rowOff>
    </xdr:from>
    <xdr:to>
      <xdr:col>2</xdr:col>
      <xdr:colOff>66675</xdr:colOff>
      <xdr:row>20</xdr:row>
      <xdr:rowOff>9525</xdr:rowOff>
    </xdr:to>
    <xdr:sp macro="" textlink="">
      <xdr:nvSpPr>
        <xdr:cNvPr id="5124" name="AutoShape 4" descr="http://pixel-geo.prfct.co/cs/?partnerId=opx"/>
        <xdr:cNvSpPr>
          <a:spLocks noChangeAspect="1" noChangeArrowheads="1"/>
        </xdr:cNvSpPr>
      </xdr:nvSpPr>
      <xdr:spPr bwMode="auto">
        <a:xfrm>
          <a:off x="1990725" y="41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76200</xdr:colOff>
      <xdr:row>20</xdr:row>
      <xdr:rowOff>0</xdr:rowOff>
    </xdr:from>
    <xdr:to>
      <xdr:col>2</xdr:col>
      <xdr:colOff>85725</xdr:colOff>
      <xdr:row>20</xdr:row>
      <xdr:rowOff>9525</xdr:rowOff>
    </xdr:to>
    <xdr:sp macro="" textlink="">
      <xdr:nvSpPr>
        <xdr:cNvPr id="5125" name="AutoShape 5" descr="http://pixel-geo.prfct.co/cs/?partnerId=crw"/>
        <xdr:cNvSpPr>
          <a:spLocks noChangeAspect="1" noChangeArrowheads="1"/>
        </xdr:cNvSpPr>
      </xdr:nvSpPr>
      <xdr:spPr bwMode="auto">
        <a:xfrm>
          <a:off x="2009775" y="41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95250</xdr:colOff>
      <xdr:row>20</xdr:row>
      <xdr:rowOff>0</xdr:rowOff>
    </xdr:from>
    <xdr:to>
      <xdr:col>2</xdr:col>
      <xdr:colOff>104775</xdr:colOff>
      <xdr:row>20</xdr:row>
      <xdr:rowOff>9525</xdr:rowOff>
    </xdr:to>
    <xdr:sp macro="" textlink="">
      <xdr:nvSpPr>
        <xdr:cNvPr id="5126" name="AutoShape 6" descr="http://pixel-geo.prfct.co/cs/?partnerId=pub"/>
        <xdr:cNvSpPr>
          <a:spLocks noChangeAspect="1" noChangeArrowheads="1"/>
        </xdr:cNvSpPr>
      </xdr:nvSpPr>
      <xdr:spPr bwMode="auto">
        <a:xfrm>
          <a:off x="2028825" y="41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114300</xdr:colOff>
      <xdr:row>20</xdr:row>
      <xdr:rowOff>0</xdr:rowOff>
    </xdr:from>
    <xdr:to>
      <xdr:col>2</xdr:col>
      <xdr:colOff>123825</xdr:colOff>
      <xdr:row>20</xdr:row>
      <xdr:rowOff>9525</xdr:rowOff>
    </xdr:to>
    <xdr:sp macro="" textlink="">
      <xdr:nvSpPr>
        <xdr:cNvPr id="5127" name="AutoShape 7" descr="http://pixel-geo.prfct.co/cs/?partnerId=rbcn"/>
        <xdr:cNvSpPr>
          <a:spLocks noChangeAspect="1" noChangeArrowheads="1"/>
        </xdr:cNvSpPr>
      </xdr:nvSpPr>
      <xdr:spPr bwMode="auto">
        <a:xfrm>
          <a:off x="2047875" y="41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133350</xdr:colOff>
      <xdr:row>20</xdr:row>
      <xdr:rowOff>0</xdr:rowOff>
    </xdr:from>
    <xdr:to>
      <xdr:col>2</xdr:col>
      <xdr:colOff>142875</xdr:colOff>
      <xdr:row>20</xdr:row>
      <xdr:rowOff>9525</xdr:rowOff>
    </xdr:to>
    <xdr:sp macro="" textlink="">
      <xdr:nvSpPr>
        <xdr:cNvPr id="5128" name="AutoShape 8" descr="http://pixel-geo.prfct.co/cs/?partnerId=goo"/>
        <xdr:cNvSpPr>
          <a:spLocks noChangeAspect="1" noChangeArrowheads="1"/>
        </xdr:cNvSpPr>
      </xdr:nvSpPr>
      <xdr:spPr bwMode="auto">
        <a:xfrm>
          <a:off x="2066925" y="41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152400</xdr:colOff>
      <xdr:row>20</xdr:row>
      <xdr:rowOff>0</xdr:rowOff>
    </xdr:from>
    <xdr:to>
      <xdr:col>2</xdr:col>
      <xdr:colOff>161925</xdr:colOff>
      <xdr:row>20</xdr:row>
      <xdr:rowOff>9525</xdr:rowOff>
    </xdr:to>
    <xdr:sp macro="" textlink="">
      <xdr:nvSpPr>
        <xdr:cNvPr id="5129" name="AutoShape 9" descr="http://pixel-geo.prfct.co/cs/?partnerId=fbx"/>
        <xdr:cNvSpPr>
          <a:spLocks noChangeAspect="1" noChangeArrowheads="1"/>
        </xdr:cNvSpPr>
      </xdr:nvSpPr>
      <xdr:spPr bwMode="auto">
        <a:xfrm>
          <a:off x="2085975" y="41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171450</xdr:colOff>
      <xdr:row>20</xdr:row>
      <xdr:rowOff>0</xdr:rowOff>
    </xdr:from>
    <xdr:to>
      <xdr:col>2</xdr:col>
      <xdr:colOff>180975</xdr:colOff>
      <xdr:row>20</xdr:row>
      <xdr:rowOff>9525</xdr:rowOff>
    </xdr:to>
    <xdr:pic>
      <xdr:nvPicPr>
        <xdr:cNvPr id="11" name="Picture 10" descr="http://pixel-geo.prfct.co/seg/?add=5429019,6157655&amp;source=js_tag&amp;a_id=61991&amp;obscure_ip=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025" y="41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20</xdr:row>
      <xdr:rowOff>0</xdr:rowOff>
    </xdr:from>
    <xdr:to>
      <xdr:col>2</xdr:col>
      <xdr:colOff>200025</xdr:colOff>
      <xdr:row>20</xdr:row>
      <xdr:rowOff>9525</xdr:rowOff>
    </xdr:to>
    <xdr:pic>
      <xdr:nvPicPr>
        <xdr:cNvPr id="12" name="Picture 11" descr="http://pixel-geo.prfct.co/seg/?add=5429019:4883573&amp;source=js_tag&amp;a_id=61991&amp;obscure_ip=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" y="41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209550</xdr:colOff>
      <xdr:row>20</xdr:row>
      <xdr:rowOff>0</xdr:rowOff>
    </xdr:from>
    <xdr:to>
      <xdr:col>2</xdr:col>
      <xdr:colOff>219075</xdr:colOff>
      <xdr:row>20</xdr:row>
      <xdr:rowOff>9525</xdr:rowOff>
    </xdr:to>
    <xdr:pic>
      <xdr:nvPicPr>
        <xdr:cNvPr id="13" name="Picture 12" descr="http://ib.adnxs.com/seg?t=2&amp;add=615765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41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228600</xdr:colOff>
      <xdr:row>20</xdr:row>
      <xdr:rowOff>0</xdr:rowOff>
    </xdr:from>
    <xdr:to>
      <xdr:col>2</xdr:col>
      <xdr:colOff>238125</xdr:colOff>
      <xdr:row>20</xdr:row>
      <xdr:rowOff>9525</xdr:rowOff>
    </xdr:to>
    <xdr:pic>
      <xdr:nvPicPr>
        <xdr:cNvPr id="14" name="Picture 13" descr="http://ib.adnxs.com/seg?t=2&amp;add=542901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2175" y="41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5" name="Picture 14" descr="http://pixel-geo.prfct.co/cs/?partnerId=mri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5" y="41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20</xdr:row>
      <xdr:rowOff>0</xdr:rowOff>
    </xdr:from>
    <xdr:to>
      <xdr:col>2</xdr:col>
      <xdr:colOff>28575</xdr:colOff>
      <xdr:row>20</xdr:row>
      <xdr:rowOff>9525</xdr:rowOff>
    </xdr:to>
    <xdr:pic>
      <xdr:nvPicPr>
        <xdr:cNvPr id="16" name="Picture 15" descr="http://pixel-geo.prfct.co/cs/?partnerId=yah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41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20</xdr:row>
      <xdr:rowOff>0</xdr:rowOff>
    </xdr:from>
    <xdr:to>
      <xdr:col>2</xdr:col>
      <xdr:colOff>47625</xdr:colOff>
      <xdr:row>20</xdr:row>
      <xdr:rowOff>9525</xdr:rowOff>
    </xdr:to>
    <xdr:pic>
      <xdr:nvPicPr>
        <xdr:cNvPr id="17" name="Picture 16" descr="http://pixel-geo.prfct.co/cs/?partnerId=twt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" y="41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57150</xdr:colOff>
      <xdr:row>20</xdr:row>
      <xdr:rowOff>0</xdr:rowOff>
    </xdr:from>
    <xdr:to>
      <xdr:col>2</xdr:col>
      <xdr:colOff>66675</xdr:colOff>
      <xdr:row>20</xdr:row>
      <xdr:rowOff>9525</xdr:rowOff>
    </xdr:to>
    <xdr:pic>
      <xdr:nvPicPr>
        <xdr:cNvPr id="18" name="Picture 17" descr="http://pixel-geo.prfct.co/cs/?partnerId=opx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" y="41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76200</xdr:colOff>
      <xdr:row>20</xdr:row>
      <xdr:rowOff>0</xdr:rowOff>
    </xdr:from>
    <xdr:to>
      <xdr:col>2</xdr:col>
      <xdr:colOff>85725</xdr:colOff>
      <xdr:row>20</xdr:row>
      <xdr:rowOff>9525</xdr:rowOff>
    </xdr:to>
    <xdr:pic>
      <xdr:nvPicPr>
        <xdr:cNvPr id="19" name="Picture 18" descr="http://pixel-geo.prfct.co/cs/?partnerId=crw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41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95250</xdr:colOff>
      <xdr:row>20</xdr:row>
      <xdr:rowOff>0</xdr:rowOff>
    </xdr:from>
    <xdr:to>
      <xdr:col>2</xdr:col>
      <xdr:colOff>104775</xdr:colOff>
      <xdr:row>20</xdr:row>
      <xdr:rowOff>9525</xdr:rowOff>
    </xdr:to>
    <xdr:pic>
      <xdr:nvPicPr>
        <xdr:cNvPr id="20" name="Picture 19" descr="http://pixel-geo.prfct.co/cs/?partnerId=pu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1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114300</xdr:colOff>
      <xdr:row>20</xdr:row>
      <xdr:rowOff>0</xdr:rowOff>
    </xdr:from>
    <xdr:to>
      <xdr:col>2</xdr:col>
      <xdr:colOff>123825</xdr:colOff>
      <xdr:row>20</xdr:row>
      <xdr:rowOff>9525</xdr:rowOff>
    </xdr:to>
    <xdr:pic>
      <xdr:nvPicPr>
        <xdr:cNvPr id="21" name="Picture 20" descr="http://pixel-geo.prfct.co/cs/?partnerId=rbc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7875" y="41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133350</xdr:colOff>
      <xdr:row>20</xdr:row>
      <xdr:rowOff>0</xdr:rowOff>
    </xdr:from>
    <xdr:to>
      <xdr:col>2</xdr:col>
      <xdr:colOff>142875</xdr:colOff>
      <xdr:row>20</xdr:row>
      <xdr:rowOff>9525</xdr:rowOff>
    </xdr:to>
    <xdr:pic>
      <xdr:nvPicPr>
        <xdr:cNvPr id="22" name="Picture 21" descr="http://pixel-geo.prfct.co/cs/?partnerId=go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" y="41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152400</xdr:colOff>
      <xdr:row>20</xdr:row>
      <xdr:rowOff>0</xdr:rowOff>
    </xdr:from>
    <xdr:to>
      <xdr:col>2</xdr:col>
      <xdr:colOff>161925</xdr:colOff>
      <xdr:row>20</xdr:row>
      <xdr:rowOff>9525</xdr:rowOff>
    </xdr:to>
    <xdr:pic>
      <xdr:nvPicPr>
        <xdr:cNvPr id="23" name="Picture 22" descr="http://pixel-geo.prfct.co/cs/?partnerId=fbx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5975" y="41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171450</xdr:colOff>
      <xdr:row>20</xdr:row>
      <xdr:rowOff>0</xdr:rowOff>
    </xdr:from>
    <xdr:to>
      <xdr:col>2</xdr:col>
      <xdr:colOff>180975</xdr:colOff>
      <xdr:row>20</xdr:row>
      <xdr:rowOff>9525</xdr:rowOff>
    </xdr:to>
    <xdr:pic>
      <xdr:nvPicPr>
        <xdr:cNvPr id="24" name="Picture 23" descr="http://pixel-geo.prfct.co/seg/?add=5429019,6157655&amp;source=js_tag&amp;a_id=61991&amp;obscure_ip=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025" y="41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20</xdr:row>
      <xdr:rowOff>0</xdr:rowOff>
    </xdr:from>
    <xdr:to>
      <xdr:col>2</xdr:col>
      <xdr:colOff>200025</xdr:colOff>
      <xdr:row>20</xdr:row>
      <xdr:rowOff>9525</xdr:rowOff>
    </xdr:to>
    <xdr:pic>
      <xdr:nvPicPr>
        <xdr:cNvPr id="25" name="Picture 24" descr="http://pixel-geo.prfct.co/seg/?add=5429019:4883573&amp;source=js_tag&amp;a_id=61991&amp;obscure_ip=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" y="41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209550</xdr:colOff>
      <xdr:row>20</xdr:row>
      <xdr:rowOff>0</xdr:rowOff>
    </xdr:from>
    <xdr:to>
      <xdr:col>2</xdr:col>
      <xdr:colOff>219075</xdr:colOff>
      <xdr:row>20</xdr:row>
      <xdr:rowOff>9525</xdr:rowOff>
    </xdr:to>
    <xdr:pic>
      <xdr:nvPicPr>
        <xdr:cNvPr id="26" name="Picture 25" descr="http://ib.adnxs.com/seg?t=2&amp;add=615765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41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228600</xdr:colOff>
      <xdr:row>20</xdr:row>
      <xdr:rowOff>0</xdr:rowOff>
    </xdr:from>
    <xdr:to>
      <xdr:col>2</xdr:col>
      <xdr:colOff>238125</xdr:colOff>
      <xdr:row>20</xdr:row>
      <xdr:rowOff>9525</xdr:rowOff>
    </xdr:to>
    <xdr:pic>
      <xdr:nvPicPr>
        <xdr:cNvPr id="27" name="Picture 26" descr="http://ib.adnxs.com/seg?t=2&amp;add=542901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2175" y="419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9525</xdr:colOff>
      <xdr:row>34</xdr:row>
      <xdr:rowOff>9525</xdr:rowOff>
    </xdr:to>
    <xdr:pic>
      <xdr:nvPicPr>
        <xdr:cNvPr id="28" name="Picture 27" descr="http://pixel-geo.prfct.co/cs/?partnerId=mri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0" y="685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19050</xdr:colOff>
      <xdr:row>34</xdr:row>
      <xdr:rowOff>0</xdr:rowOff>
    </xdr:from>
    <xdr:to>
      <xdr:col>5</xdr:col>
      <xdr:colOff>28575</xdr:colOff>
      <xdr:row>34</xdr:row>
      <xdr:rowOff>9525</xdr:rowOff>
    </xdr:to>
    <xdr:pic>
      <xdr:nvPicPr>
        <xdr:cNvPr id="29" name="Picture 28" descr="http://pixel-geo.prfct.co/cs/?partnerId=yah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850" y="685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38100</xdr:colOff>
      <xdr:row>34</xdr:row>
      <xdr:rowOff>0</xdr:rowOff>
    </xdr:from>
    <xdr:to>
      <xdr:col>5</xdr:col>
      <xdr:colOff>47625</xdr:colOff>
      <xdr:row>34</xdr:row>
      <xdr:rowOff>9525</xdr:rowOff>
    </xdr:to>
    <xdr:pic>
      <xdr:nvPicPr>
        <xdr:cNvPr id="30" name="Picture 29" descr="http://pixel-geo.prfct.co/cs/?partnerId=twt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685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57150</xdr:colOff>
      <xdr:row>34</xdr:row>
      <xdr:rowOff>0</xdr:rowOff>
    </xdr:from>
    <xdr:to>
      <xdr:col>5</xdr:col>
      <xdr:colOff>66675</xdr:colOff>
      <xdr:row>34</xdr:row>
      <xdr:rowOff>9525</xdr:rowOff>
    </xdr:to>
    <xdr:pic>
      <xdr:nvPicPr>
        <xdr:cNvPr id="31" name="Picture 30" descr="http://pixel-geo.prfct.co/cs/?partnerId=opx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2950" y="685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76200</xdr:colOff>
      <xdr:row>34</xdr:row>
      <xdr:rowOff>0</xdr:rowOff>
    </xdr:from>
    <xdr:to>
      <xdr:col>5</xdr:col>
      <xdr:colOff>85725</xdr:colOff>
      <xdr:row>34</xdr:row>
      <xdr:rowOff>9525</xdr:rowOff>
    </xdr:to>
    <xdr:pic>
      <xdr:nvPicPr>
        <xdr:cNvPr id="32" name="Picture 31" descr="http://pixel-geo.prfct.co/cs/?partnerId=crw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85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95250</xdr:colOff>
      <xdr:row>34</xdr:row>
      <xdr:rowOff>0</xdr:rowOff>
    </xdr:from>
    <xdr:to>
      <xdr:col>5</xdr:col>
      <xdr:colOff>104775</xdr:colOff>
      <xdr:row>34</xdr:row>
      <xdr:rowOff>9525</xdr:rowOff>
    </xdr:to>
    <xdr:pic>
      <xdr:nvPicPr>
        <xdr:cNvPr id="33" name="Picture 32" descr="http://pixel-geo.prfct.co/cs/?partnerId=pu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685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114300</xdr:colOff>
      <xdr:row>34</xdr:row>
      <xdr:rowOff>0</xdr:rowOff>
    </xdr:from>
    <xdr:to>
      <xdr:col>5</xdr:col>
      <xdr:colOff>123825</xdr:colOff>
      <xdr:row>34</xdr:row>
      <xdr:rowOff>9525</xdr:rowOff>
    </xdr:to>
    <xdr:pic>
      <xdr:nvPicPr>
        <xdr:cNvPr id="34" name="Picture 33" descr="http://pixel-geo.prfct.co/cs/?partnerId=rbc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685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133350</xdr:colOff>
      <xdr:row>34</xdr:row>
      <xdr:rowOff>0</xdr:rowOff>
    </xdr:from>
    <xdr:to>
      <xdr:col>5</xdr:col>
      <xdr:colOff>142875</xdr:colOff>
      <xdr:row>34</xdr:row>
      <xdr:rowOff>9525</xdr:rowOff>
    </xdr:to>
    <xdr:pic>
      <xdr:nvPicPr>
        <xdr:cNvPr id="35" name="Picture 34" descr="http://pixel-geo.prfct.co/cs/?partnerId=go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685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152400</xdr:colOff>
      <xdr:row>34</xdr:row>
      <xdr:rowOff>0</xdr:rowOff>
    </xdr:from>
    <xdr:to>
      <xdr:col>5</xdr:col>
      <xdr:colOff>161925</xdr:colOff>
      <xdr:row>34</xdr:row>
      <xdr:rowOff>9525</xdr:rowOff>
    </xdr:to>
    <xdr:pic>
      <xdr:nvPicPr>
        <xdr:cNvPr id="36" name="Picture 35" descr="http://pixel-geo.prfct.co/cs/?partnerId=fbx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685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171450</xdr:colOff>
      <xdr:row>34</xdr:row>
      <xdr:rowOff>0</xdr:rowOff>
    </xdr:from>
    <xdr:to>
      <xdr:col>5</xdr:col>
      <xdr:colOff>180975</xdr:colOff>
      <xdr:row>34</xdr:row>
      <xdr:rowOff>9525</xdr:rowOff>
    </xdr:to>
    <xdr:pic>
      <xdr:nvPicPr>
        <xdr:cNvPr id="37" name="Picture 36" descr="http://pixel-geo.prfct.co/seg/?add=5429019,6157655&amp;source=js_tag&amp;a_id=61991&amp;obscure_ip=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685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190500</xdr:colOff>
      <xdr:row>34</xdr:row>
      <xdr:rowOff>0</xdr:rowOff>
    </xdr:from>
    <xdr:to>
      <xdr:col>5</xdr:col>
      <xdr:colOff>200025</xdr:colOff>
      <xdr:row>34</xdr:row>
      <xdr:rowOff>9525</xdr:rowOff>
    </xdr:to>
    <xdr:pic>
      <xdr:nvPicPr>
        <xdr:cNvPr id="38" name="Picture 37" descr="http://pixel-geo.prfct.co/seg/?add=5429019:2395727&amp;source=js_tag&amp;a_id=61991&amp;obscure_ip=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6300" y="685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209550</xdr:colOff>
      <xdr:row>34</xdr:row>
      <xdr:rowOff>0</xdr:rowOff>
    </xdr:from>
    <xdr:to>
      <xdr:col>5</xdr:col>
      <xdr:colOff>219075</xdr:colOff>
      <xdr:row>34</xdr:row>
      <xdr:rowOff>9525</xdr:rowOff>
    </xdr:to>
    <xdr:sp macro="" textlink="">
      <xdr:nvSpPr>
        <xdr:cNvPr id="5158" name="AutoShape 38" descr="http://ib.adnxs.com/seg?t=2&amp;add=6157655"/>
        <xdr:cNvSpPr>
          <a:spLocks noChangeAspect="1" noChangeArrowheads="1"/>
        </xdr:cNvSpPr>
      </xdr:nvSpPr>
      <xdr:spPr bwMode="auto">
        <a:xfrm>
          <a:off x="4705350" y="685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228600</xdr:colOff>
      <xdr:row>34</xdr:row>
      <xdr:rowOff>0</xdr:rowOff>
    </xdr:from>
    <xdr:to>
      <xdr:col>5</xdr:col>
      <xdr:colOff>238125</xdr:colOff>
      <xdr:row>34</xdr:row>
      <xdr:rowOff>9525</xdr:rowOff>
    </xdr:to>
    <xdr:pic>
      <xdr:nvPicPr>
        <xdr:cNvPr id="40" name="Picture 39" descr="http://ib.adnxs.com/seg?t=2&amp;add=542901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685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41" name="Picture 40" descr="http://pixel-geo.prfct.co/cs/?partnerId=mri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5" y="590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29</xdr:row>
      <xdr:rowOff>0</xdr:rowOff>
    </xdr:from>
    <xdr:to>
      <xdr:col>2</xdr:col>
      <xdr:colOff>28575</xdr:colOff>
      <xdr:row>29</xdr:row>
      <xdr:rowOff>9525</xdr:rowOff>
    </xdr:to>
    <xdr:pic>
      <xdr:nvPicPr>
        <xdr:cNvPr id="42" name="Picture 41" descr="http://pixel-geo.prfct.co/cs/?partnerId=yah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590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29</xdr:row>
      <xdr:rowOff>0</xdr:rowOff>
    </xdr:from>
    <xdr:to>
      <xdr:col>2</xdr:col>
      <xdr:colOff>47625</xdr:colOff>
      <xdr:row>29</xdr:row>
      <xdr:rowOff>9525</xdr:rowOff>
    </xdr:to>
    <xdr:pic>
      <xdr:nvPicPr>
        <xdr:cNvPr id="43" name="Picture 42" descr="http://pixel-geo.prfct.co/cs/?partnerId=twt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" y="590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57150</xdr:colOff>
      <xdr:row>29</xdr:row>
      <xdr:rowOff>0</xdr:rowOff>
    </xdr:from>
    <xdr:to>
      <xdr:col>2</xdr:col>
      <xdr:colOff>66675</xdr:colOff>
      <xdr:row>29</xdr:row>
      <xdr:rowOff>9525</xdr:rowOff>
    </xdr:to>
    <xdr:pic>
      <xdr:nvPicPr>
        <xdr:cNvPr id="44" name="Picture 43" descr="http://pixel-geo.prfct.co/cs/?partnerId=opx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" y="590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76200</xdr:colOff>
      <xdr:row>29</xdr:row>
      <xdr:rowOff>0</xdr:rowOff>
    </xdr:from>
    <xdr:to>
      <xdr:col>2</xdr:col>
      <xdr:colOff>85725</xdr:colOff>
      <xdr:row>29</xdr:row>
      <xdr:rowOff>9525</xdr:rowOff>
    </xdr:to>
    <xdr:pic>
      <xdr:nvPicPr>
        <xdr:cNvPr id="45" name="Picture 44" descr="http://pixel-geo.prfct.co/cs/?partnerId=crw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590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95250</xdr:colOff>
      <xdr:row>29</xdr:row>
      <xdr:rowOff>0</xdr:rowOff>
    </xdr:from>
    <xdr:to>
      <xdr:col>2</xdr:col>
      <xdr:colOff>104775</xdr:colOff>
      <xdr:row>29</xdr:row>
      <xdr:rowOff>9525</xdr:rowOff>
    </xdr:to>
    <xdr:pic>
      <xdr:nvPicPr>
        <xdr:cNvPr id="46" name="Picture 45" descr="http://pixel-geo.prfct.co/cs/?partnerId=pu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590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114300</xdr:colOff>
      <xdr:row>29</xdr:row>
      <xdr:rowOff>0</xdr:rowOff>
    </xdr:from>
    <xdr:to>
      <xdr:col>2</xdr:col>
      <xdr:colOff>123825</xdr:colOff>
      <xdr:row>29</xdr:row>
      <xdr:rowOff>9525</xdr:rowOff>
    </xdr:to>
    <xdr:pic>
      <xdr:nvPicPr>
        <xdr:cNvPr id="47" name="Picture 46" descr="http://pixel-geo.prfct.co/cs/?partnerId=rbc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7875" y="590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133350</xdr:colOff>
      <xdr:row>29</xdr:row>
      <xdr:rowOff>0</xdr:rowOff>
    </xdr:from>
    <xdr:to>
      <xdr:col>2</xdr:col>
      <xdr:colOff>142875</xdr:colOff>
      <xdr:row>29</xdr:row>
      <xdr:rowOff>9525</xdr:rowOff>
    </xdr:to>
    <xdr:pic>
      <xdr:nvPicPr>
        <xdr:cNvPr id="48" name="Picture 47" descr="http://pixel-geo.prfct.co/cs/?partnerId=go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" y="590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152400</xdr:colOff>
      <xdr:row>29</xdr:row>
      <xdr:rowOff>0</xdr:rowOff>
    </xdr:from>
    <xdr:to>
      <xdr:col>2</xdr:col>
      <xdr:colOff>161925</xdr:colOff>
      <xdr:row>29</xdr:row>
      <xdr:rowOff>9525</xdr:rowOff>
    </xdr:to>
    <xdr:pic>
      <xdr:nvPicPr>
        <xdr:cNvPr id="49" name="Picture 48" descr="http://pixel-geo.prfct.co/cs/?partnerId=fbx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5975" y="590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171450</xdr:colOff>
      <xdr:row>29</xdr:row>
      <xdr:rowOff>0</xdr:rowOff>
    </xdr:from>
    <xdr:to>
      <xdr:col>2</xdr:col>
      <xdr:colOff>180975</xdr:colOff>
      <xdr:row>29</xdr:row>
      <xdr:rowOff>9525</xdr:rowOff>
    </xdr:to>
    <xdr:pic>
      <xdr:nvPicPr>
        <xdr:cNvPr id="50" name="Picture 49" descr="http://pixel-geo.prfct.co/seg/?add=5429019,6157655&amp;source=js_tag&amp;a_id=61991&amp;obscure_ip=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025" y="590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29</xdr:row>
      <xdr:rowOff>0</xdr:rowOff>
    </xdr:from>
    <xdr:to>
      <xdr:col>2</xdr:col>
      <xdr:colOff>200025</xdr:colOff>
      <xdr:row>29</xdr:row>
      <xdr:rowOff>9525</xdr:rowOff>
    </xdr:to>
    <xdr:pic>
      <xdr:nvPicPr>
        <xdr:cNvPr id="51" name="Picture 50" descr="http://pixel-geo.prfct.co/seg/?add=5429019:2395726&amp;source=js_tag&amp;a_id=61991&amp;obscure_ip=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" y="590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209550</xdr:colOff>
      <xdr:row>29</xdr:row>
      <xdr:rowOff>0</xdr:rowOff>
    </xdr:from>
    <xdr:to>
      <xdr:col>2</xdr:col>
      <xdr:colOff>219075</xdr:colOff>
      <xdr:row>29</xdr:row>
      <xdr:rowOff>9525</xdr:rowOff>
    </xdr:to>
    <xdr:pic>
      <xdr:nvPicPr>
        <xdr:cNvPr id="52" name="Picture 51" descr="http://ib.adnxs.com/seg?t=2&amp;add=615765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590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228600</xdr:colOff>
      <xdr:row>29</xdr:row>
      <xdr:rowOff>0</xdr:rowOff>
    </xdr:from>
    <xdr:to>
      <xdr:col>2</xdr:col>
      <xdr:colOff>238125</xdr:colOff>
      <xdr:row>29</xdr:row>
      <xdr:rowOff>9525</xdr:rowOff>
    </xdr:to>
    <xdr:pic>
      <xdr:nvPicPr>
        <xdr:cNvPr id="53" name="Picture 52" descr="http://ib.adnxs.com/seg?t=2&amp;add=542901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2175" y="590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9525</xdr:colOff>
      <xdr:row>27</xdr:row>
      <xdr:rowOff>9525</xdr:rowOff>
    </xdr:to>
    <xdr:pic>
      <xdr:nvPicPr>
        <xdr:cNvPr id="54" name="Picture 53" descr="http://pixel-geo.prfct.co/cs/?partnerId=mri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552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27</xdr:row>
      <xdr:rowOff>0</xdr:rowOff>
    </xdr:from>
    <xdr:to>
      <xdr:col>1</xdr:col>
      <xdr:colOff>28575</xdr:colOff>
      <xdr:row>27</xdr:row>
      <xdr:rowOff>9525</xdr:rowOff>
    </xdr:to>
    <xdr:pic>
      <xdr:nvPicPr>
        <xdr:cNvPr id="55" name="Picture 54" descr="http://pixel-geo.prfct.co/cs/?partnerId=yah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552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27</xdr:row>
      <xdr:rowOff>0</xdr:rowOff>
    </xdr:from>
    <xdr:to>
      <xdr:col>1</xdr:col>
      <xdr:colOff>47625</xdr:colOff>
      <xdr:row>27</xdr:row>
      <xdr:rowOff>9525</xdr:rowOff>
    </xdr:to>
    <xdr:pic>
      <xdr:nvPicPr>
        <xdr:cNvPr id="56" name="Picture 55" descr="http://pixel-geo.prfct.co/cs/?partnerId=twt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552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27</xdr:row>
      <xdr:rowOff>0</xdr:rowOff>
    </xdr:from>
    <xdr:to>
      <xdr:col>1</xdr:col>
      <xdr:colOff>66675</xdr:colOff>
      <xdr:row>27</xdr:row>
      <xdr:rowOff>9525</xdr:rowOff>
    </xdr:to>
    <xdr:pic>
      <xdr:nvPicPr>
        <xdr:cNvPr id="57" name="Picture 56" descr="http://pixel-geo.prfct.co/cs/?partnerId=opx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552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76200</xdr:colOff>
      <xdr:row>27</xdr:row>
      <xdr:rowOff>0</xdr:rowOff>
    </xdr:from>
    <xdr:to>
      <xdr:col>1</xdr:col>
      <xdr:colOff>85725</xdr:colOff>
      <xdr:row>27</xdr:row>
      <xdr:rowOff>9525</xdr:rowOff>
    </xdr:to>
    <xdr:pic>
      <xdr:nvPicPr>
        <xdr:cNvPr id="58" name="Picture 57" descr="http://pixel-geo.prfct.co/cs/?partnerId=crw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552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95250</xdr:colOff>
      <xdr:row>27</xdr:row>
      <xdr:rowOff>0</xdr:rowOff>
    </xdr:from>
    <xdr:to>
      <xdr:col>1</xdr:col>
      <xdr:colOff>104775</xdr:colOff>
      <xdr:row>27</xdr:row>
      <xdr:rowOff>9525</xdr:rowOff>
    </xdr:to>
    <xdr:pic>
      <xdr:nvPicPr>
        <xdr:cNvPr id="59" name="Picture 58" descr="http://pixel-geo.prfct.co/cs/?partnerId=pu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" y="552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114300</xdr:colOff>
      <xdr:row>27</xdr:row>
      <xdr:rowOff>0</xdr:rowOff>
    </xdr:from>
    <xdr:to>
      <xdr:col>1</xdr:col>
      <xdr:colOff>123825</xdr:colOff>
      <xdr:row>27</xdr:row>
      <xdr:rowOff>9525</xdr:rowOff>
    </xdr:to>
    <xdr:pic>
      <xdr:nvPicPr>
        <xdr:cNvPr id="60" name="Picture 59" descr="http://pixel-geo.prfct.co/cs/?partnerId=rbc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552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133350</xdr:colOff>
      <xdr:row>27</xdr:row>
      <xdr:rowOff>0</xdr:rowOff>
    </xdr:from>
    <xdr:to>
      <xdr:col>1</xdr:col>
      <xdr:colOff>142875</xdr:colOff>
      <xdr:row>27</xdr:row>
      <xdr:rowOff>9525</xdr:rowOff>
    </xdr:to>
    <xdr:pic>
      <xdr:nvPicPr>
        <xdr:cNvPr id="61" name="Picture 60" descr="http://pixel-geo.prfct.co/cs/?partnerId=go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" y="552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152400</xdr:colOff>
      <xdr:row>27</xdr:row>
      <xdr:rowOff>0</xdr:rowOff>
    </xdr:from>
    <xdr:to>
      <xdr:col>1</xdr:col>
      <xdr:colOff>161925</xdr:colOff>
      <xdr:row>27</xdr:row>
      <xdr:rowOff>9525</xdr:rowOff>
    </xdr:to>
    <xdr:pic>
      <xdr:nvPicPr>
        <xdr:cNvPr id="62" name="Picture 61" descr="http://pixel-geo.prfct.co/cs/?partnerId=fbx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552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171450</xdr:colOff>
      <xdr:row>27</xdr:row>
      <xdr:rowOff>0</xdr:rowOff>
    </xdr:from>
    <xdr:to>
      <xdr:col>1</xdr:col>
      <xdr:colOff>180975</xdr:colOff>
      <xdr:row>27</xdr:row>
      <xdr:rowOff>9525</xdr:rowOff>
    </xdr:to>
    <xdr:pic>
      <xdr:nvPicPr>
        <xdr:cNvPr id="63" name="Picture 62" descr="http://pixel-geo.prfct.co/seg/?add=5429019,6157655&amp;source=js_tag&amp;a_id=61991&amp;obscure_ip=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552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27</xdr:row>
      <xdr:rowOff>0</xdr:rowOff>
    </xdr:from>
    <xdr:to>
      <xdr:col>1</xdr:col>
      <xdr:colOff>200025</xdr:colOff>
      <xdr:row>27</xdr:row>
      <xdr:rowOff>9525</xdr:rowOff>
    </xdr:to>
    <xdr:pic>
      <xdr:nvPicPr>
        <xdr:cNvPr id="64" name="Picture 63" descr="http://pixel-geo.prfct.co/seg/?add=5429019:4883573&amp;source=js_tag&amp;a_id=61991&amp;obscure_ip=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552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27</xdr:row>
      <xdr:rowOff>0</xdr:rowOff>
    </xdr:from>
    <xdr:to>
      <xdr:col>1</xdr:col>
      <xdr:colOff>219075</xdr:colOff>
      <xdr:row>27</xdr:row>
      <xdr:rowOff>9525</xdr:rowOff>
    </xdr:to>
    <xdr:pic>
      <xdr:nvPicPr>
        <xdr:cNvPr id="65" name="Picture 64" descr="http://ib.adnxs.com/seg?t=2&amp;add=615765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552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228600</xdr:colOff>
      <xdr:row>27</xdr:row>
      <xdr:rowOff>0</xdr:rowOff>
    </xdr:from>
    <xdr:to>
      <xdr:col>1</xdr:col>
      <xdr:colOff>238125</xdr:colOff>
      <xdr:row>27</xdr:row>
      <xdr:rowOff>9525</xdr:rowOff>
    </xdr:to>
    <xdr:pic>
      <xdr:nvPicPr>
        <xdr:cNvPr id="66" name="Picture 65" descr="http://ib.adnxs.com/seg?t=2&amp;add=542901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" y="552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67" name="Picture 66" descr="http://pixel-geo.prfct.co/cs/?partnerId=mri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647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32</xdr:row>
      <xdr:rowOff>0</xdr:rowOff>
    </xdr:from>
    <xdr:to>
      <xdr:col>1</xdr:col>
      <xdr:colOff>28575</xdr:colOff>
      <xdr:row>32</xdr:row>
      <xdr:rowOff>9525</xdr:rowOff>
    </xdr:to>
    <xdr:pic>
      <xdr:nvPicPr>
        <xdr:cNvPr id="68" name="Picture 67" descr="http://pixel-geo.prfct.co/cs/?partnerId=yah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647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32</xdr:row>
      <xdr:rowOff>0</xdr:rowOff>
    </xdr:from>
    <xdr:to>
      <xdr:col>1</xdr:col>
      <xdr:colOff>47625</xdr:colOff>
      <xdr:row>32</xdr:row>
      <xdr:rowOff>9525</xdr:rowOff>
    </xdr:to>
    <xdr:pic>
      <xdr:nvPicPr>
        <xdr:cNvPr id="69" name="Picture 68" descr="http://pixel-geo.prfct.co/cs/?partnerId=twt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647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32</xdr:row>
      <xdr:rowOff>0</xdr:rowOff>
    </xdr:from>
    <xdr:to>
      <xdr:col>1</xdr:col>
      <xdr:colOff>66675</xdr:colOff>
      <xdr:row>32</xdr:row>
      <xdr:rowOff>9525</xdr:rowOff>
    </xdr:to>
    <xdr:pic>
      <xdr:nvPicPr>
        <xdr:cNvPr id="70" name="Picture 69" descr="http://pixel-geo.prfct.co/cs/?partnerId=opx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647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76200</xdr:colOff>
      <xdr:row>32</xdr:row>
      <xdr:rowOff>0</xdr:rowOff>
    </xdr:from>
    <xdr:to>
      <xdr:col>1</xdr:col>
      <xdr:colOff>85725</xdr:colOff>
      <xdr:row>32</xdr:row>
      <xdr:rowOff>9525</xdr:rowOff>
    </xdr:to>
    <xdr:pic>
      <xdr:nvPicPr>
        <xdr:cNvPr id="71" name="Picture 70" descr="http://pixel-geo.prfct.co/cs/?partnerId=crw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647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95250</xdr:colOff>
      <xdr:row>32</xdr:row>
      <xdr:rowOff>0</xdr:rowOff>
    </xdr:from>
    <xdr:to>
      <xdr:col>1</xdr:col>
      <xdr:colOff>104775</xdr:colOff>
      <xdr:row>32</xdr:row>
      <xdr:rowOff>9525</xdr:rowOff>
    </xdr:to>
    <xdr:pic>
      <xdr:nvPicPr>
        <xdr:cNvPr id="72" name="Picture 71" descr="http://pixel-geo.prfct.co/cs/?partnerId=pu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" y="647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114300</xdr:colOff>
      <xdr:row>32</xdr:row>
      <xdr:rowOff>0</xdr:rowOff>
    </xdr:from>
    <xdr:to>
      <xdr:col>1</xdr:col>
      <xdr:colOff>123825</xdr:colOff>
      <xdr:row>32</xdr:row>
      <xdr:rowOff>9525</xdr:rowOff>
    </xdr:to>
    <xdr:pic>
      <xdr:nvPicPr>
        <xdr:cNvPr id="73" name="Picture 72" descr="http://pixel-geo.prfct.co/cs/?partnerId=rbc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647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133350</xdr:colOff>
      <xdr:row>32</xdr:row>
      <xdr:rowOff>0</xdr:rowOff>
    </xdr:from>
    <xdr:to>
      <xdr:col>1</xdr:col>
      <xdr:colOff>142875</xdr:colOff>
      <xdr:row>32</xdr:row>
      <xdr:rowOff>9525</xdr:rowOff>
    </xdr:to>
    <xdr:pic>
      <xdr:nvPicPr>
        <xdr:cNvPr id="74" name="Picture 73" descr="http://pixel-geo.prfct.co/cs/?partnerId=go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" y="647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152400</xdr:colOff>
      <xdr:row>32</xdr:row>
      <xdr:rowOff>0</xdr:rowOff>
    </xdr:from>
    <xdr:to>
      <xdr:col>1</xdr:col>
      <xdr:colOff>161925</xdr:colOff>
      <xdr:row>32</xdr:row>
      <xdr:rowOff>9525</xdr:rowOff>
    </xdr:to>
    <xdr:pic>
      <xdr:nvPicPr>
        <xdr:cNvPr id="75" name="Picture 74" descr="http://pixel-geo.prfct.co/cs/?partnerId=fbx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647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171450</xdr:colOff>
      <xdr:row>32</xdr:row>
      <xdr:rowOff>0</xdr:rowOff>
    </xdr:from>
    <xdr:to>
      <xdr:col>1</xdr:col>
      <xdr:colOff>180975</xdr:colOff>
      <xdr:row>32</xdr:row>
      <xdr:rowOff>9525</xdr:rowOff>
    </xdr:to>
    <xdr:pic>
      <xdr:nvPicPr>
        <xdr:cNvPr id="76" name="Picture 75" descr="http://pixel-geo.prfct.co/seg/?add=5429019,6157655&amp;source=js_tag&amp;a_id=61991&amp;obscure_ip=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47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32</xdr:row>
      <xdr:rowOff>0</xdr:rowOff>
    </xdr:from>
    <xdr:to>
      <xdr:col>1</xdr:col>
      <xdr:colOff>200025</xdr:colOff>
      <xdr:row>32</xdr:row>
      <xdr:rowOff>9525</xdr:rowOff>
    </xdr:to>
    <xdr:pic>
      <xdr:nvPicPr>
        <xdr:cNvPr id="77" name="Picture 76" descr="http://pixel-geo.prfct.co/seg/?add=5429019:2395727&amp;source=js_tag&amp;a_id=61991&amp;obscure_ip=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647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32</xdr:row>
      <xdr:rowOff>0</xdr:rowOff>
    </xdr:from>
    <xdr:to>
      <xdr:col>1</xdr:col>
      <xdr:colOff>219075</xdr:colOff>
      <xdr:row>32</xdr:row>
      <xdr:rowOff>9525</xdr:rowOff>
    </xdr:to>
    <xdr:sp macro="" textlink="">
      <xdr:nvSpPr>
        <xdr:cNvPr id="5197" name="AutoShape 77" descr="http://ib.adnxs.com/seg?t=2&amp;add=6157655"/>
        <xdr:cNvSpPr>
          <a:spLocks noChangeAspect="1" noChangeArrowheads="1"/>
        </xdr:cNvSpPr>
      </xdr:nvSpPr>
      <xdr:spPr bwMode="auto">
        <a:xfrm>
          <a:off x="981075" y="647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228600</xdr:colOff>
      <xdr:row>32</xdr:row>
      <xdr:rowOff>0</xdr:rowOff>
    </xdr:from>
    <xdr:to>
      <xdr:col>1</xdr:col>
      <xdr:colOff>238125</xdr:colOff>
      <xdr:row>32</xdr:row>
      <xdr:rowOff>9525</xdr:rowOff>
    </xdr:to>
    <xdr:pic>
      <xdr:nvPicPr>
        <xdr:cNvPr id="79" name="Picture 78" descr="http://ib.adnxs.com/seg?t=2&amp;add=542901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" y="647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80" name="Picture 79" descr="http://pixel-geo.prfct.co/cs/?partnerId=mri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5" y="609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30</xdr:row>
      <xdr:rowOff>0</xdr:rowOff>
    </xdr:from>
    <xdr:to>
      <xdr:col>2</xdr:col>
      <xdr:colOff>28575</xdr:colOff>
      <xdr:row>30</xdr:row>
      <xdr:rowOff>9525</xdr:rowOff>
    </xdr:to>
    <xdr:pic>
      <xdr:nvPicPr>
        <xdr:cNvPr id="81" name="Picture 80" descr="http://pixel-geo.prfct.co/cs/?partnerId=yah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609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30</xdr:row>
      <xdr:rowOff>0</xdr:rowOff>
    </xdr:from>
    <xdr:to>
      <xdr:col>2</xdr:col>
      <xdr:colOff>47625</xdr:colOff>
      <xdr:row>30</xdr:row>
      <xdr:rowOff>9525</xdr:rowOff>
    </xdr:to>
    <xdr:pic>
      <xdr:nvPicPr>
        <xdr:cNvPr id="82" name="Picture 81" descr="http://pixel-geo.prfct.co/cs/?partnerId=twt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" y="609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57150</xdr:colOff>
      <xdr:row>30</xdr:row>
      <xdr:rowOff>0</xdr:rowOff>
    </xdr:from>
    <xdr:to>
      <xdr:col>2</xdr:col>
      <xdr:colOff>66675</xdr:colOff>
      <xdr:row>30</xdr:row>
      <xdr:rowOff>9525</xdr:rowOff>
    </xdr:to>
    <xdr:pic>
      <xdr:nvPicPr>
        <xdr:cNvPr id="83" name="Picture 82" descr="http://pixel-geo.prfct.co/cs/?partnerId=opx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" y="609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76200</xdr:colOff>
      <xdr:row>30</xdr:row>
      <xdr:rowOff>0</xdr:rowOff>
    </xdr:from>
    <xdr:to>
      <xdr:col>2</xdr:col>
      <xdr:colOff>85725</xdr:colOff>
      <xdr:row>30</xdr:row>
      <xdr:rowOff>9525</xdr:rowOff>
    </xdr:to>
    <xdr:pic>
      <xdr:nvPicPr>
        <xdr:cNvPr id="84" name="Picture 83" descr="http://pixel-geo.prfct.co/cs/?partnerId=crw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609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95250</xdr:colOff>
      <xdr:row>30</xdr:row>
      <xdr:rowOff>0</xdr:rowOff>
    </xdr:from>
    <xdr:to>
      <xdr:col>2</xdr:col>
      <xdr:colOff>104775</xdr:colOff>
      <xdr:row>30</xdr:row>
      <xdr:rowOff>9525</xdr:rowOff>
    </xdr:to>
    <xdr:pic>
      <xdr:nvPicPr>
        <xdr:cNvPr id="85" name="Picture 84" descr="http://pixel-geo.prfct.co/cs/?partnerId=pu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609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114300</xdr:colOff>
      <xdr:row>30</xdr:row>
      <xdr:rowOff>0</xdr:rowOff>
    </xdr:from>
    <xdr:to>
      <xdr:col>2</xdr:col>
      <xdr:colOff>123825</xdr:colOff>
      <xdr:row>30</xdr:row>
      <xdr:rowOff>9525</xdr:rowOff>
    </xdr:to>
    <xdr:pic>
      <xdr:nvPicPr>
        <xdr:cNvPr id="86" name="Picture 85" descr="http://pixel-geo.prfct.co/cs/?partnerId=rbc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7875" y="609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133350</xdr:colOff>
      <xdr:row>30</xdr:row>
      <xdr:rowOff>0</xdr:rowOff>
    </xdr:from>
    <xdr:to>
      <xdr:col>2</xdr:col>
      <xdr:colOff>142875</xdr:colOff>
      <xdr:row>30</xdr:row>
      <xdr:rowOff>9525</xdr:rowOff>
    </xdr:to>
    <xdr:pic>
      <xdr:nvPicPr>
        <xdr:cNvPr id="87" name="Picture 86" descr="http://pixel-geo.prfct.co/cs/?partnerId=go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" y="609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152400</xdr:colOff>
      <xdr:row>30</xdr:row>
      <xdr:rowOff>0</xdr:rowOff>
    </xdr:from>
    <xdr:to>
      <xdr:col>2</xdr:col>
      <xdr:colOff>161925</xdr:colOff>
      <xdr:row>30</xdr:row>
      <xdr:rowOff>9525</xdr:rowOff>
    </xdr:to>
    <xdr:pic>
      <xdr:nvPicPr>
        <xdr:cNvPr id="88" name="Picture 87" descr="http://pixel-geo.prfct.co/cs/?partnerId=fbx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5975" y="609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171450</xdr:colOff>
      <xdr:row>30</xdr:row>
      <xdr:rowOff>0</xdr:rowOff>
    </xdr:from>
    <xdr:to>
      <xdr:col>2</xdr:col>
      <xdr:colOff>180975</xdr:colOff>
      <xdr:row>30</xdr:row>
      <xdr:rowOff>9525</xdr:rowOff>
    </xdr:to>
    <xdr:pic>
      <xdr:nvPicPr>
        <xdr:cNvPr id="89" name="Picture 88" descr="http://pixel-geo.prfct.co/seg/?add=5429019,6157655&amp;source=js_tag&amp;a_id=61991&amp;obscure_ip=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025" y="609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30</xdr:row>
      <xdr:rowOff>0</xdr:rowOff>
    </xdr:from>
    <xdr:to>
      <xdr:col>2</xdr:col>
      <xdr:colOff>200025</xdr:colOff>
      <xdr:row>30</xdr:row>
      <xdr:rowOff>9525</xdr:rowOff>
    </xdr:to>
    <xdr:pic>
      <xdr:nvPicPr>
        <xdr:cNvPr id="90" name="Picture 89" descr="http://pixel-geo.prfct.co/seg/?add=5429019:2395726&amp;source=js_tag&amp;a_id=61991&amp;obscure_ip=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" y="609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209550</xdr:colOff>
      <xdr:row>30</xdr:row>
      <xdr:rowOff>0</xdr:rowOff>
    </xdr:from>
    <xdr:to>
      <xdr:col>2</xdr:col>
      <xdr:colOff>219075</xdr:colOff>
      <xdr:row>30</xdr:row>
      <xdr:rowOff>9525</xdr:rowOff>
    </xdr:to>
    <xdr:pic>
      <xdr:nvPicPr>
        <xdr:cNvPr id="91" name="Picture 90" descr="http://ib.adnxs.com/seg?t=2&amp;add=615765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609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228600</xdr:colOff>
      <xdr:row>30</xdr:row>
      <xdr:rowOff>0</xdr:rowOff>
    </xdr:from>
    <xdr:to>
      <xdr:col>2</xdr:col>
      <xdr:colOff>238125</xdr:colOff>
      <xdr:row>30</xdr:row>
      <xdr:rowOff>9525</xdr:rowOff>
    </xdr:to>
    <xdr:sp macro="" textlink="">
      <xdr:nvSpPr>
        <xdr:cNvPr id="5211" name="AutoShape 91" descr="http://ib.adnxs.com/seg?t=2&amp;add=5429019"/>
        <xdr:cNvSpPr>
          <a:spLocks noChangeAspect="1" noChangeArrowheads="1"/>
        </xdr:cNvSpPr>
      </xdr:nvSpPr>
      <xdr:spPr bwMode="auto">
        <a:xfrm>
          <a:off x="2162175" y="609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sp macro="" textlink="">
      <xdr:nvSpPr>
        <xdr:cNvPr id="2049" name="AutoShape 1" descr="http://pixel-geo.prfct.co/cs/?partnerId=mrin"/>
        <xdr:cNvSpPr>
          <a:spLocks noChangeAspect="1" noChangeArrowheads="1"/>
        </xdr:cNvSpPr>
      </xdr:nvSpPr>
      <xdr:spPr bwMode="auto">
        <a:xfrm>
          <a:off x="771525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19050</xdr:colOff>
      <xdr:row>5</xdr:row>
      <xdr:rowOff>0</xdr:rowOff>
    </xdr:from>
    <xdr:to>
      <xdr:col>1</xdr:col>
      <xdr:colOff>28575</xdr:colOff>
      <xdr:row>5</xdr:row>
      <xdr:rowOff>9525</xdr:rowOff>
    </xdr:to>
    <xdr:sp macro="" textlink="">
      <xdr:nvSpPr>
        <xdr:cNvPr id="2050" name="AutoShape 2" descr="http://pixel-geo.prfct.co/cs/?partnerId=yah"/>
        <xdr:cNvSpPr>
          <a:spLocks noChangeAspect="1" noChangeArrowheads="1"/>
        </xdr:cNvSpPr>
      </xdr:nvSpPr>
      <xdr:spPr bwMode="auto">
        <a:xfrm>
          <a:off x="790575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38100</xdr:colOff>
      <xdr:row>5</xdr:row>
      <xdr:rowOff>0</xdr:rowOff>
    </xdr:from>
    <xdr:to>
      <xdr:col>1</xdr:col>
      <xdr:colOff>47625</xdr:colOff>
      <xdr:row>5</xdr:row>
      <xdr:rowOff>9525</xdr:rowOff>
    </xdr:to>
    <xdr:sp macro="" textlink="">
      <xdr:nvSpPr>
        <xdr:cNvPr id="2051" name="AutoShape 3" descr="http://pixel-geo.prfct.co/cs/?partnerId=twtr"/>
        <xdr:cNvSpPr>
          <a:spLocks noChangeAspect="1" noChangeArrowheads="1"/>
        </xdr:cNvSpPr>
      </xdr:nvSpPr>
      <xdr:spPr bwMode="auto">
        <a:xfrm>
          <a:off x="809625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57150</xdr:colOff>
      <xdr:row>5</xdr:row>
      <xdr:rowOff>0</xdr:rowOff>
    </xdr:from>
    <xdr:to>
      <xdr:col>1</xdr:col>
      <xdr:colOff>66675</xdr:colOff>
      <xdr:row>5</xdr:row>
      <xdr:rowOff>9525</xdr:rowOff>
    </xdr:to>
    <xdr:sp macro="" textlink="">
      <xdr:nvSpPr>
        <xdr:cNvPr id="2052" name="AutoShape 4" descr="http://pixel-geo.prfct.co/cs/?partnerId=opx"/>
        <xdr:cNvSpPr>
          <a:spLocks noChangeAspect="1" noChangeArrowheads="1"/>
        </xdr:cNvSpPr>
      </xdr:nvSpPr>
      <xdr:spPr bwMode="auto">
        <a:xfrm>
          <a:off x="828675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76200</xdr:colOff>
      <xdr:row>5</xdr:row>
      <xdr:rowOff>0</xdr:rowOff>
    </xdr:from>
    <xdr:to>
      <xdr:col>1</xdr:col>
      <xdr:colOff>85725</xdr:colOff>
      <xdr:row>5</xdr:row>
      <xdr:rowOff>9525</xdr:rowOff>
    </xdr:to>
    <xdr:sp macro="" textlink="">
      <xdr:nvSpPr>
        <xdr:cNvPr id="2053" name="AutoShape 5" descr="http://pixel-geo.prfct.co/cs/?partnerId=crw"/>
        <xdr:cNvSpPr>
          <a:spLocks noChangeAspect="1" noChangeArrowheads="1"/>
        </xdr:cNvSpPr>
      </xdr:nvSpPr>
      <xdr:spPr bwMode="auto">
        <a:xfrm>
          <a:off x="847725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95250</xdr:colOff>
      <xdr:row>5</xdr:row>
      <xdr:rowOff>0</xdr:rowOff>
    </xdr:from>
    <xdr:to>
      <xdr:col>1</xdr:col>
      <xdr:colOff>104775</xdr:colOff>
      <xdr:row>5</xdr:row>
      <xdr:rowOff>9525</xdr:rowOff>
    </xdr:to>
    <xdr:sp macro="" textlink="">
      <xdr:nvSpPr>
        <xdr:cNvPr id="2054" name="AutoShape 6" descr="http://pixel-geo.prfct.co/cs/?partnerId=pub"/>
        <xdr:cNvSpPr>
          <a:spLocks noChangeAspect="1" noChangeArrowheads="1"/>
        </xdr:cNvSpPr>
      </xdr:nvSpPr>
      <xdr:spPr bwMode="auto">
        <a:xfrm>
          <a:off x="866775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114300</xdr:colOff>
      <xdr:row>5</xdr:row>
      <xdr:rowOff>0</xdr:rowOff>
    </xdr:from>
    <xdr:to>
      <xdr:col>1</xdr:col>
      <xdr:colOff>123825</xdr:colOff>
      <xdr:row>5</xdr:row>
      <xdr:rowOff>9525</xdr:rowOff>
    </xdr:to>
    <xdr:sp macro="" textlink="">
      <xdr:nvSpPr>
        <xdr:cNvPr id="2055" name="AutoShape 7" descr="http://pixel-geo.prfct.co/cs/?partnerId=rbcn"/>
        <xdr:cNvSpPr>
          <a:spLocks noChangeAspect="1" noChangeArrowheads="1"/>
        </xdr:cNvSpPr>
      </xdr:nvSpPr>
      <xdr:spPr bwMode="auto">
        <a:xfrm>
          <a:off x="885825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133350</xdr:colOff>
      <xdr:row>5</xdr:row>
      <xdr:rowOff>0</xdr:rowOff>
    </xdr:from>
    <xdr:to>
      <xdr:col>1</xdr:col>
      <xdr:colOff>142875</xdr:colOff>
      <xdr:row>5</xdr:row>
      <xdr:rowOff>9525</xdr:rowOff>
    </xdr:to>
    <xdr:sp macro="" textlink="">
      <xdr:nvSpPr>
        <xdr:cNvPr id="2056" name="AutoShape 8" descr="http://pixel-geo.prfct.co/cs/?partnerId=goo"/>
        <xdr:cNvSpPr>
          <a:spLocks noChangeAspect="1" noChangeArrowheads="1"/>
        </xdr:cNvSpPr>
      </xdr:nvSpPr>
      <xdr:spPr bwMode="auto">
        <a:xfrm>
          <a:off x="904875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152400</xdr:colOff>
      <xdr:row>5</xdr:row>
      <xdr:rowOff>0</xdr:rowOff>
    </xdr:from>
    <xdr:to>
      <xdr:col>1</xdr:col>
      <xdr:colOff>161925</xdr:colOff>
      <xdr:row>5</xdr:row>
      <xdr:rowOff>9525</xdr:rowOff>
    </xdr:to>
    <xdr:sp macro="" textlink="">
      <xdr:nvSpPr>
        <xdr:cNvPr id="2057" name="AutoShape 9" descr="http://pixel-geo.prfct.co/cs/?partnerId=fbx"/>
        <xdr:cNvSpPr>
          <a:spLocks noChangeAspect="1" noChangeArrowheads="1"/>
        </xdr:cNvSpPr>
      </xdr:nvSpPr>
      <xdr:spPr bwMode="auto">
        <a:xfrm>
          <a:off x="923925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171450</xdr:colOff>
      <xdr:row>5</xdr:row>
      <xdr:rowOff>0</xdr:rowOff>
    </xdr:from>
    <xdr:to>
      <xdr:col>1</xdr:col>
      <xdr:colOff>180975</xdr:colOff>
      <xdr:row>5</xdr:row>
      <xdr:rowOff>9525</xdr:rowOff>
    </xdr:to>
    <xdr:pic>
      <xdr:nvPicPr>
        <xdr:cNvPr id="11" name="Picture 10" descr="http://pixel-geo.prfct.co/seg/?add=5429019,6157655&amp;source=js_tag&amp;a_id=61991&amp;obscure_ip=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5</xdr:row>
      <xdr:rowOff>0</xdr:rowOff>
    </xdr:from>
    <xdr:to>
      <xdr:col>1</xdr:col>
      <xdr:colOff>200025</xdr:colOff>
      <xdr:row>5</xdr:row>
      <xdr:rowOff>9525</xdr:rowOff>
    </xdr:to>
    <xdr:pic>
      <xdr:nvPicPr>
        <xdr:cNvPr id="12" name="Picture 11" descr="http://pixel-geo.prfct.co/seg/?add=5429019:4884450&amp;source=js_tag&amp;a_id=61991&amp;obscure_ip=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5</xdr:row>
      <xdr:rowOff>0</xdr:rowOff>
    </xdr:from>
    <xdr:to>
      <xdr:col>1</xdr:col>
      <xdr:colOff>219075</xdr:colOff>
      <xdr:row>5</xdr:row>
      <xdr:rowOff>9525</xdr:rowOff>
    </xdr:to>
    <xdr:pic>
      <xdr:nvPicPr>
        <xdr:cNvPr id="13" name="Picture 12" descr="http://ib.adnxs.com/seg?t=2&amp;add=615765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228600</xdr:colOff>
      <xdr:row>5</xdr:row>
      <xdr:rowOff>0</xdr:rowOff>
    </xdr:from>
    <xdr:to>
      <xdr:col>1</xdr:col>
      <xdr:colOff>238125</xdr:colOff>
      <xdr:row>5</xdr:row>
      <xdr:rowOff>9525</xdr:rowOff>
    </xdr:to>
    <xdr:pic>
      <xdr:nvPicPr>
        <xdr:cNvPr id="14" name="Picture 13" descr="http://ib.adnxs.com/seg?t=2&amp;add=542901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37</xdr:row>
      <xdr:rowOff>0</xdr:rowOff>
    </xdr:from>
    <xdr:to>
      <xdr:col>5</xdr:col>
      <xdr:colOff>9525</xdr:colOff>
      <xdr:row>37</xdr:row>
      <xdr:rowOff>9525</xdr:rowOff>
    </xdr:to>
    <xdr:sp macro="" textlink="">
      <xdr:nvSpPr>
        <xdr:cNvPr id="7169" name="AutoShape 1" descr="http://pixel-geo.prfct.co/cs/?partnerId=mrin"/>
        <xdr:cNvSpPr>
          <a:spLocks noChangeAspect="1" noChangeArrowheads="1"/>
        </xdr:cNvSpPr>
      </xdr:nvSpPr>
      <xdr:spPr bwMode="auto">
        <a:xfrm>
          <a:off x="6305550" y="704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19050</xdr:colOff>
      <xdr:row>37</xdr:row>
      <xdr:rowOff>0</xdr:rowOff>
    </xdr:from>
    <xdr:to>
      <xdr:col>5</xdr:col>
      <xdr:colOff>28575</xdr:colOff>
      <xdr:row>37</xdr:row>
      <xdr:rowOff>9525</xdr:rowOff>
    </xdr:to>
    <xdr:sp macro="" textlink="">
      <xdr:nvSpPr>
        <xdr:cNvPr id="7170" name="AutoShape 2" descr="http://pixel-geo.prfct.co/cs/?partnerId=yah"/>
        <xdr:cNvSpPr>
          <a:spLocks noChangeAspect="1" noChangeArrowheads="1"/>
        </xdr:cNvSpPr>
      </xdr:nvSpPr>
      <xdr:spPr bwMode="auto">
        <a:xfrm>
          <a:off x="6324600" y="704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38100</xdr:colOff>
      <xdr:row>37</xdr:row>
      <xdr:rowOff>0</xdr:rowOff>
    </xdr:from>
    <xdr:to>
      <xdr:col>5</xdr:col>
      <xdr:colOff>47625</xdr:colOff>
      <xdr:row>37</xdr:row>
      <xdr:rowOff>9525</xdr:rowOff>
    </xdr:to>
    <xdr:sp macro="" textlink="">
      <xdr:nvSpPr>
        <xdr:cNvPr id="7171" name="AutoShape 3" descr="http://pixel-geo.prfct.co/cs/?partnerId=twtr"/>
        <xdr:cNvSpPr>
          <a:spLocks noChangeAspect="1" noChangeArrowheads="1"/>
        </xdr:cNvSpPr>
      </xdr:nvSpPr>
      <xdr:spPr bwMode="auto">
        <a:xfrm>
          <a:off x="6343650" y="704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57150</xdr:colOff>
      <xdr:row>37</xdr:row>
      <xdr:rowOff>0</xdr:rowOff>
    </xdr:from>
    <xdr:to>
      <xdr:col>5</xdr:col>
      <xdr:colOff>66675</xdr:colOff>
      <xdr:row>37</xdr:row>
      <xdr:rowOff>9525</xdr:rowOff>
    </xdr:to>
    <xdr:sp macro="" textlink="">
      <xdr:nvSpPr>
        <xdr:cNvPr id="7172" name="AutoShape 4" descr="http://pixel-geo.prfct.co/cs/?partnerId=opx"/>
        <xdr:cNvSpPr>
          <a:spLocks noChangeAspect="1" noChangeArrowheads="1"/>
        </xdr:cNvSpPr>
      </xdr:nvSpPr>
      <xdr:spPr bwMode="auto">
        <a:xfrm>
          <a:off x="6362700" y="704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76200</xdr:colOff>
      <xdr:row>37</xdr:row>
      <xdr:rowOff>0</xdr:rowOff>
    </xdr:from>
    <xdr:to>
      <xdr:col>5</xdr:col>
      <xdr:colOff>85725</xdr:colOff>
      <xdr:row>37</xdr:row>
      <xdr:rowOff>9525</xdr:rowOff>
    </xdr:to>
    <xdr:sp macro="" textlink="">
      <xdr:nvSpPr>
        <xdr:cNvPr id="7173" name="AutoShape 5" descr="http://pixel-geo.prfct.co/cs/?partnerId=crw"/>
        <xdr:cNvSpPr>
          <a:spLocks noChangeAspect="1" noChangeArrowheads="1"/>
        </xdr:cNvSpPr>
      </xdr:nvSpPr>
      <xdr:spPr bwMode="auto">
        <a:xfrm>
          <a:off x="6381750" y="704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95250</xdr:colOff>
      <xdr:row>37</xdr:row>
      <xdr:rowOff>0</xdr:rowOff>
    </xdr:from>
    <xdr:to>
      <xdr:col>5</xdr:col>
      <xdr:colOff>104775</xdr:colOff>
      <xdr:row>37</xdr:row>
      <xdr:rowOff>9525</xdr:rowOff>
    </xdr:to>
    <xdr:sp macro="" textlink="">
      <xdr:nvSpPr>
        <xdr:cNvPr id="7174" name="AutoShape 6" descr="http://pixel-geo.prfct.co/cs/?partnerId=pub"/>
        <xdr:cNvSpPr>
          <a:spLocks noChangeAspect="1" noChangeArrowheads="1"/>
        </xdr:cNvSpPr>
      </xdr:nvSpPr>
      <xdr:spPr bwMode="auto">
        <a:xfrm>
          <a:off x="6400800" y="704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114300</xdr:colOff>
      <xdr:row>37</xdr:row>
      <xdr:rowOff>0</xdr:rowOff>
    </xdr:from>
    <xdr:to>
      <xdr:col>5</xdr:col>
      <xdr:colOff>123825</xdr:colOff>
      <xdr:row>37</xdr:row>
      <xdr:rowOff>9525</xdr:rowOff>
    </xdr:to>
    <xdr:sp macro="" textlink="">
      <xdr:nvSpPr>
        <xdr:cNvPr id="7175" name="AutoShape 7" descr="http://pixel-geo.prfct.co/cs/?partnerId=rbcn"/>
        <xdr:cNvSpPr>
          <a:spLocks noChangeAspect="1" noChangeArrowheads="1"/>
        </xdr:cNvSpPr>
      </xdr:nvSpPr>
      <xdr:spPr bwMode="auto">
        <a:xfrm>
          <a:off x="6419850" y="704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133350</xdr:colOff>
      <xdr:row>37</xdr:row>
      <xdr:rowOff>0</xdr:rowOff>
    </xdr:from>
    <xdr:to>
      <xdr:col>5</xdr:col>
      <xdr:colOff>142875</xdr:colOff>
      <xdr:row>37</xdr:row>
      <xdr:rowOff>9525</xdr:rowOff>
    </xdr:to>
    <xdr:sp macro="" textlink="">
      <xdr:nvSpPr>
        <xdr:cNvPr id="7176" name="AutoShape 8" descr="http://pixel-geo.prfct.co/cs/?partnerId=goo"/>
        <xdr:cNvSpPr>
          <a:spLocks noChangeAspect="1" noChangeArrowheads="1"/>
        </xdr:cNvSpPr>
      </xdr:nvSpPr>
      <xdr:spPr bwMode="auto">
        <a:xfrm>
          <a:off x="6438900" y="704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152400</xdr:colOff>
      <xdr:row>37</xdr:row>
      <xdr:rowOff>0</xdr:rowOff>
    </xdr:from>
    <xdr:to>
      <xdr:col>5</xdr:col>
      <xdr:colOff>161925</xdr:colOff>
      <xdr:row>37</xdr:row>
      <xdr:rowOff>9525</xdr:rowOff>
    </xdr:to>
    <xdr:sp macro="" textlink="">
      <xdr:nvSpPr>
        <xdr:cNvPr id="7177" name="AutoShape 9" descr="http://pixel-geo.prfct.co/cs/?partnerId=fbx"/>
        <xdr:cNvSpPr>
          <a:spLocks noChangeAspect="1" noChangeArrowheads="1"/>
        </xdr:cNvSpPr>
      </xdr:nvSpPr>
      <xdr:spPr bwMode="auto">
        <a:xfrm>
          <a:off x="6457950" y="704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171450</xdr:colOff>
      <xdr:row>37</xdr:row>
      <xdr:rowOff>0</xdr:rowOff>
    </xdr:from>
    <xdr:to>
      <xdr:col>5</xdr:col>
      <xdr:colOff>180975</xdr:colOff>
      <xdr:row>37</xdr:row>
      <xdr:rowOff>9525</xdr:rowOff>
    </xdr:to>
    <xdr:pic>
      <xdr:nvPicPr>
        <xdr:cNvPr id="11" name="Picture 10" descr="http://pixel-geo.prfct.co/seg/?add=5429019,6157655&amp;source=js_tag&amp;a_id=61991&amp;obscure_ip=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704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190500</xdr:colOff>
      <xdr:row>37</xdr:row>
      <xdr:rowOff>0</xdr:rowOff>
    </xdr:from>
    <xdr:to>
      <xdr:col>5</xdr:col>
      <xdr:colOff>200025</xdr:colOff>
      <xdr:row>37</xdr:row>
      <xdr:rowOff>9525</xdr:rowOff>
    </xdr:to>
    <xdr:pic>
      <xdr:nvPicPr>
        <xdr:cNvPr id="12" name="Picture 11" descr="http://pixel-geo.prfct.co/seg/?add=5429019:2395727&amp;source=js_tag&amp;a_id=61991&amp;obscure_ip=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6050" y="704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209550</xdr:colOff>
      <xdr:row>37</xdr:row>
      <xdr:rowOff>0</xdr:rowOff>
    </xdr:from>
    <xdr:to>
      <xdr:col>5</xdr:col>
      <xdr:colOff>219075</xdr:colOff>
      <xdr:row>37</xdr:row>
      <xdr:rowOff>9525</xdr:rowOff>
    </xdr:to>
    <xdr:pic>
      <xdr:nvPicPr>
        <xdr:cNvPr id="13" name="Picture 12" descr="http://ib.adnxs.com/seg?t=2&amp;add=615765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704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228600</xdr:colOff>
      <xdr:row>37</xdr:row>
      <xdr:rowOff>0</xdr:rowOff>
    </xdr:from>
    <xdr:to>
      <xdr:col>5</xdr:col>
      <xdr:colOff>238125</xdr:colOff>
      <xdr:row>37</xdr:row>
      <xdr:rowOff>9525</xdr:rowOff>
    </xdr:to>
    <xdr:pic>
      <xdr:nvPicPr>
        <xdr:cNvPr id="14" name="Picture 13" descr="http://ib.adnxs.com/seg?t=2&amp;add=542901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704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35</xdr:row>
      <xdr:rowOff>0</xdr:rowOff>
    </xdr:from>
    <xdr:to>
      <xdr:col>3</xdr:col>
      <xdr:colOff>9525</xdr:colOff>
      <xdr:row>35</xdr:row>
      <xdr:rowOff>9525</xdr:rowOff>
    </xdr:to>
    <xdr:sp macro="" textlink="">
      <xdr:nvSpPr>
        <xdr:cNvPr id="2" name="AutoShape 1" descr="http://pixel-geo.prfct.co/cs/?partnerId=mrin"/>
        <xdr:cNvSpPr>
          <a:spLocks noChangeAspect="1" noChangeArrowheads="1"/>
        </xdr:cNvSpPr>
      </xdr:nvSpPr>
      <xdr:spPr bwMode="auto">
        <a:xfrm>
          <a:off x="2771775" y="38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35</xdr:row>
      <xdr:rowOff>0</xdr:rowOff>
    </xdr:from>
    <xdr:to>
      <xdr:col>3</xdr:col>
      <xdr:colOff>28575</xdr:colOff>
      <xdr:row>35</xdr:row>
      <xdr:rowOff>9525</xdr:rowOff>
    </xdr:to>
    <xdr:sp macro="" textlink="">
      <xdr:nvSpPr>
        <xdr:cNvPr id="3" name="AutoShape 2" descr="http://pixel-geo.prfct.co/cs/?partnerId=yah"/>
        <xdr:cNvSpPr>
          <a:spLocks noChangeAspect="1" noChangeArrowheads="1"/>
        </xdr:cNvSpPr>
      </xdr:nvSpPr>
      <xdr:spPr bwMode="auto">
        <a:xfrm>
          <a:off x="2790825" y="38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38100</xdr:colOff>
      <xdr:row>35</xdr:row>
      <xdr:rowOff>0</xdr:rowOff>
    </xdr:from>
    <xdr:to>
      <xdr:col>3</xdr:col>
      <xdr:colOff>47625</xdr:colOff>
      <xdr:row>35</xdr:row>
      <xdr:rowOff>9525</xdr:rowOff>
    </xdr:to>
    <xdr:sp macro="" textlink="">
      <xdr:nvSpPr>
        <xdr:cNvPr id="4" name="AutoShape 3" descr="http://pixel-geo.prfct.co/cs/?partnerId=twtr"/>
        <xdr:cNvSpPr>
          <a:spLocks noChangeAspect="1" noChangeArrowheads="1"/>
        </xdr:cNvSpPr>
      </xdr:nvSpPr>
      <xdr:spPr bwMode="auto">
        <a:xfrm>
          <a:off x="2809875" y="38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57150</xdr:colOff>
      <xdr:row>35</xdr:row>
      <xdr:rowOff>0</xdr:rowOff>
    </xdr:from>
    <xdr:to>
      <xdr:col>3</xdr:col>
      <xdr:colOff>66675</xdr:colOff>
      <xdr:row>35</xdr:row>
      <xdr:rowOff>9525</xdr:rowOff>
    </xdr:to>
    <xdr:sp macro="" textlink="">
      <xdr:nvSpPr>
        <xdr:cNvPr id="5" name="AutoShape 4" descr="http://pixel-geo.prfct.co/cs/?partnerId=opx"/>
        <xdr:cNvSpPr>
          <a:spLocks noChangeAspect="1" noChangeArrowheads="1"/>
        </xdr:cNvSpPr>
      </xdr:nvSpPr>
      <xdr:spPr bwMode="auto">
        <a:xfrm>
          <a:off x="2828925" y="38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76200</xdr:colOff>
      <xdr:row>35</xdr:row>
      <xdr:rowOff>0</xdr:rowOff>
    </xdr:from>
    <xdr:to>
      <xdr:col>3</xdr:col>
      <xdr:colOff>85725</xdr:colOff>
      <xdr:row>35</xdr:row>
      <xdr:rowOff>9525</xdr:rowOff>
    </xdr:to>
    <xdr:sp macro="" textlink="">
      <xdr:nvSpPr>
        <xdr:cNvPr id="6" name="AutoShape 5" descr="http://pixel-geo.prfct.co/cs/?partnerId=crw"/>
        <xdr:cNvSpPr>
          <a:spLocks noChangeAspect="1" noChangeArrowheads="1"/>
        </xdr:cNvSpPr>
      </xdr:nvSpPr>
      <xdr:spPr bwMode="auto">
        <a:xfrm>
          <a:off x="2847975" y="38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95250</xdr:colOff>
      <xdr:row>35</xdr:row>
      <xdr:rowOff>0</xdr:rowOff>
    </xdr:from>
    <xdr:to>
      <xdr:col>3</xdr:col>
      <xdr:colOff>104775</xdr:colOff>
      <xdr:row>35</xdr:row>
      <xdr:rowOff>9525</xdr:rowOff>
    </xdr:to>
    <xdr:sp macro="" textlink="">
      <xdr:nvSpPr>
        <xdr:cNvPr id="7" name="AutoShape 6" descr="http://pixel-geo.prfct.co/cs/?partnerId=pub"/>
        <xdr:cNvSpPr>
          <a:spLocks noChangeAspect="1" noChangeArrowheads="1"/>
        </xdr:cNvSpPr>
      </xdr:nvSpPr>
      <xdr:spPr bwMode="auto">
        <a:xfrm>
          <a:off x="2867025" y="38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114300</xdr:colOff>
      <xdr:row>35</xdr:row>
      <xdr:rowOff>0</xdr:rowOff>
    </xdr:from>
    <xdr:to>
      <xdr:col>3</xdr:col>
      <xdr:colOff>123825</xdr:colOff>
      <xdr:row>35</xdr:row>
      <xdr:rowOff>9525</xdr:rowOff>
    </xdr:to>
    <xdr:sp macro="" textlink="">
      <xdr:nvSpPr>
        <xdr:cNvPr id="8" name="AutoShape 7" descr="http://pixel-geo.prfct.co/cs/?partnerId=rbcn"/>
        <xdr:cNvSpPr>
          <a:spLocks noChangeAspect="1" noChangeArrowheads="1"/>
        </xdr:cNvSpPr>
      </xdr:nvSpPr>
      <xdr:spPr bwMode="auto">
        <a:xfrm>
          <a:off x="2886075" y="38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133350</xdr:colOff>
      <xdr:row>35</xdr:row>
      <xdr:rowOff>0</xdr:rowOff>
    </xdr:from>
    <xdr:to>
      <xdr:col>3</xdr:col>
      <xdr:colOff>142875</xdr:colOff>
      <xdr:row>35</xdr:row>
      <xdr:rowOff>9525</xdr:rowOff>
    </xdr:to>
    <xdr:sp macro="" textlink="">
      <xdr:nvSpPr>
        <xdr:cNvPr id="9" name="AutoShape 8" descr="http://pixel-geo.prfct.co/cs/?partnerId=goo"/>
        <xdr:cNvSpPr>
          <a:spLocks noChangeAspect="1" noChangeArrowheads="1"/>
        </xdr:cNvSpPr>
      </xdr:nvSpPr>
      <xdr:spPr bwMode="auto">
        <a:xfrm>
          <a:off x="2905125" y="38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152400</xdr:colOff>
      <xdr:row>35</xdr:row>
      <xdr:rowOff>0</xdr:rowOff>
    </xdr:from>
    <xdr:to>
      <xdr:col>3</xdr:col>
      <xdr:colOff>161925</xdr:colOff>
      <xdr:row>35</xdr:row>
      <xdr:rowOff>9525</xdr:rowOff>
    </xdr:to>
    <xdr:sp macro="" textlink="">
      <xdr:nvSpPr>
        <xdr:cNvPr id="10" name="AutoShape 9" descr="http://pixel-geo.prfct.co/cs/?partnerId=fbx"/>
        <xdr:cNvSpPr>
          <a:spLocks noChangeAspect="1" noChangeArrowheads="1"/>
        </xdr:cNvSpPr>
      </xdr:nvSpPr>
      <xdr:spPr bwMode="auto">
        <a:xfrm>
          <a:off x="2924175" y="38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171450</xdr:colOff>
      <xdr:row>35</xdr:row>
      <xdr:rowOff>0</xdr:rowOff>
    </xdr:from>
    <xdr:to>
      <xdr:col>3</xdr:col>
      <xdr:colOff>180975</xdr:colOff>
      <xdr:row>35</xdr:row>
      <xdr:rowOff>9525</xdr:rowOff>
    </xdr:to>
    <xdr:pic>
      <xdr:nvPicPr>
        <xdr:cNvPr id="11" name="Picture 10" descr="http://pixel-geo.prfct.co/seg/?add=5429019,6157655&amp;source=js_tag&amp;a_id=61991&amp;obscure_ip=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38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190500</xdr:colOff>
      <xdr:row>35</xdr:row>
      <xdr:rowOff>0</xdr:rowOff>
    </xdr:from>
    <xdr:to>
      <xdr:col>3</xdr:col>
      <xdr:colOff>200025</xdr:colOff>
      <xdr:row>35</xdr:row>
      <xdr:rowOff>9525</xdr:rowOff>
    </xdr:to>
    <xdr:pic>
      <xdr:nvPicPr>
        <xdr:cNvPr id="12" name="Picture 11" descr="http://pixel-geo.prfct.co/seg/?add=5429019:4883573&amp;source=js_tag&amp;a_id=61991&amp;obscure_ip=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38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209550</xdr:colOff>
      <xdr:row>35</xdr:row>
      <xdr:rowOff>0</xdr:rowOff>
    </xdr:from>
    <xdr:to>
      <xdr:col>3</xdr:col>
      <xdr:colOff>219075</xdr:colOff>
      <xdr:row>35</xdr:row>
      <xdr:rowOff>9525</xdr:rowOff>
    </xdr:to>
    <xdr:pic>
      <xdr:nvPicPr>
        <xdr:cNvPr id="13" name="Picture 12" descr="http://ib.adnxs.com/seg?t=2&amp;add=615765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325" y="38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35</xdr:row>
      <xdr:rowOff>0</xdr:rowOff>
    </xdr:from>
    <xdr:to>
      <xdr:col>3</xdr:col>
      <xdr:colOff>238125</xdr:colOff>
      <xdr:row>35</xdr:row>
      <xdr:rowOff>9525</xdr:rowOff>
    </xdr:to>
    <xdr:pic>
      <xdr:nvPicPr>
        <xdr:cNvPr id="14" name="Picture 13" descr="http://ib.adnxs.com/seg?t=2&amp;add=542901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38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9525</xdr:colOff>
      <xdr:row>35</xdr:row>
      <xdr:rowOff>9525</xdr:rowOff>
    </xdr:to>
    <xdr:pic>
      <xdr:nvPicPr>
        <xdr:cNvPr id="15" name="Picture 14" descr="http://pixel-geo.prfct.co/cs/?partnerId=mri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8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19050</xdr:colOff>
      <xdr:row>35</xdr:row>
      <xdr:rowOff>0</xdr:rowOff>
    </xdr:from>
    <xdr:to>
      <xdr:col>3</xdr:col>
      <xdr:colOff>28575</xdr:colOff>
      <xdr:row>35</xdr:row>
      <xdr:rowOff>9525</xdr:rowOff>
    </xdr:to>
    <xdr:pic>
      <xdr:nvPicPr>
        <xdr:cNvPr id="16" name="Picture 15" descr="http://pixel-geo.prfct.co/cs/?partnerId=yah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38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</xdr:colOff>
      <xdr:row>35</xdr:row>
      <xdr:rowOff>0</xdr:rowOff>
    </xdr:from>
    <xdr:to>
      <xdr:col>3</xdr:col>
      <xdr:colOff>47625</xdr:colOff>
      <xdr:row>35</xdr:row>
      <xdr:rowOff>9525</xdr:rowOff>
    </xdr:to>
    <xdr:pic>
      <xdr:nvPicPr>
        <xdr:cNvPr id="17" name="Picture 16" descr="http://pixel-geo.prfct.co/cs/?partnerId=twt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9875" y="38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57150</xdr:colOff>
      <xdr:row>35</xdr:row>
      <xdr:rowOff>0</xdr:rowOff>
    </xdr:from>
    <xdr:to>
      <xdr:col>3</xdr:col>
      <xdr:colOff>66675</xdr:colOff>
      <xdr:row>35</xdr:row>
      <xdr:rowOff>9525</xdr:rowOff>
    </xdr:to>
    <xdr:pic>
      <xdr:nvPicPr>
        <xdr:cNvPr id="18" name="Picture 17" descr="http://pixel-geo.prfct.co/cs/?partnerId=opx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38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76200</xdr:colOff>
      <xdr:row>35</xdr:row>
      <xdr:rowOff>0</xdr:rowOff>
    </xdr:from>
    <xdr:to>
      <xdr:col>3</xdr:col>
      <xdr:colOff>85725</xdr:colOff>
      <xdr:row>35</xdr:row>
      <xdr:rowOff>9525</xdr:rowOff>
    </xdr:to>
    <xdr:pic>
      <xdr:nvPicPr>
        <xdr:cNvPr id="19" name="Picture 18" descr="http://pixel-geo.prfct.co/cs/?partnerId=crw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38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95250</xdr:colOff>
      <xdr:row>35</xdr:row>
      <xdr:rowOff>0</xdr:rowOff>
    </xdr:from>
    <xdr:to>
      <xdr:col>3</xdr:col>
      <xdr:colOff>104775</xdr:colOff>
      <xdr:row>35</xdr:row>
      <xdr:rowOff>9525</xdr:rowOff>
    </xdr:to>
    <xdr:pic>
      <xdr:nvPicPr>
        <xdr:cNvPr id="20" name="Picture 19" descr="http://pixel-geo.prfct.co/cs/?partnerId=pu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7025" y="38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114300</xdr:colOff>
      <xdr:row>35</xdr:row>
      <xdr:rowOff>0</xdr:rowOff>
    </xdr:from>
    <xdr:to>
      <xdr:col>3</xdr:col>
      <xdr:colOff>123825</xdr:colOff>
      <xdr:row>35</xdr:row>
      <xdr:rowOff>9525</xdr:rowOff>
    </xdr:to>
    <xdr:pic>
      <xdr:nvPicPr>
        <xdr:cNvPr id="21" name="Picture 20" descr="http://pixel-geo.prfct.co/cs/?partnerId=rbc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38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133350</xdr:colOff>
      <xdr:row>35</xdr:row>
      <xdr:rowOff>0</xdr:rowOff>
    </xdr:from>
    <xdr:to>
      <xdr:col>3</xdr:col>
      <xdr:colOff>142875</xdr:colOff>
      <xdr:row>35</xdr:row>
      <xdr:rowOff>9525</xdr:rowOff>
    </xdr:to>
    <xdr:pic>
      <xdr:nvPicPr>
        <xdr:cNvPr id="22" name="Picture 21" descr="http://pixel-geo.prfct.co/cs/?partnerId=go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38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152400</xdr:colOff>
      <xdr:row>35</xdr:row>
      <xdr:rowOff>0</xdr:rowOff>
    </xdr:from>
    <xdr:to>
      <xdr:col>3</xdr:col>
      <xdr:colOff>161925</xdr:colOff>
      <xdr:row>35</xdr:row>
      <xdr:rowOff>9525</xdr:rowOff>
    </xdr:to>
    <xdr:pic>
      <xdr:nvPicPr>
        <xdr:cNvPr id="23" name="Picture 22" descr="http://pixel-geo.prfct.co/cs/?partnerId=fbx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38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171450</xdr:colOff>
      <xdr:row>35</xdr:row>
      <xdr:rowOff>0</xdr:rowOff>
    </xdr:from>
    <xdr:to>
      <xdr:col>3</xdr:col>
      <xdr:colOff>180975</xdr:colOff>
      <xdr:row>35</xdr:row>
      <xdr:rowOff>9525</xdr:rowOff>
    </xdr:to>
    <xdr:pic>
      <xdr:nvPicPr>
        <xdr:cNvPr id="24" name="Picture 23" descr="http://pixel-geo.prfct.co/seg/?add=5429019,6157655&amp;source=js_tag&amp;a_id=61991&amp;obscure_ip=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38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190500</xdr:colOff>
      <xdr:row>35</xdr:row>
      <xdr:rowOff>0</xdr:rowOff>
    </xdr:from>
    <xdr:to>
      <xdr:col>3</xdr:col>
      <xdr:colOff>200025</xdr:colOff>
      <xdr:row>35</xdr:row>
      <xdr:rowOff>9525</xdr:rowOff>
    </xdr:to>
    <xdr:pic>
      <xdr:nvPicPr>
        <xdr:cNvPr id="25" name="Picture 24" descr="http://pixel-geo.prfct.co/seg/?add=5429019:4883573&amp;source=js_tag&amp;a_id=61991&amp;obscure_ip=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38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209550</xdr:colOff>
      <xdr:row>35</xdr:row>
      <xdr:rowOff>0</xdr:rowOff>
    </xdr:from>
    <xdr:to>
      <xdr:col>3</xdr:col>
      <xdr:colOff>219075</xdr:colOff>
      <xdr:row>35</xdr:row>
      <xdr:rowOff>9525</xdr:rowOff>
    </xdr:to>
    <xdr:pic>
      <xdr:nvPicPr>
        <xdr:cNvPr id="26" name="Picture 25" descr="http://ib.adnxs.com/seg?t=2&amp;add=615765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325" y="38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35</xdr:row>
      <xdr:rowOff>0</xdr:rowOff>
    </xdr:from>
    <xdr:to>
      <xdr:col>3</xdr:col>
      <xdr:colOff>238125</xdr:colOff>
      <xdr:row>35</xdr:row>
      <xdr:rowOff>9525</xdr:rowOff>
    </xdr:to>
    <xdr:pic>
      <xdr:nvPicPr>
        <xdr:cNvPr id="27" name="Picture 26" descr="http://ib.adnxs.com/seg?t=2&amp;add=542901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38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9525</xdr:colOff>
      <xdr:row>42</xdr:row>
      <xdr:rowOff>9525</xdr:rowOff>
    </xdr:to>
    <xdr:pic>
      <xdr:nvPicPr>
        <xdr:cNvPr id="28" name="Picture 27" descr="http://pixel-geo.prfct.co/cs/?partnerId=mri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552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19050</xdr:colOff>
      <xdr:row>42</xdr:row>
      <xdr:rowOff>0</xdr:rowOff>
    </xdr:from>
    <xdr:to>
      <xdr:col>3</xdr:col>
      <xdr:colOff>28575</xdr:colOff>
      <xdr:row>42</xdr:row>
      <xdr:rowOff>9525</xdr:rowOff>
    </xdr:to>
    <xdr:pic>
      <xdr:nvPicPr>
        <xdr:cNvPr id="29" name="Picture 28" descr="http://pixel-geo.prfct.co/cs/?partnerId=yah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552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</xdr:colOff>
      <xdr:row>42</xdr:row>
      <xdr:rowOff>0</xdr:rowOff>
    </xdr:from>
    <xdr:to>
      <xdr:col>3</xdr:col>
      <xdr:colOff>47625</xdr:colOff>
      <xdr:row>42</xdr:row>
      <xdr:rowOff>9525</xdr:rowOff>
    </xdr:to>
    <xdr:pic>
      <xdr:nvPicPr>
        <xdr:cNvPr id="30" name="Picture 29" descr="http://pixel-geo.prfct.co/cs/?partnerId=twt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9875" y="552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57150</xdr:colOff>
      <xdr:row>42</xdr:row>
      <xdr:rowOff>0</xdr:rowOff>
    </xdr:from>
    <xdr:to>
      <xdr:col>3</xdr:col>
      <xdr:colOff>66675</xdr:colOff>
      <xdr:row>42</xdr:row>
      <xdr:rowOff>9525</xdr:rowOff>
    </xdr:to>
    <xdr:pic>
      <xdr:nvPicPr>
        <xdr:cNvPr id="31" name="Picture 30" descr="http://pixel-geo.prfct.co/cs/?partnerId=opx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552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76200</xdr:colOff>
      <xdr:row>42</xdr:row>
      <xdr:rowOff>0</xdr:rowOff>
    </xdr:from>
    <xdr:to>
      <xdr:col>3</xdr:col>
      <xdr:colOff>85725</xdr:colOff>
      <xdr:row>42</xdr:row>
      <xdr:rowOff>9525</xdr:rowOff>
    </xdr:to>
    <xdr:pic>
      <xdr:nvPicPr>
        <xdr:cNvPr id="32" name="Picture 31" descr="http://pixel-geo.prfct.co/cs/?partnerId=crw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552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95250</xdr:colOff>
      <xdr:row>42</xdr:row>
      <xdr:rowOff>0</xdr:rowOff>
    </xdr:from>
    <xdr:to>
      <xdr:col>3</xdr:col>
      <xdr:colOff>104775</xdr:colOff>
      <xdr:row>42</xdr:row>
      <xdr:rowOff>9525</xdr:rowOff>
    </xdr:to>
    <xdr:pic>
      <xdr:nvPicPr>
        <xdr:cNvPr id="33" name="Picture 32" descr="http://pixel-geo.prfct.co/cs/?partnerId=pu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7025" y="552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114300</xdr:colOff>
      <xdr:row>42</xdr:row>
      <xdr:rowOff>0</xdr:rowOff>
    </xdr:from>
    <xdr:to>
      <xdr:col>3</xdr:col>
      <xdr:colOff>123825</xdr:colOff>
      <xdr:row>42</xdr:row>
      <xdr:rowOff>9525</xdr:rowOff>
    </xdr:to>
    <xdr:pic>
      <xdr:nvPicPr>
        <xdr:cNvPr id="34" name="Picture 33" descr="http://pixel-geo.prfct.co/cs/?partnerId=rbc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552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133350</xdr:colOff>
      <xdr:row>42</xdr:row>
      <xdr:rowOff>0</xdr:rowOff>
    </xdr:from>
    <xdr:to>
      <xdr:col>3</xdr:col>
      <xdr:colOff>142875</xdr:colOff>
      <xdr:row>42</xdr:row>
      <xdr:rowOff>9525</xdr:rowOff>
    </xdr:to>
    <xdr:pic>
      <xdr:nvPicPr>
        <xdr:cNvPr id="35" name="Picture 34" descr="http://pixel-geo.prfct.co/cs/?partnerId=go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552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152400</xdr:colOff>
      <xdr:row>42</xdr:row>
      <xdr:rowOff>0</xdr:rowOff>
    </xdr:from>
    <xdr:to>
      <xdr:col>3</xdr:col>
      <xdr:colOff>161925</xdr:colOff>
      <xdr:row>42</xdr:row>
      <xdr:rowOff>9525</xdr:rowOff>
    </xdr:to>
    <xdr:pic>
      <xdr:nvPicPr>
        <xdr:cNvPr id="36" name="Picture 35" descr="http://pixel-geo.prfct.co/cs/?partnerId=fbx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552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171450</xdr:colOff>
      <xdr:row>42</xdr:row>
      <xdr:rowOff>0</xdr:rowOff>
    </xdr:from>
    <xdr:to>
      <xdr:col>3</xdr:col>
      <xdr:colOff>180975</xdr:colOff>
      <xdr:row>42</xdr:row>
      <xdr:rowOff>9525</xdr:rowOff>
    </xdr:to>
    <xdr:pic>
      <xdr:nvPicPr>
        <xdr:cNvPr id="37" name="Picture 36" descr="http://pixel-geo.prfct.co/seg/?add=5429019,6157655&amp;source=js_tag&amp;a_id=61991&amp;obscure_ip=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52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190500</xdr:colOff>
      <xdr:row>42</xdr:row>
      <xdr:rowOff>0</xdr:rowOff>
    </xdr:from>
    <xdr:to>
      <xdr:col>3</xdr:col>
      <xdr:colOff>200025</xdr:colOff>
      <xdr:row>42</xdr:row>
      <xdr:rowOff>9525</xdr:rowOff>
    </xdr:to>
    <xdr:pic>
      <xdr:nvPicPr>
        <xdr:cNvPr id="38" name="Picture 37" descr="http://pixel-geo.prfct.co/seg/?add=5429019:2395726&amp;source=js_tag&amp;a_id=61991&amp;obscure_ip=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552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209550</xdr:colOff>
      <xdr:row>42</xdr:row>
      <xdr:rowOff>0</xdr:rowOff>
    </xdr:from>
    <xdr:to>
      <xdr:col>3</xdr:col>
      <xdr:colOff>219075</xdr:colOff>
      <xdr:row>42</xdr:row>
      <xdr:rowOff>9525</xdr:rowOff>
    </xdr:to>
    <xdr:pic>
      <xdr:nvPicPr>
        <xdr:cNvPr id="39" name="Picture 38" descr="http://ib.adnxs.com/seg?t=2&amp;add=615765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325" y="552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42</xdr:row>
      <xdr:rowOff>0</xdr:rowOff>
    </xdr:from>
    <xdr:to>
      <xdr:col>3</xdr:col>
      <xdr:colOff>238125</xdr:colOff>
      <xdr:row>42</xdr:row>
      <xdr:rowOff>9525</xdr:rowOff>
    </xdr:to>
    <xdr:pic>
      <xdr:nvPicPr>
        <xdr:cNvPr id="40" name="Picture 39" descr="http://ib.adnxs.com/seg?t=2&amp;add=542901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552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9525</xdr:colOff>
      <xdr:row>40</xdr:row>
      <xdr:rowOff>9525</xdr:rowOff>
    </xdr:to>
    <xdr:pic>
      <xdr:nvPicPr>
        <xdr:cNvPr id="41" name="Picture 40" descr="http://pixel-geo.prfct.co/cs/?partnerId=mri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9725" y="514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40</xdr:row>
      <xdr:rowOff>0</xdr:rowOff>
    </xdr:from>
    <xdr:to>
      <xdr:col>2</xdr:col>
      <xdr:colOff>28575</xdr:colOff>
      <xdr:row>40</xdr:row>
      <xdr:rowOff>9525</xdr:rowOff>
    </xdr:to>
    <xdr:pic>
      <xdr:nvPicPr>
        <xdr:cNvPr id="42" name="Picture 41" descr="http://pixel-geo.prfct.co/cs/?partnerId=yah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775" y="514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40</xdr:row>
      <xdr:rowOff>0</xdr:rowOff>
    </xdr:from>
    <xdr:to>
      <xdr:col>2</xdr:col>
      <xdr:colOff>47625</xdr:colOff>
      <xdr:row>40</xdr:row>
      <xdr:rowOff>9525</xdr:rowOff>
    </xdr:to>
    <xdr:pic>
      <xdr:nvPicPr>
        <xdr:cNvPr id="43" name="Picture 42" descr="http://pixel-geo.prfct.co/cs/?partnerId=twt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7825" y="514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57150</xdr:colOff>
      <xdr:row>40</xdr:row>
      <xdr:rowOff>0</xdr:rowOff>
    </xdr:from>
    <xdr:to>
      <xdr:col>2</xdr:col>
      <xdr:colOff>66675</xdr:colOff>
      <xdr:row>40</xdr:row>
      <xdr:rowOff>9525</xdr:rowOff>
    </xdr:to>
    <xdr:pic>
      <xdr:nvPicPr>
        <xdr:cNvPr id="44" name="Picture 43" descr="http://pixel-geo.prfct.co/cs/?partnerId=opx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5" y="514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76200</xdr:colOff>
      <xdr:row>40</xdr:row>
      <xdr:rowOff>0</xdr:rowOff>
    </xdr:from>
    <xdr:to>
      <xdr:col>2</xdr:col>
      <xdr:colOff>85725</xdr:colOff>
      <xdr:row>40</xdr:row>
      <xdr:rowOff>9525</xdr:rowOff>
    </xdr:to>
    <xdr:pic>
      <xdr:nvPicPr>
        <xdr:cNvPr id="45" name="Picture 44" descr="http://pixel-geo.prfct.co/cs/?partnerId=crw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5925" y="514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95250</xdr:colOff>
      <xdr:row>40</xdr:row>
      <xdr:rowOff>0</xdr:rowOff>
    </xdr:from>
    <xdr:to>
      <xdr:col>2</xdr:col>
      <xdr:colOff>104775</xdr:colOff>
      <xdr:row>40</xdr:row>
      <xdr:rowOff>9525</xdr:rowOff>
    </xdr:to>
    <xdr:pic>
      <xdr:nvPicPr>
        <xdr:cNvPr id="46" name="Picture 45" descr="http://pixel-geo.prfct.co/cs/?partnerId=pu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" y="514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114300</xdr:colOff>
      <xdr:row>40</xdr:row>
      <xdr:rowOff>0</xdr:rowOff>
    </xdr:from>
    <xdr:to>
      <xdr:col>2</xdr:col>
      <xdr:colOff>123825</xdr:colOff>
      <xdr:row>40</xdr:row>
      <xdr:rowOff>9525</xdr:rowOff>
    </xdr:to>
    <xdr:pic>
      <xdr:nvPicPr>
        <xdr:cNvPr id="47" name="Picture 46" descr="http://pixel-geo.prfct.co/cs/?partnerId=rbc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514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133350</xdr:colOff>
      <xdr:row>40</xdr:row>
      <xdr:rowOff>0</xdr:rowOff>
    </xdr:from>
    <xdr:to>
      <xdr:col>2</xdr:col>
      <xdr:colOff>142875</xdr:colOff>
      <xdr:row>40</xdr:row>
      <xdr:rowOff>9525</xdr:rowOff>
    </xdr:to>
    <xdr:pic>
      <xdr:nvPicPr>
        <xdr:cNvPr id="48" name="Picture 47" descr="http://pixel-geo.prfct.co/cs/?partnerId=go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514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152400</xdr:colOff>
      <xdr:row>40</xdr:row>
      <xdr:rowOff>0</xdr:rowOff>
    </xdr:from>
    <xdr:to>
      <xdr:col>2</xdr:col>
      <xdr:colOff>161925</xdr:colOff>
      <xdr:row>40</xdr:row>
      <xdr:rowOff>9525</xdr:rowOff>
    </xdr:to>
    <xdr:pic>
      <xdr:nvPicPr>
        <xdr:cNvPr id="49" name="Picture 48" descr="http://pixel-geo.prfct.co/cs/?partnerId=fbx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514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171450</xdr:colOff>
      <xdr:row>40</xdr:row>
      <xdr:rowOff>0</xdr:rowOff>
    </xdr:from>
    <xdr:to>
      <xdr:col>2</xdr:col>
      <xdr:colOff>180975</xdr:colOff>
      <xdr:row>40</xdr:row>
      <xdr:rowOff>9525</xdr:rowOff>
    </xdr:to>
    <xdr:pic>
      <xdr:nvPicPr>
        <xdr:cNvPr id="50" name="Picture 49" descr="http://pixel-geo.prfct.co/seg/?add=5429019,6157655&amp;source=js_tag&amp;a_id=61991&amp;obscure_ip=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175" y="514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40</xdr:row>
      <xdr:rowOff>0</xdr:rowOff>
    </xdr:from>
    <xdr:to>
      <xdr:col>2</xdr:col>
      <xdr:colOff>200025</xdr:colOff>
      <xdr:row>40</xdr:row>
      <xdr:rowOff>9525</xdr:rowOff>
    </xdr:to>
    <xdr:pic>
      <xdr:nvPicPr>
        <xdr:cNvPr id="51" name="Picture 50" descr="http://pixel-geo.prfct.co/seg/?add=5429019:4883573&amp;source=js_tag&amp;a_id=61991&amp;obscure_ip=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514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209550</xdr:colOff>
      <xdr:row>40</xdr:row>
      <xdr:rowOff>0</xdr:rowOff>
    </xdr:from>
    <xdr:to>
      <xdr:col>2</xdr:col>
      <xdr:colOff>219075</xdr:colOff>
      <xdr:row>40</xdr:row>
      <xdr:rowOff>9525</xdr:rowOff>
    </xdr:to>
    <xdr:pic>
      <xdr:nvPicPr>
        <xdr:cNvPr id="52" name="Picture 51" descr="http://ib.adnxs.com/seg?t=2&amp;add=615765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5" y="514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228600</xdr:colOff>
      <xdr:row>40</xdr:row>
      <xdr:rowOff>0</xdr:rowOff>
    </xdr:from>
    <xdr:to>
      <xdr:col>2</xdr:col>
      <xdr:colOff>238125</xdr:colOff>
      <xdr:row>40</xdr:row>
      <xdr:rowOff>9525</xdr:rowOff>
    </xdr:to>
    <xdr:pic>
      <xdr:nvPicPr>
        <xdr:cNvPr id="53" name="Picture 52" descr="http://ib.adnxs.com/seg?t=2&amp;add=542901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514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9525</xdr:colOff>
      <xdr:row>43</xdr:row>
      <xdr:rowOff>9525</xdr:rowOff>
    </xdr:to>
    <xdr:pic>
      <xdr:nvPicPr>
        <xdr:cNvPr id="54" name="Picture 53" descr="http://pixel-geo.prfct.co/cs/?partnerId=mri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571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19050</xdr:colOff>
      <xdr:row>43</xdr:row>
      <xdr:rowOff>0</xdr:rowOff>
    </xdr:from>
    <xdr:to>
      <xdr:col>3</xdr:col>
      <xdr:colOff>28575</xdr:colOff>
      <xdr:row>43</xdr:row>
      <xdr:rowOff>9525</xdr:rowOff>
    </xdr:to>
    <xdr:pic>
      <xdr:nvPicPr>
        <xdr:cNvPr id="55" name="Picture 54" descr="http://pixel-geo.prfct.co/cs/?partnerId=yah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571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</xdr:colOff>
      <xdr:row>43</xdr:row>
      <xdr:rowOff>0</xdr:rowOff>
    </xdr:from>
    <xdr:to>
      <xdr:col>3</xdr:col>
      <xdr:colOff>47625</xdr:colOff>
      <xdr:row>43</xdr:row>
      <xdr:rowOff>9525</xdr:rowOff>
    </xdr:to>
    <xdr:pic>
      <xdr:nvPicPr>
        <xdr:cNvPr id="56" name="Picture 55" descr="http://pixel-geo.prfct.co/cs/?partnerId=twt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9875" y="571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57150</xdr:colOff>
      <xdr:row>43</xdr:row>
      <xdr:rowOff>0</xdr:rowOff>
    </xdr:from>
    <xdr:to>
      <xdr:col>3</xdr:col>
      <xdr:colOff>66675</xdr:colOff>
      <xdr:row>43</xdr:row>
      <xdr:rowOff>9525</xdr:rowOff>
    </xdr:to>
    <xdr:pic>
      <xdr:nvPicPr>
        <xdr:cNvPr id="57" name="Picture 56" descr="http://pixel-geo.prfct.co/cs/?partnerId=opx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571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76200</xdr:colOff>
      <xdr:row>43</xdr:row>
      <xdr:rowOff>0</xdr:rowOff>
    </xdr:from>
    <xdr:to>
      <xdr:col>3</xdr:col>
      <xdr:colOff>85725</xdr:colOff>
      <xdr:row>43</xdr:row>
      <xdr:rowOff>9525</xdr:rowOff>
    </xdr:to>
    <xdr:pic>
      <xdr:nvPicPr>
        <xdr:cNvPr id="58" name="Picture 57" descr="http://pixel-geo.prfct.co/cs/?partnerId=crw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571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95250</xdr:colOff>
      <xdr:row>43</xdr:row>
      <xdr:rowOff>0</xdr:rowOff>
    </xdr:from>
    <xdr:to>
      <xdr:col>3</xdr:col>
      <xdr:colOff>104775</xdr:colOff>
      <xdr:row>43</xdr:row>
      <xdr:rowOff>9525</xdr:rowOff>
    </xdr:to>
    <xdr:pic>
      <xdr:nvPicPr>
        <xdr:cNvPr id="59" name="Picture 58" descr="http://pixel-geo.prfct.co/cs/?partnerId=pu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7025" y="571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114300</xdr:colOff>
      <xdr:row>43</xdr:row>
      <xdr:rowOff>0</xdr:rowOff>
    </xdr:from>
    <xdr:to>
      <xdr:col>3</xdr:col>
      <xdr:colOff>123825</xdr:colOff>
      <xdr:row>43</xdr:row>
      <xdr:rowOff>9525</xdr:rowOff>
    </xdr:to>
    <xdr:pic>
      <xdr:nvPicPr>
        <xdr:cNvPr id="60" name="Picture 59" descr="http://pixel-geo.prfct.co/cs/?partnerId=rbc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571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133350</xdr:colOff>
      <xdr:row>43</xdr:row>
      <xdr:rowOff>0</xdr:rowOff>
    </xdr:from>
    <xdr:to>
      <xdr:col>3</xdr:col>
      <xdr:colOff>142875</xdr:colOff>
      <xdr:row>43</xdr:row>
      <xdr:rowOff>9525</xdr:rowOff>
    </xdr:to>
    <xdr:pic>
      <xdr:nvPicPr>
        <xdr:cNvPr id="61" name="Picture 60" descr="http://pixel-geo.prfct.co/cs/?partnerId=go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571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152400</xdr:colOff>
      <xdr:row>43</xdr:row>
      <xdr:rowOff>0</xdr:rowOff>
    </xdr:from>
    <xdr:to>
      <xdr:col>3</xdr:col>
      <xdr:colOff>161925</xdr:colOff>
      <xdr:row>43</xdr:row>
      <xdr:rowOff>9525</xdr:rowOff>
    </xdr:to>
    <xdr:pic>
      <xdr:nvPicPr>
        <xdr:cNvPr id="62" name="Picture 61" descr="http://pixel-geo.prfct.co/cs/?partnerId=fbx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571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171450</xdr:colOff>
      <xdr:row>43</xdr:row>
      <xdr:rowOff>0</xdr:rowOff>
    </xdr:from>
    <xdr:to>
      <xdr:col>3</xdr:col>
      <xdr:colOff>180975</xdr:colOff>
      <xdr:row>43</xdr:row>
      <xdr:rowOff>9525</xdr:rowOff>
    </xdr:to>
    <xdr:pic>
      <xdr:nvPicPr>
        <xdr:cNvPr id="63" name="Picture 62" descr="http://pixel-geo.prfct.co/seg/?add=5429019,6157655&amp;source=js_tag&amp;a_id=61991&amp;obscure_ip=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71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190500</xdr:colOff>
      <xdr:row>43</xdr:row>
      <xdr:rowOff>0</xdr:rowOff>
    </xdr:from>
    <xdr:to>
      <xdr:col>3</xdr:col>
      <xdr:colOff>200025</xdr:colOff>
      <xdr:row>43</xdr:row>
      <xdr:rowOff>9525</xdr:rowOff>
    </xdr:to>
    <xdr:pic>
      <xdr:nvPicPr>
        <xdr:cNvPr id="64" name="Picture 63" descr="http://pixel-geo.prfct.co/seg/?add=5429019:2395726&amp;source=js_tag&amp;a_id=61991&amp;obscure_ip=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571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209550</xdr:colOff>
      <xdr:row>43</xdr:row>
      <xdr:rowOff>0</xdr:rowOff>
    </xdr:from>
    <xdr:to>
      <xdr:col>3</xdr:col>
      <xdr:colOff>219075</xdr:colOff>
      <xdr:row>43</xdr:row>
      <xdr:rowOff>9525</xdr:rowOff>
    </xdr:to>
    <xdr:pic>
      <xdr:nvPicPr>
        <xdr:cNvPr id="65" name="Picture 64" descr="http://ib.adnxs.com/seg?t=2&amp;add=615765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325" y="571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43</xdr:row>
      <xdr:rowOff>0</xdr:rowOff>
    </xdr:from>
    <xdr:to>
      <xdr:col>3</xdr:col>
      <xdr:colOff>238125</xdr:colOff>
      <xdr:row>43</xdr:row>
      <xdr:rowOff>9525</xdr:rowOff>
    </xdr:to>
    <xdr:sp macro="" textlink="">
      <xdr:nvSpPr>
        <xdr:cNvPr id="66" name="AutoShape 91" descr="http://ib.adnxs.com/seg?t=2&amp;add=5429019"/>
        <xdr:cNvSpPr>
          <a:spLocks noChangeAspect="1" noChangeArrowheads="1"/>
        </xdr:cNvSpPr>
      </xdr:nvSpPr>
      <xdr:spPr bwMode="auto">
        <a:xfrm>
          <a:off x="3000375" y="571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uk.farnell.com/weidmuller/1943660000/terminal-block-pluggable-10pos/dp/2509651?ost=1943660000&amp;selectedCategoryId=&amp;categoryNameResp=All%2BCategories&amp;searchView=table&amp;iscrfnonsku=false" TargetMode="External"/><Relationship Id="rId2" Type="http://schemas.openxmlformats.org/officeDocument/2006/relationships/hyperlink" Target="http://uk.farnell.com/weidmuller/1944170000/terminal-block-pluggable-10pos/dp/2509663?MER=bn_level5_5NP_EngagementRec_1" TargetMode="External"/><Relationship Id="rId1" Type="http://schemas.openxmlformats.org/officeDocument/2006/relationships/hyperlink" Target="http://uk.farnell.com/te-connectivity-raychem/ray-101-6-0/sleeving-braid-6mm-silver-10m/dp/1218644?MER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elandcables.com/electrical-cable-and-accessories/cables-by-type/rubber-flexible-cabl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uk.farnell.com/jaeger/042-953-006/connector-circular-plug-3pos-cable/dp/2395726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uk.farnell.com/schroff/20860-109/chassis-plate-270d/dp/1370460?ost=20860-109&amp;selectedCategoryId=&amp;categoryNameResp=All%2BCategories&amp;searchView=table&amp;iscrfnonsku=false" TargetMode="External"/><Relationship Id="rId1" Type="http://schemas.openxmlformats.org/officeDocument/2006/relationships/hyperlink" Target="http://uk.farnell.com/schroff/20860-634/rack-multipac-pro-4u-460-d-perfor/dp/1816052" TargetMode="External"/><Relationship Id="rId6" Type="http://schemas.openxmlformats.org/officeDocument/2006/relationships/hyperlink" Target="http://uk.farnell.com/jaeger/530763006/plug-cable-socket-insert-4way/dp/4884437" TargetMode="External"/><Relationship Id="rId5" Type="http://schemas.openxmlformats.org/officeDocument/2006/relationships/hyperlink" Target="http://uk.farnell.com/jaeger/630135006/cable-clamp-size-1/dp/4883573?ost=630135006" TargetMode="External"/><Relationship Id="rId4" Type="http://schemas.openxmlformats.org/officeDocument/2006/relationships/hyperlink" Target="http://uk.farnell.com/jaeger/038-351-006/connector-circular-rcpt-3pos-panel/dp/239572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uk.rs-online.com/web/p/non-latching-relays/1782220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uk.farnell.com/jaeger/042-953-006/connector-circular-plug-3pos-cable/dp/2395726" TargetMode="External"/><Relationship Id="rId7" Type="http://schemas.openxmlformats.org/officeDocument/2006/relationships/drawing" Target="../drawings/drawing4.xml"/><Relationship Id="rId2" Type="http://schemas.openxmlformats.org/officeDocument/2006/relationships/hyperlink" Target="http://uk.farnell.com/schroff/20860-109/chassis-plate-270d/dp/1370460?ost=20860-109&amp;selectedCategoryId=&amp;categoryNameResp=All%2BCategories&amp;searchView=table&amp;iscrfnonsku=false" TargetMode="External"/><Relationship Id="rId1" Type="http://schemas.openxmlformats.org/officeDocument/2006/relationships/hyperlink" Target="http://uk.farnell.com/schroff/20860-634/rack-multipac-pro-4u-460-d-perfor/dp/1816052" TargetMode="External"/><Relationship Id="rId6" Type="http://schemas.openxmlformats.org/officeDocument/2006/relationships/hyperlink" Target="http://uk.farnell.com/jaeger/530763006/plug-cable-socket-insert-4way/dp/4884437" TargetMode="External"/><Relationship Id="rId5" Type="http://schemas.openxmlformats.org/officeDocument/2006/relationships/hyperlink" Target="http://uk.farnell.com/jaeger/630135006/cable-clamp-size-1/dp/4883573?ost=630135006" TargetMode="External"/><Relationship Id="rId4" Type="http://schemas.openxmlformats.org/officeDocument/2006/relationships/hyperlink" Target="http://uk.farnell.com/jaeger/038-351-006/connector-circular-rcpt-3pos-panel/dp/23957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8"/>
  <sheetViews>
    <sheetView workbookViewId="0">
      <selection activeCell="D20" sqref="D20"/>
    </sheetView>
  </sheetViews>
  <sheetFormatPr defaultRowHeight="15" x14ac:dyDescent="0.25"/>
  <cols>
    <col min="1" max="2" width="11" bestFit="1" customWidth="1"/>
    <col min="3" max="3" width="26" bestFit="1" customWidth="1"/>
    <col min="5" max="5" width="10" bestFit="1" customWidth="1"/>
    <col min="6" max="6" width="22.28515625" bestFit="1" customWidth="1"/>
    <col min="7" max="7" width="122.140625" bestFit="1" customWidth="1"/>
  </cols>
  <sheetData>
    <row r="4" spans="1:8" x14ac:dyDescent="0.25">
      <c r="C4" t="s">
        <v>31</v>
      </c>
    </row>
    <row r="5" spans="1:8" x14ac:dyDescent="0.25">
      <c r="D5" t="s">
        <v>32</v>
      </c>
      <c r="E5" t="s">
        <v>34</v>
      </c>
      <c r="F5" t="s">
        <v>36</v>
      </c>
      <c r="G5" t="s">
        <v>35</v>
      </c>
      <c r="H5" t="s">
        <v>37</v>
      </c>
    </row>
    <row r="6" spans="1:8" x14ac:dyDescent="0.25">
      <c r="C6" t="s">
        <v>39</v>
      </c>
      <c r="D6">
        <v>6</v>
      </c>
      <c r="E6" s="4">
        <v>0.25</v>
      </c>
      <c r="F6" s="1" t="s">
        <v>40</v>
      </c>
      <c r="G6" t="s">
        <v>38</v>
      </c>
      <c r="H6" s="4">
        <f>D6*E6</f>
        <v>1.5</v>
      </c>
    </row>
    <row r="7" spans="1:8" x14ac:dyDescent="0.25">
      <c r="E7" s="4"/>
      <c r="H7" s="4"/>
    </row>
    <row r="8" spans="1:8" x14ac:dyDescent="0.25">
      <c r="C8" t="s">
        <v>44</v>
      </c>
      <c r="D8">
        <v>1</v>
      </c>
      <c r="E8" s="5">
        <v>4.34</v>
      </c>
      <c r="F8">
        <v>2509663</v>
      </c>
      <c r="G8" s="3" t="s">
        <v>43</v>
      </c>
      <c r="H8" s="4">
        <f>E8*D8</f>
        <v>4.34</v>
      </c>
    </row>
    <row r="9" spans="1:8" x14ac:dyDescent="0.25">
      <c r="A9" s="6"/>
      <c r="C9" t="s">
        <v>44</v>
      </c>
      <c r="D9">
        <v>1</v>
      </c>
      <c r="E9" s="4">
        <v>5.27</v>
      </c>
      <c r="F9">
        <v>2509651</v>
      </c>
      <c r="G9" s="3" t="s">
        <v>56</v>
      </c>
      <c r="H9" s="4">
        <f>E9*D9</f>
        <v>5.27</v>
      </c>
    </row>
    <row r="10" spans="1:8" x14ac:dyDescent="0.25">
      <c r="C10" t="s">
        <v>115</v>
      </c>
      <c r="D10">
        <v>1</v>
      </c>
      <c r="E10" s="4"/>
      <c r="F10" t="s">
        <v>126</v>
      </c>
      <c r="G10" s="3" t="s">
        <v>127</v>
      </c>
      <c r="H10" s="4">
        <f>E10*D10</f>
        <v>0</v>
      </c>
    </row>
    <row r="11" spans="1:8" x14ac:dyDescent="0.25">
      <c r="E11" s="4"/>
      <c r="G11" s="3"/>
      <c r="H11" s="4"/>
    </row>
    <row r="12" spans="1:8" x14ac:dyDescent="0.25">
      <c r="C12" t="s">
        <v>33</v>
      </c>
      <c r="D12">
        <v>1</v>
      </c>
      <c r="E12" s="4">
        <v>7.77</v>
      </c>
      <c r="F12">
        <v>1218647</v>
      </c>
      <c r="G12" s="3" t="s">
        <v>41</v>
      </c>
      <c r="H12" s="4">
        <f>D12*E12</f>
        <v>7.77</v>
      </c>
    </row>
    <row r="13" spans="1:8" x14ac:dyDescent="0.25">
      <c r="E13" s="4"/>
      <c r="G13" s="3"/>
      <c r="H13" s="4"/>
    </row>
    <row r="14" spans="1:8" x14ac:dyDescent="0.25">
      <c r="E14" s="4"/>
      <c r="G14" s="3"/>
      <c r="H14" s="4"/>
    </row>
    <row r="15" spans="1:8" x14ac:dyDescent="0.25">
      <c r="E15" s="4"/>
      <c r="G15" s="3"/>
      <c r="H15" s="4"/>
    </row>
    <row r="16" spans="1:8" x14ac:dyDescent="0.25">
      <c r="C16" t="s">
        <v>123</v>
      </c>
      <c r="D16">
        <v>1</v>
      </c>
      <c r="F16" t="s">
        <v>124</v>
      </c>
      <c r="G16" s="23" t="s">
        <v>125</v>
      </c>
      <c r="H16" s="4"/>
    </row>
    <row r="17" spans="5:8" x14ac:dyDescent="0.25">
      <c r="E17" s="4"/>
      <c r="G17" s="3"/>
      <c r="H17" s="4"/>
    </row>
    <row r="18" spans="5:8" x14ac:dyDescent="0.25">
      <c r="E18" s="4"/>
      <c r="G18" s="3"/>
      <c r="H18" s="4"/>
    </row>
    <row r="19" spans="5:8" x14ac:dyDescent="0.25">
      <c r="E19" s="4"/>
      <c r="G19" s="3"/>
      <c r="H19" s="4"/>
    </row>
    <row r="20" spans="5:8" x14ac:dyDescent="0.25">
      <c r="E20" s="4"/>
      <c r="G20" s="3"/>
      <c r="H20" s="4"/>
    </row>
    <row r="21" spans="5:8" x14ac:dyDescent="0.25">
      <c r="E21" s="4"/>
      <c r="G21" s="3"/>
      <c r="H21" s="4"/>
    </row>
    <row r="22" spans="5:8" x14ac:dyDescent="0.25">
      <c r="E22" s="4"/>
      <c r="G22" s="3"/>
      <c r="H22" s="4"/>
    </row>
    <row r="23" spans="5:8" x14ac:dyDescent="0.25">
      <c r="E23" s="4"/>
      <c r="G23" s="3"/>
      <c r="H23" s="4"/>
    </row>
    <row r="24" spans="5:8" x14ac:dyDescent="0.25">
      <c r="E24" s="4"/>
      <c r="G24" s="3"/>
      <c r="H24" s="4"/>
    </row>
    <row r="25" spans="5:8" x14ac:dyDescent="0.25">
      <c r="H25" s="4"/>
    </row>
    <row r="26" spans="5:8" x14ac:dyDescent="0.25">
      <c r="H26" s="4"/>
    </row>
    <row r="27" spans="5:8" x14ac:dyDescent="0.25">
      <c r="H27" s="4">
        <f>SUM(H6:H26)</f>
        <v>18.88</v>
      </c>
    </row>
    <row r="28" spans="5:8" x14ac:dyDescent="0.25">
      <c r="H28" s="4">
        <f>H27*60</f>
        <v>1132.8</v>
      </c>
    </row>
  </sheetData>
  <hyperlinks>
    <hyperlink ref="G12" r:id="rId1"/>
    <hyperlink ref="G8" r:id="rId2"/>
    <hyperlink ref="G9" r:id="rId3"/>
    <hyperlink ref="G16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6"/>
  <sheetViews>
    <sheetView tabSelected="1" workbookViewId="0">
      <selection activeCell="A34" sqref="A34"/>
    </sheetView>
  </sheetViews>
  <sheetFormatPr defaultRowHeight="15" x14ac:dyDescent="0.25"/>
  <cols>
    <col min="1" max="1" width="24.140625" style="12" customWidth="1"/>
    <col min="2" max="2" width="17.42578125" style="12" bestFit="1" customWidth="1"/>
    <col min="3" max="3" width="20.85546875" style="12" bestFit="1" customWidth="1"/>
    <col min="4" max="4" width="8.7109375" style="12" bestFit="1" customWidth="1"/>
    <col min="5" max="5" width="8.85546875" style="12" customWidth="1"/>
    <col min="6" max="6" width="85.7109375" style="12" customWidth="1"/>
    <col min="7" max="16384" width="9.140625" style="12"/>
  </cols>
  <sheetData>
    <row r="4" spans="1:7" x14ac:dyDescent="0.25">
      <c r="A4" s="12" t="s">
        <v>4</v>
      </c>
      <c r="B4" s="12" t="s">
        <v>0</v>
      </c>
      <c r="C4" s="12" t="s">
        <v>1</v>
      </c>
      <c r="D4" s="12" t="s">
        <v>6</v>
      </c>
      <c r="E4" s="12" t="s">
        <v>2</v>
      </c>
      <c r="F4" s="12" t="s">
        <v>3</v>
      </c>
      <c r="G4" s="12" t="s">
        <v>37</v>
      </c>
    </row>
    <row r="5" spans="1:7" x14ac:dyDescent="0.25">
      <c r="A5" s="12" t="s">
        <v>46</v>
      </c>
      <c r="B5" s="13" t="s">
        <v>47</v>
      </c>
      <c r="C5" s="12">
        <v>1816052</v>
      </c>
      <c r="D5" s="12">
        <v>1</v>
      </c>
      <c r="E5" s="12">
        <v>90</v>
      </c>
      <c r="F5" s="14" t="s">
        <v>72</v>
      </c>
      <c r="G5" s="9">
        <f t="shared" ref="G5:G7" si="0">E5*D5</f>
        <v>90</v>
      </c>
    </row>
    <row r="6" spans="1:7" x14ac:dyDescent="0.25">
      <c r="A6" s="7" t="s">
        <v>77</v>
      </c>
      <c r="B6" s="11" t="s">
        <v>78</v>
      </c>
      <c r="C6" s="7">
        <v>1370458</v>
      </c>
      <c r="D6" s="7">
        <v>1</v>
      </c>
      <c r="E6" s="7">
        <v>17</v>
      </c>
      <c r="F6" s="10" t="s">
        <v>76</v>
      </c>
      <c r="G6" s="8">
        <f t="shared" si="0"/>
        <v>17</v>
      </c>
    </row>
    <row r="7" spans="1:7" x14ac:dyDescent="0.25">
      <c r="A7" s="19" t="s">
        <v>79</v>
      </c>
      <c r="B7" s="20" t="s">
        <v>74</v>
      </c>
      <c r="C7" s="19">
        <v>1370460</v>
      </c>
      <c r="D7" s="19">
        <v>2</v>
      </c>
      <c r="E7" s="19">
        <v>16</v>
      </c>
      <c r="F7" s="21" t="s">
        <v>75</v>
      </c>
      <c r="G7" s="22">
        <f t="shared" si="0"/>
        <v>32</v>
      </c>
    </row>
    <row r="8" spans="1:7" x14ac:dyDescent="0.25">
      <c r="A8" s="12" t="s">
        <v>48</v>
      </c>
      <c r="B8" s="12">
        <v>530763006</v>
      </c>
      <c r="C8" s="12">
        <v>4884437</v>
      </c>
      <c r="D8" s="12">
        <v>1</v>
      </c>
      <c r="E8" s="12">
        <v>20.99</v>
      </c>
      <c r="F8" s="14" t="s">
        <v>28</v>
      </c>
      <c r="G8" s="9">
        <f t="shared" ref="G8:G21" si="1">E8*D8</f>
        <v>20.99</v>
      </c>
    </row>
    <row r="9" spans="1:7" x14ac:dyDescent="0.25">
      <c r="A9" s="12" t="s">
        <v>49</v>
      </c>
      <c r="B9" s="15">
        <v>533763006</v>
      </c>
      <c r="C9" s="12">
        <v>4884413</v>
      </c>
      <c r="D9" s="12">
        <v>1</v>
      </c>
      <c r="E9" s="12">
        <v>15</v>
      </c>
      <c r="F9" s="12" t="s">
        <v>24</v>
      </c>
      <c r="G9" s="9">
        <f t="shared" si="1"/>
        <v>15</v>
      </c>
    </row>
    <row r="10" spans="1:7" x14ac:dyDescent="0.25">
      <c r="A10" s="12" t="s">
        <v>25</v>
      </c>
      <c r="B10" s="12">
        <v>630138006</v>
      </c>
      <c r="C10" s="12">
        <v>4884050</v>
      </c>
      <c r="D10" s="12">
        <v>1</v>
      </c>
      <c r="E10" s="12">
        <v>5</v>
      </c>
      <c r="F10" s="12" t="s">
        <v>26</v>
      </c>
      <c r="G10" s="9">
        <f t="shared" si="1"/>
        <v>5</v>
      </c>
    </row>
    <row r="11" spans="1:7" x14ac:dyDescent="0.25">
      <c r="A11" s="12" t="s">
        <v>50</v>
      </c>
      <c r="B11" s="13" t="s">
        <v>53</v>
      </c>
      <c r="C11" s="12">
        <v>1339815</v>
      </c>
      <c r="D11" s="12">
        <v>1</v>
      </c>
      <c r="E11" s="12">
        <v>14.84</v>
      </c>
      <c r="F11" s="12" t="s">
        <v>52</v>
      </c>
      <c r="G11" s="9">
        <f t="shared" si="1"/>
        <v>14.84</v>
      </c>
    </row>
    <row r="12" spans="1:7" x14ac:dyDescent="0.25">
      <c r="A12" s="12" t="s">
        <v>51</v>
      </c>
      <c r="B12" s="13" t="s">
        <v>54</v>
      </c>
      <c r="C12" s="12">
        <v>634610</v>
      </c>
      <c r="D12" s="12">
        <v>1</v>
      </c>
      <c r="E12" s="12">
        <v>4.66</v>
      </c>
      <c r="F12" s="12" t="s">
        <v>55</v>
      </c>
      <c r="G12" s="9">
        <f t="shared" si="1"/>
        <v>4.66</v>
      </c>
    </row>
    <row r="13" spans="1:7" x14ac:dyDescent="0.25">
      <c r="A13" s="12" t="s">
        <v>105</v>
      </c>
      <c r="B13" t="s">
        <v>106</v>
      </c>
      <c r="C13">
        <v>1713531</v>
      </c>
      <c r="D13" s="12">
        <v>1</v>
      </c>
      <c r="E13" s="12">
        <v>11.02</v>
      </c>
      <c r="F13" s="12" t="s">
        <v>104</v>
      </c>
      <c r="G13" s="9">
        <f t="shared" si="1"/>
        <v>11.02</v>
      </c>
    </row>
    <row r="14" spans="1:7" x14ac:dyDescent="0.25">
      <c r="A14" s="7" t="s">
        <v>57</v>
      </c>
      <c r="B14" s="7" t="s">
        <v>59</v>
      </c>
      <c r="C14" s="7">
        <v>1704447</v>
      </c>
      <c r="D14" s="7">
        <v>1</v>
      </c>
      <c r="E14" s="7">
        <v>4.33</v>
      </c>
      <c r="F14" s="7" t="s">
        <v>58</v>
      </c>
      <c r="G14" s="8">
        <f t="shared" si="1"/>
        <v>4.33</v>
      </c>
    </row>
    <row r="15" spans="1:7" x14ac:dyDescent="0.25">
      <c r="A15" s="12" t="s">
        <v>60</v>
      </c>
      <c r="B15" s="12" t="s">
        <v>70</v>
      </c>
      <c r="C15" s="12">
        <v>517641</v>
      </c>
      <c r="D15" s="12">
        <v>1</v>
      </c>
      <c r="E15" s="12">
        <v>8.69</v>
      </c>
      <c r="F15" s="12" t="s">
        <v>71</v>
      </c>
      <c r="G15" s="9">
        <f t="shared" si="1"/>
        <v>8.69</v>
      </c>
    </row>
    <row r="16" spans="1:7" x14ac:dyDescent="0.25">
      <c r="A16" s="12" t="s">
        <v>62</v>
      </c>
      <c r="B16" s="12" t="s">
        <v>61</v>
      </c>
      <c r="C16" s="12">
        <v>1624024</v>
      </c>
      <c r="D16" s="12">
        <v>1</v>
      </c>
      <c r="E16" s="12">
        <v>0.74</v>
      </c>
      <c r="F16" s="12" t="s">
        <v>63</v>
      </c>
      <c r="G16" s="9">
        <f t="shared" si="1"/>
        <v>0.74</v>
      </c>
    </row>
    <row r="17" spans="1:7" x14ac:dyDescent="0.25">
      <c r="A17" s="12" t="s">
        <v>65</v>
      </c>
      <c r="B17" s="12" t="s">
        <v>64</v>
      </c>
      <c r="C17" s="12">
        <v>1419986</v>
      </c>
      <c r="D17" s="12">
        <v>1</v>
      </c>
      <c r="E17" s="12">
        <v>1.66</v>
      </c>
      <c r="F17" s="12" t="s">
        <v>66</v>
      </c>
      <c r="G17" s="9">
        <f t="shared" si="1"/>
        <v>1.66</v>
      </c>
    </row>
    <row r="18" spans="1:7" x14ac:dyDescent="0.25">
      <c r="A18" s="12" t="s">
        <v>69</v>
      </c>
      <c r="B18" s="12" t="s">
        <v>67</v>
      </c>
      <c r="C18" s="12">
        <v>1419447</v>
      </c>
      <c r="D18" s="12">
        <v>1</v>
      </c>
      <c r="E18" s="12">
        <v>1.33</v>
      </c>
      <c r="F18" s="12" t="s">
        <v>68</v>
      </c>
      <c r="G18" s="9">
        <f t="shared" si="1"/>
        <v>1.33</v>
      </c>
    </row>
    <row r="19" spans="1:7" x14ac:dyDescent="0.25">
      <c r="A19" s="12" t="s">
        <v>108</v>
      </c>
      <c r="B19" s="1" t="s">
        <v>114</v>
      </c>
      <c r="C19">
        <v>2395726</v>
      </c>
      <c r="D19" s="12">
        <v>1</v>
      </c>
      <c r="E19" s="12">
        <v>11.36</v>
      </c>
      <c r="F19" s="14" t="s">
        <v>107</v>
      </c>
      <c r="G19" s="9">
        <f t="shared" si="1"/>
        <v>11.36</v>
      </c>
    </row>
    <row r="20" spans="1:7" x14ac:dyDescent="0.25">
      <c r="A20" s="12" t="s">
        <v>110</v>
      </c>
      <c r="B20" s="1" t="s">
        <v>113</v>
      </c>
      <c r="C20">
        <v>2395727</v>
      </c>
      <c r="D20" s="12">
        <v>1</v>
      </c>
      <c r="E20" s="12">
        <v>5.68</v>
      </c>
      <c r="F20" s="14" t="s">
        <v>111</v>
      </c>
      <c r="G20" s="9">
        <f t="shared" si="1"/>
        <v>5.68</v>
      </c>
    </row>
    <row r="21" spans="1:7" x14ac:dyDescent="0.25">
      <c r="A21" s="12" t="s">
        <v>109</v>
      </c>
      <c r="B21">
        <v>630135006</v>
      </c>
      <c r="C21">
        <v>4883573</v>
      </c>
      <c r="D21" s="12">
        <v>1</v>
      </c>
      <c r="E21" s="12">
        <v>5.9</v>
      </c>
      <c r="F21" s="14" t="s">
        <v>112</v>
      </c>
      <c r="G21" s="9">
        <f t="shared" si="1"/>
        <v>5.9</v>
      </c>
    </row>
    <row r="22" spans="1:7" x14ac:dyDescent="0.25">
      <c r="C22"/>
      <c r="G22" s="9"/>
    </row>
    <row r="23" spans="1:7" x14ac:dyDescent="0.25">
      <c r="C23"/>
      <c r="G23" s="9"/>
    </row>
    <row r="24" spans="1:7" x14ac:dyDescent="0.25">
      <c r="A24" s="7" t="s">
        <v>73</v>
      </c>
      <c r="B24" s="7" t="s">
        <v>86</v>
      </c>
      <c r="C24" s="7" t="s">
        <v>87</v>
      </c>
      <c r="D24" s="7">
        <v>1</v>
      </c>
      <c r="E24" s="8">
        <v>27</v>
      </c>
      <c r="F24" s="7" t="s">
        <v>85</v>
      </c>
      <c r="G24" s="8">
        <f t="shared" ref="G24:G30" si="2">E24*D24</f>
        <v>27</v>
      </c>
    </row>
    <row r="25" spans="1:7" x14ac:dyDescent="0.25">
      <c r="A25" s="7" t="s">
        <v>82</v>
      </c>
      <c r="B25" s="7" t="s">
        <v>83</v>
      </c>
      <c r="C25" s="7" t="s">
        <v>84</v>
      </c>
      <c r="D25" s="7">
        <v>1</v>
      </c>
      <c r="E25" s="8">
        <v>27</v>
      </c>
      <c r="F25" s="7" t="s">
        <v>81</v>
      </c>
      <c r="G25" s="8">
        <f t="shared" si="2"/>
        <v>27</v>
      </c>
    </row>
    <row r="26" spans="1:7" x14ac:dyDescent="0.25">
      <c r="A26" s="7" t="s">
        <v>88</v>
      </c>
      <c r="B26" s="7" t="s">
        <v>90</v>
      </c>
      <c r="C26" s="7" t="s">
        <v>89</v>
      </c>
      <c r="D26" s="7">
        <v>1</v>
      </c>
      <c r="E26" s="8">
        <v>2.74</v>
      </c>
      <c r="F26" s="7" t="s">
        <v>91</v>
      </c>
      <c r="G26" s="8">
        <f t="shared" si="2"/>
        <v>2.74</v>
      </c>
    </row>
    <row r="27" spans="1:7" x14ac:dyDescent="0.25">
      <c r="A27" s="7" t="s">
        <v>95</v>
      </c>
      <c r="B27" s="7"/>
      <c r="C27" s="7" t="s">
        <v>116</v>
      </c>
      <c r="D27" s="7">
        <v>4</v>
      </c>
      <c r="E27" s="8">
        <v>0.44</v>
      </c>
      <c r="F27" s="7" t="s">
        <v>96</v>
      </c>
      <c r="G27" s="8">
        <f t="shared" si="2"/>
        <v>1.76</v>
      </c>
    </row>
    <row r="28" spans="1:7" x14ac:dyDescent="0.25">
      <c r="A28" s="7" t="s">
        <v>98</v>
      </c>
      <c r="B28" s="7"/>
      <c r="C28" s="7" t="s">
        <v>117</v>
      </c>
      <c r="D28" s="7">
        <v>3</v>
      </c>
      <c r="E28" s="8">
        <v>0.15</v>
      </c>
      <c r="F28" s="7" t="s">
        <v>97</v>
      </c>
      <c r="G28" s="8">
        <f t="shared" si="2"/>
        <v>0.44999999999999996</v>
      </c>
    </row>
    <row r="29" spans="1:7" x14ac:dyDescent="0.25">
      <c r="A29" s="7" t="s">
        <v>99</v>
      </c>
      <c r="B29" s="7"/>
      <c r="C29" s="7" t="s">
        <v>103</v>
      </c>
      <c r="D29" s="7">
        <v>5</v>
      </c>
      <c r="E29" s="8">
        <v>0.25</v>
      </c>
      <c r="F29" s="7" t="s">
        <v>102</v>
      </c>
      <c r="G29" s="8">
        <f t="shared" si="2"/>
        <v>1.25</v>
      </c>
    </row>
    <row r="30" spans="1:7" x14ac:dyDescent="0.25">
      <c r="A30" s="7" t="s">
        <v>100</v>
      </c>
      <c r="B30" s="7"/>
      <c r="C30" s="7" t="s">
        <v>118</v>
      </c>
      <c r="D30" s="7">
        <v>1</v>
      </c>
      <c r="E30" s="8">
        <v>1.97</v>
      </c>
      <c r="F30" s="7" t="s">
        <v>101</v>
      </c>
      <c r="G30" s="8">
        <f t="shared" si="2"/>
        <v>1.97</v>
      </c>
    </row>
    <row r="31" spans="1:7" x14ac:dyDescent="0.25">
      <c r="A31" s="7" t="s">
        <v>92</v>
      </c>
      <c r="B31" s="7"/>
      <c r="C31" s="7" t="s">
        <v>94</v>
      </c>
      <c r="D31" s="7">
        <v>5</v>
      </c>
      <c r="E31" s="8">
        <v>2.0099999999999998</v>
      </c>
      <c r="F31" s="7" t="s">
        <v>93</v>
      </c>
      <c r="G31" s="8">
        <v>2.1080000000000001</v>
      </c>
    </row>
    <row r="32" spans="1:7" x14ac:dyDescent="0.25">
      <c r="A32" s="7" t="s">
        <v>119</v>
      </c>
      <c r="B32" s="7" t="s">
        <v>121</v>
      </c>
      <c r="C32" s="7" t="s">
        <v>122</v>
      </c>
      <c r="D32" s="7">
        <v>1</v>
      </c>
      <c r="E32" s="8">
        <v>17.739999999999998</v>
      </c>
      <c r="F32" s="7" t="s">
        <v>120</v>
      </c>
      <c r="G32" s="8">
        <v>2.1080000000000001</v>
      </c>
    </row>
    <row r="33" spans="1:7" x14ac:dyDescent="0.25">
      <c r="A33"/>
      <c r="B33"/>
      <c r="C33"/>
      <c r="D33"/>
      <c r="E33" s="4"/>
      <c r="F33"/>
      <c r="G33" s="4"/>
    </row>
    <row r="34" spans="1:7" x14ac:dyDescent="0.25">
      <c r="A34"/>
      <c r="B34"/>
      <c r="C34"/>
      <c r="D34"/>
      <c r="E34" s="4"/>
      <c r="F34"/>
      <c r="G34" s="4"/>
    </row>
    <row r="35" spans="1:7" x14ac:dyDescent="0.25">
      <c r="A35"/>
      <c r="B35"/>
      <c r="C35"/>
      <c r="D35"/>
      <c r="E35" s="4"/>
      <c r="F35"/>
      <c r="G35" s="4"/>
    </row>
    <row r="36" spans="1:7" x14ac:dyDescent="0.25">
      <c r="F36"/>
    </row>
  </sheetData>
  <hyperlinks>
    <hyperlink ref="F5" r:id="rId1"/>
    <hyperlink ref="F7" r:id="rId2"/>
    <hyperlink ref="F19" r:id="rId3"/>
    <hyperlink ref="F20" r:id="rId4"/>
    <hyperlink ref="F21" r:id="rId5"/>
    <hyperlink ref="F8" r:id="rId6"/>
  </hyperlinks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8"/>
  <sheetViews>
    <sheetView workbookViewId="0">
      <selection activeCell="B16" sqref="B16:H20"/>
    </sheetView>
  </sheetViews>
  <sheetFormatPr defaultRowHeight="15" x14ac:dyDescent="0.25"/>
  <cols>
    <col min="1" max="1" width="9.140625" style="12"/>
    <col min="2" max="2" width="21.140625" style="12" bestFit="1" customWidth="1"/>
    <col min="3" max="3" width="17.42578125" style="12" bestFit="1" customWidth="1"/>
    <col min="4" max="4" width="21.85546875" style="12" customWidth="1"/>
    <col min="5" max="5" width="18" style="12" bestFit="1" customWidth="1"/>
    <col min="6" max="8" width="18" style="12" customWidth="1"/>
    <col min="9" max="9" width="9.140625" style="12"/>
    <col min="10" max="10" width="66.7109375" style="12" customWidth="1"/>
    <col min="11" max="11" width="14.85546875" style="12" bestFit="1" customWidth="1"/>
    <col min="12" max="16384" width="9.140625" style="12"/>
  </cols>
  <sheetData>
    <row r="2" spans="1:14" x14ac:dyDescent="0.25">
      <c r="A2" s="12" t="s">
        <v>131</v>
      </c>
      <c r="B2" s="12" t="s">
        <v>80</v>
      </c>
    </row>
    <row r="3" spans="1:14" x14ac:dyDescent="0.25">
      <c r="A3" s="12">
        <v>10</v>
      </c>
    </row>
    <row r="5" spans="1:14" x14ac:dyDescent="0.25">
      <c r="B5" s="12" t="s">
        <v>4</v>
      </c>
      <c r="C5" s="12" t="s">
        <v>0</v>
      </c>
      <c r="D5" s="12" t="s">
        <v>1</v>
      </c>
      <c r="E5" s="12" t="s">
        <v>214</v>
      </c>
      <c r="F5" s="12" t="s">
        <v>129</v>
      </c>
      <c r="G5" s="12" t="s">
        <v>3</v>
      </c>
      <c r="H5" s="12" t="s">
        <v>37</v>
      </c>
    </row>
    <row r="6" spans="1:14" x14ac:dyDescent="0.25">
      <c r="C6" s="13"/>
      <c r="G6" s="14"/>
      <c r="H6" s="9"/>
    </row>
    <row r="7" spans="1:14" x14ac:dyDescent="0.25">
      <c r="G7" s="14"/>
      <c r="H7" s="9"/>
    </row>
    <row r="8" spans="1:14" x14ac:dyDescent="0.25">
      <c r="B8" s="12" t="s">
        <v>5</v>
      </c>
      <c r="C8" s="12" t="s">
        <v>128</v>
      </c>
      <c r="D8" s="12">
        <v>9526960</v>
      </c>
      <c r="E8" s="12">
        <v>30</v>
      </c>
      <c r="F8" s="12">
        <v>7.82</v>
      </c>
      <c r="G8" s="12" t="s">
        <v>8</v>
      </c>
      <c r="H8" s="9">
        <f t="shared" ref="H8:H15" si="0">F8*E8</f>
        <v>234.60000000000002</v>
      </c>
    </row>
    <row r="9" spans="1:14" x14ac:dyDescent="0.25">
      <c r="B9" s="12" t="s">
        <v>5</v>
      </c>
      <c r="C9" s="12" t="s">
        <v>7</v>
      </c>
      <c r="D9" s="12">
        <v>9526943</v>
      </c>
      <c r="E9" s="12">
        <v>3</v>
      </c>
      <c r="F9" s="12">
        <v>4.13</v>
      </c>
      <c r="G9" s="12" t="s">
        <v>9</v>
      </c>
      <c r="H9" s="9">
        <f t="shared" si="0"/>
        <v>12.39</v>
      </c>
    </row>
    <row r="10" spans="1:14" x14ac:dyDescent="0.25">
      <c r="B10" s="12" t="s">
        <v>10</v>
      </c>
      <c r="C10" s="12" t="s">
        <v>18</v>
      </c>
      <c r="D10" s="12">
        <v>6530181</v>
      </c>
      <c r="E10" s="12">
        <v>3</v>
      </c>
      <c r="F10" s="12">
        <v>0.5</v>
      </c>
      <c r="G10" s="12" t="s">
        <v>12</v>
      </c>
      <c r="H10" s="9">
        <f t="shared" si="0"/>
        <v>1.5</v>
      </c>
    </row>
    <row r="11" spans="1:14" x14ac:dyDescent="0.25">
      <c r="B11" s="12" t="s">
        <v>11</v>
      </c>
      <c r="C11" s="12" t="s">
        <v>13</v>
      </c>
      <c r="D11" s="12">
        <v>6845307</v>
      </c>
      <c r="E11" s="12">
        <v>14</v>
      </c>
      <c r="F11" s="12">
        <v>1.25</v>
      </c>
      <c r="G11" s="12" t="s">
        <v>14</v>
      </c>
      <c r="H11" s="9">
        <f t="shared" si="0"/>
        <v>17.5</v>
      </c>
    </row>
    <row r="12" spans="1:14" x14ac:dyDescent="0.25">
      <c r="B12" s="12" t="s">
        <v>15</v>
      </c>
      <c r="C12" s="12" t="s">
        <v>17</v>
      </c>
      <c r="D12" s="12">
        <v>3617730</v>
      </c>
      <c r="E12" s="12">
        <v>2</v>
      </c>
      <c r="F12" s="12">
        <v>1.17</v>
      </c>
      <c r="G12" s="12" t="s">
        <v>16</v>
      </c>
      <c r="H12" s="9">
        <f t="shared" si="0"/>
        <v>2.34</v>
      </c>
    </row>
    <row r="13" spans="1:14" x14ac:dyDescent="0.25">
      <c r="B13" s="12" t="s">
        <v>20</v>
      </c>
      <c r="C13" s="12" t="s">
        <v>22</v>
      </c>
      <c r="D13" s="12">
        <v>1131814</v>
      </c>
      <c r="E13" s="12">
        <v>1</v>
      </c>
      <c r="F13" s="12">
        <v>1.4</v>
      </c>
      <c r="G13" s="12" t="s">
        <v>19</v>
      </c>
      <c r="H13" s="9">
        <f t="shared" si="0"/>
        <v>1.4</v>
      </c>
    </row>
    <row r="14" spans="1:14" x14ac:dyDescent="0.25">
      <c r="B14" s="12" t="s">
        <v>21</v>
      </c>
      <c r="C14" s="12" t="s">
        <v>22</v>
      </c>
      <c r="D14" s="12">
        <v>2509517</v>
      </c>
      <c r="E14" s="12">
        <v>1</v>
      </c>
      <c r="F14" s="12">
        <v>0.66</v>
      </c>
      <c r="G14" s="12" t="s">
        <v>23</v>
      </c>
      <c r="H14" s="9">
        <f t="shared" si="0"/>
        <v>0.66</v>
      </c>
    </row>
    <row r="15" spans="1:14" x14ac:dyDescent="0.25">
      <c r="B15" s="12" t="s">
        <v>27</v>
      </c>
      <c r="C15" s="12" t="s">
        <v>42</v>
      </c>
      <c r="D15" s="12">
        <v>2509512</v>
      </c>
      <c r="E15" s="12">
        <v>10</v>
      </c>
      <c r="F15" s="12">
        <v>1.43</v>
      </c>
      <c r="G15" s="12" t="s">
        <v>45</v>
      </c>
      <c r="H15" s="9">
        <f t="shared" si="0"/>
        <v>14.299999999999999</v>
      </c>
    </row>
    <row r="16" spans="1:14" ht="31.5" x14ac:dyDescent="0.25">
      <c r="B16" s="12" t="s">
        <v>216</v>
      </c>
      <c r="C16" s="26" t="s">
        <v>218</v>
      </c>
      <c r="D16" s="26" t="s">
        <v>218</v>
      </c>
      <c r="E16" s="12">
        <v>1</v>
      </c>
      <c r="F16" s="12">
        <v>148</v>
      </c>
      <c r="G16" s="12" t="s">
        <v>223</v>
      </c>
      <c r="H16" s="9">
        <f t="shared" ref="H16:H20" si="1">F16*E16</f>
        <v>148</v>
      </c>
      <c r="K16" s="9"/>
      <c r="N16" s="16"/>
    </row>
    <row r="17" spans="2:11" x14ac:dyDescent="0.25">
      <c r="B17" s="12" t="s">
        <v>217</v>
      </c>
      <c r="C17" s="26" t="s">
        <v>219</v>
      </c>
      <c r="D17" s="26" t="s">
        <v>219</v>
      </c>
      <c r="E17" s="12">
        <v>1</v>
      </c>
      <c r="F17" s="12">
        <v>52.5</v>
      </c>
      <c r="G17" s="12" t="s">
        <v>223</v>
      </c>
      <c r="H17" s="9">
        <f t="shared" si="1"/>
        <v>52.5</v>
      </c>
    </row>
    <row r="18" spans="2:11" x14ac:dyDescent="0.25">
      <c r="B18" s="12" t="s">
        <v>216</v>
      </c>
      <c r="C18" s="26" t="s">
        <v>220</v>
      </c>
      <c r="D18" s="26" t="s">
        <v>220</v>
      </c>
      <c r="E18" s="12">
        <v>1</v>
      </c>
      <c r="F18" s="12">
        <v>70</v>
      </c>
      <c r="G18" s="12" t="s">
        <v>223</v>
      </c>
      <c r="H18" s="9">
        <f t="shared" si="1"/>
        <v>70</v>
      </c>
      <c r="K18" s="9"/>
    </row>
    <row r="19" spans="2:11" x14ac:dyDescent="0.25">
      <c r="B19" s="12" t="s">
        <v>221</v>
      </c>
      <c r="C19" s="12" t="s">
        <v>221</v>
      </c>
      <c r="E19" s="12">
        <v>2</v>
      </c>
      <c r="F19" s="12">
        <v>5</v>
      </c>
      <c r="G19" s="12" t="s">
        <v>223</v>
      </c>
      <c r="H19" s="9">
        <f t="shared" si="1"/>
        <v>10</v>
      </c>
    </row>
    <row r="20" spans="2:11" x14ac:dyDescent="0.25">
      <c r="B20" s="12" t="s">
        <v>222</v>
      </c>
      <c r="C20" s="12" t="s">
        <v>222</v>
      </c>
      <c r="E20" s="12">
        <v>1</v>
      </c>
      <c r="F20" s="12">
        <v>5</v>
      </c>
      <c r="G20" s="12" t="s">
        <v>223</v>
      </c>
      <c r="H20" s="9">
        <f t="shared" si="1"/>
        <v>5</v>
      </c>
    </row>
    <row r="33" spans="2:2" x14ac:dyDescent="0.25">
      <c r="B33" s="17"/>
    </row>
    <row r="34" spans="2:2" x14ac:dyDescent="0.25">
      <c r="B34" s="18"/>
    </row>
    <row r="36" spans="2:2" x14ac:dyDescent="0.25">
      <c r="B36" s="18"/>
    </row>
    <row r="37" spans="2:2" x14ac:dyDescent="0.25">
      <c r="B37" s="18"/>
    </row>
    <row r="40" spans="2:2" x14ac:dyDescent="0.25">
      <c r="B40" s="17"/>
    </row>
    <row r="41" spans="2:2" x14ac:dyDescent="0.25">
      <c r="B41" s="18"/>
    </row>
    <row r="43" spans="2:2" x14ac:dyDescent="0.25">
      <c r="B43" s="18"/>
    </row>
    <row r="44" spans="2:2" x14ac:dyDescent="0.25">
      <c r="B44" s="18"/>
    </row>
    <row r="47" spans="2:2" x14ac:dyDescent="0.25">
      <c r="B47" s="15"/>
    </row>
    <row r="48" spans="2:2" x14ac:dyDescent="0.25">
      <c r="B48" s="1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9"/>
  <sheetViews>
    <sheetView workbookViewId="0">
      <selection activeCell="D9" sqref="D9"/>
    </sheetView>
  </sheetViews>
  <sheetFormatPr defaultRowHeight="15" x14ac:dyDescent="0.25"/>
  <cols>
    <col min="2" max="2" width="11.5703125" bestFit="1" customWidth="1"/>
    <col min="3" max="3" width="17.42578125" bestFit="1" customWidth="1"/>
    <col min="4" max="4" width="20.85546875" bestFit="1" customWidth="1"/>
    <col min="5" max="5" width="8.7109375" bestFit="1" customWidth="1"/>
    <col min="6" max="6" width="6" bestFit="1" customWidth="1"/>
  </cols>
  <sheetData>
    <row r="5" spans="2:7" x14ac:dyDescent="0.25">
      <c r="B5" t="s">
        <v>4</v>
      </c>
      <c r="C5" t="s">
        <v>0</v>
      </c>
      <c r="D5" t="s">
        <v>1</v>
      </c>
      <c r="E5" t="s">
        <v>6</v>
      </c>
      <c r="F5" t="s">
        <v>2</v>
      </c>
      <c r="G5" t="s">
        <v>3</v>
      </c>
    </row>
    <row r="7" spans="2:7" x14ac:dyDescent="0.25">
      <c r="B7" t="s">
        <v>29</v>
      </c>
      <c r="C7">
        <v>530763006</v>
      </c>
      <c r="D7">
        <v>4884437</v>
      </c>
      <c r="E7">
        <v>6</v>
      </c>
      <c r="F7">
        <v>20.99</v>
      </c>
      <c r="G7" t="s">
        <v>28</v>
      </c>
    </row>
    <row r="8" spans="2:7" x14ac:dyDescent="0.25">
      <c r="B8" t="s">
        <v>30</v>
      </c>
      <c r="C8" s="2">
        <v>533763006</v>
      </c>
      <c r="D8">
        <v>4884413</v>
      </c>
      <c r="E8">
        <v>6</v>
      </c>
      <c r="F8">
        <v>15</v>
      </c>
      <c r="G8" t="s">
        <v>24</v>
      </c>
    </row>
    <row r="9" spans="2:7" x14ac:dyDescent="0.25">
      <c r="B9" t="s">
        <v>25</v>
      </c>
      <c r="C9">
        <v>630138006</v>
      </c>
      <c r="D9">
        <v>4884050</v>
      </c>
      <c r="F9">
        <v>5</v>
      </c>
      <c r="G9" t="s">
        <v>26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5"/>
  <sheetViews>
    <sheetView topLeftCell="A4" workbookViewId="0">
      <selection activeCell="C29" sqref="C29"/>
    </sheetView>
  </sheetViews>
  <sheetFormatPr defaultRowHeight="15" x14ac:dyDescent="0.25"/>
  <cols>
    <col min="1" max="1" width="20.5703125" bestFit="1" customWidth="1"/>
    <col min="2" max="2" width="17.42578125" bestFit="1" customWidth="1"/>
    <col min="3" max="3" width="20.85546875" bestFit="1" customWidth="1"/>
    <col min="4" max="4" width="8.7109375" bestFit="1" customWidth="1"/>
    <col min="5" max="5" width="8.85546875" customWidth="1"/>
    <col min="6" max="6" width="83.28515625" bestFit="1" customWidth="1"/>
  </cols>
  <sheetData>
    <row r="4" spans="1:7" x14ac:dyDescent="0.25">
      <c r="A4" t="s">
        <v>4</v>
      </c>
      <c r="B4" t="s">
        <v>0</v>
      </c>
      <c r="C4" t="s">
        <v>1</v>
      </c>
      <c r="D4" t="s">
        <v>6</v>
      </c>
      <c r="E4" t="s">
        <v>2</v>
      </c>
      <c r="F4" t="s">
        <v>3</v>
      </c>
      <c r="G4" t="s">
        <v>37</v>
      </c>
    </row>
    <row r="7" spans="1:7" x14ac:dyDescent="0.25">
      <c r="A7" s="7" t="s">
        <v>73</v>
      </c>
      <c r="B7" s="7" t="s">
        <v>86</v>
      </c>
      <c r="C7" s="7" t="s">
        <v>87</v>
      </c>
      <c r="D7" s="7">
        <v>1</v>
      </c>
      <c r="E7" s="8">
        <v>27</v>
      </c>
      <c r="F7" s="7" t="s">
        <v>85</v>
      </c>
      <c r="G7" s="8">
        <f t="shared" ref="G7:G13" si="0">E7*D7</f>
        <v>27</v>
      </c>
    </row>
    <row r="8" spans="1:7" x14ac:dyDescent="0.25">
      <c r="A8" s="7" t="s">
        <v>82</v>
      </c>
      <c r="B8" s="7" t="s">
        <v>83</v>
      </c>
      <c r="C8" s="7" t="s">
        <v>84</v>
      </c>
      <c r="D8" s="7">
        <v>1</v>
      </c>
      <c r="E8" s="8">
        <v>27</v>
      </c>
      <c r="F8" s="7" t="s">
        <v>81</v>
      </c>
      <c r="G8" s="8">
        <f t="shared" si="0"/>
        <v>27</v>
      </c>
    </row>
    <row r="9" spans="1:7" x14ac:dyDescent="0.25">
      <c r="A9" s="7" t="s">
        <v>88</v>
      </c>
      <c r="B9" s="7" t="s">
        <v>90</v>
      </c>
      <c r="C9" s="7" t="s">
        <v>89</v>
      </c>
      <c r="D9" s="7">
        <v>1</v>
      </c>
      <c r="E9" s="8">
        <v>2.74</v>
      </c>
      <c r="F9" s="7" t="s">
        <v>91</v>
      </c>
      <c r="G9" s="8">
        <f t="shared" si="0"/>
        <v>2.74</v>
      </c>
    </row>
    <row r="10" spans="1:7" x14ac:dyDescent="0.25">
      <c r="A10" s="7" t="s">
        <v>95</v>
      </c>
      <c r="B10" s="7"/>
      <c r="C10" s="7" t="s">
        <v>116</v>
      </c>
      <c r="D10" s="7">
        <v>4</v>
      </c>
      <c r="E10" s="8">
        <v>0.44</v>
      </c>
      <c r="F10" s="7" t="s">
        <v>96</v>
      </c>
      <c r="G10" s="8">
        <f t="shared" si="0"/>
        <v>1.76</v>
      </c>
    </row>
    <row r="11" spans="1:7" x14ac:dyDescent="0.25">
      <c r="A11" s="7" t="s">
        <v>98</v>
      </c>
      <c r="B11" s="7"/>
      <c r="C11" s="7" t="s">
        <v>117</v>
      </c>
      <c r="D11" s="7">
        <v>3</v>
      </c>
      <c r="E11" s="8">
        <v>0.15</v>
      </c>
      <c r="F11" s="7" t="s">
        <v>97</v>
      </c>
      <c r="G11" s="8">
        <f t="shared" si="0"/>
        <v>0.44999999999999996</v>
      </c>
    </row>
    <row r="12" spans="1:7" x14ac:dyDescent="0.25">
      <c r="A12" s="7" t="s">
        <v>99</v>
      </c>
      <c r="B12" s="7"/>
      <c r="C12" s="7" t="s">
        <v>103</v>
      </c>
      <c r="D12" s="7">
        <v>5</v>
      </c>
      <c r="E12" s="8">
        <v>0.25</v>
      </c>
      <c r="F12" s="7" t="s">
        <v>102</v>
      </c>
      <c r="G12" s="8">
        <f t="shared" si="0"/>
        <v>1.25</v>
      </c>
    </row>
    <row r="13" spans="1:7" x14ac:dyDescent="0.25">
      <c r="A13" s="7" t="s">
        <v>100</v>
      </c>
      <c r="B13" s="7"/>
      <c r="C13" s="7" t="s">
        <v>118</v>
      </c>
      <c r="D13" s="7">
        <v>1</v>
      </c>
      <c r="E13" s="8">
        <v>1.97</v>
      </c>
      <c r="F13" s="7" t="s">
        <v>101</v>
      </c>
      <c r="G13" s="8">
        <f t="shared" si="0"/>
        <v>1.97</v>
      </c>
    </row>
    <row r="14" spans="1:7" x14ac:dyDescent="0.25">
      <c r="A14" s="7" t="s">
        <v>92</v>
      </c>
      <c r="B14" s="7"/>
      <c r="C14" s="7" t="s">
        <v>94</v>
      </c>
      <c r="D14" s="7">
        <v>5</v>
      </c>
      <c r="E14" s="8">
        <v>2.0099999999999998</v>
      </c>
      <c r="F14" s="7" t="s">
        <v>93</v>
      </c>
      <c r="G14" s="8">
        <v>2.1080000000000001</v>
      </c>
    </row>
    <row r="15" spans="1:7" x14ac:dyDescent="0.25">
      <c r="A15" s="7" t="s">
        <v>119</v>
      </c>
      <c r="B15" s="7" t="s">
        <v>121</v>
      </c>
      <c r="C15" s="7" t="s">
        <v>122</v>
      </c>
      <c r="D15" s="7">
        <v>1</v>
      </c>
      <c r="E15" s="8">
        <v>17.739999999999998</v>
      </c>
      <c r="F15" s="7" t="s">
        <v>120</v>
      </c>
      <c r="G15" s="8">
        <v>2.1080000000000001</v>
      </c>
    </row>
    <row r="16" spans="1:7" x14ac:dyDescent="0.25">
      <c r="E16" s="4"/>
      <c r="G16" s="4"/>
    </row>
    <row r="17" spans="5:7" x14ac:dyDescent="0.25">
      <c r="E17" s="4"/>
      <c r="G17" s="4"/>
    </row>
    <row r="18" spans="5:7" x14ac:dyDescent="0.25">
      <c r="E18" s="4"/>
      <c r="G18" s="4">
        <f>SUM(G7:G14)</f>
        <v>64.278000000000006</v>
      </c>
    </row>
    <row r="19" spans="5:7" x14ac:dyDescent="0.25">
      <c r="E19" s="4"/>
      <c r="G19" s="4"/>
    </row>
    <row r="20" spans="5:7" x14ac:dyDescent="0.25">
      <c r="E20" s="4"/>
      <c r="G20" s="4"/>
    </row>
    <row r="21" spans="5:7" x14ac:dyDescent="0.25">
      <c r="E21" s="4"/>
      <c r="G21" s="4"/>
    </row>
    <row r="22" spans="5:7" x14ac:dyDescent="0.25">
      <c r="E22" s="4"/>
      <c r="G22" s="4"/>
    </row>
    <row r="23" spans="5:7" x14ac:dyDescent="0.25">
      <c r="E23" s="4"/>
      <c r="G23" s="4"/>
    </row>
    <row r="24" spans="5:7" x14ac:dyDescent="0.25">
      <c r="E24" s="4"/>
      <c r="G24" s="4"/>
    </row>
    <row r="25" spans="5:7" x14ac:dyDescent="0.25">
      <c r="E25" s="4"/>
      <c r="G25" s="4"/>
    </row>
    <row r="26" spans="5:7" x14ac:dyDescent="0.25">
      <c r="E26" s="4"/>
      <c r="G26" s="4"/>
    </row>
    <row r="27" spans="5:7" x14ac:dyDescent="0.25">
      <c r="E27" s="4"/>
    </row>
    <row r="28" spans="5:7" x14ac:dyDescent="0.25">
      <c r="E28" s="4"/>
    </row>
    <row r="29" spans="5:7" x14ac:dyDescent="0.25">
      <c r="E29" s="4"/>
    </row>
    <row r="30" spans="5:7" x14ac:dyDescent="0.25">
      <c r="E30" s="4"/>
    </row>
    <row r="31" spans="5:7" x14ac:dyDescent="0.25">
      <c r="E31" s="4"/>
    </row>
    <row r="32" spans="5:7" x14ac:dyDescent="0.25">
      <c r="E32" s="4"/>
    </row>
    <row r="33" spans="5:5" x14ac:dyDescent="0.25">
      <c r="E33" s="4"/>
    </row>
    <row r="34" spans="5:5" x14ac:dyDescent="0.25">
      <c r="E34" s="4"/>
    </row>
    <row r="35" spans="5:5" x14ac:dyDescent="0.25">
      <c r="E35" s="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2" workbookViewId="0">
      <selection activeCell="H35" sqref="H35"/>
    </sheetView>
  </sheetViews>
  <sheetFormatPr defaultRowHeight="15" x14ac:dyDescent="0.25"/>
  <cols>
    <col min="1" max="1" width="16.140625" bestFit="1" customWidth="1"/>
    <col min="2" max="2" width="17.42578125" bestFit="1" customWidth="1"/>
    <col min="3" max="3" width="17.42578125" customWidth="1"/>
    <col min="4" max="4" width="83" bestFit="1" customWidth="1"/>
    <col min="5" max="5" width="8.7109375" bestFit="1" customWidth="1"/>
    <col min="6" max="6" width="9" customWidth="1"/>
    <col min="7" max="7" width="13.140625" customWidth="1"/>
    <col min="8" max="8" width="11.5703125" customWidth="1"/>
  </cols>
  <sheetData>
    <row r="4" spans="1:8" x14ac:dyDescent="0.25">
      <c r="A4" s="12" t="s">
        <v>4</v>
      </c>
      <c r="B4" s="12" t="s">
        <v>0</v>
      </c>
      <c r="C4" s="12" t="s">
        <v>143</v>
      </c>
      <c r="D4" s="12" t="s">
        <v>1</v>
      </c>
      <c r="E4" s="12" t="s">
        <v>6</v>
      </c>
      <c r="F4" s="12" t="s">
        <v>2</v>
      </c>
      <c r="G4" s="12" t="s">
        <v>3</v>
      </c>
      <c r="H4" s="12" t="s">
        <v>37</v>
      </c>
    </row>
    <row r="6" spans="1:8" x14ac:dyDescent="0.25">
      <c r="A6" t="s">
        <v>132</v>
      </c>
      <c r="B6">
        <v>533760006</v>
      </c>
      <c r="D6" t="s">
        <v>133</v>
      </c>
      <c r="E6">
        <v>6</v>
      </c>
      <c r="F6">
        <v>24.7</v>
      </c>
      <c r="G6" t="s">
        <v>134</v>
      </c>
    </row>
    <row r="7" spans="1:8" x14ac:dyDescent="0.25">
      <c r="A7" t="s">
        <v>136</v>
      </c>
      <c r="D7" t="s">
        <v>135</v>
      </c>
    </row>
    <row r="8" spans="1:8" x14ac:dyDescent="0.25">
      <c r="A8" t="s">
        <v>145</v>
      </c>
      <c r="C8" s="24" t="s">
        <v>144</v>
      </c>
      <c r="D8" s="3" t="s">
        <v>137</v>
      </c>
      <c r="E8">
        <v>1</v>
      </c>
    </row>
    <row r="9" spans="1:8" x14ac:dyDescent="0.25">
      <c r="A9" t="s">
        <v>139</v>
      </c>
      <c r="C9" s="24" t="s">
        <v>146</v>
      </c>
      <c r="D9" t="s">
        <v>138</v>
      </c>
      <c r="E9">
        <v>3</v>
      </c>
    </row>
    <row r="10" spans="1:8" x14ac:dyDescent="0.25">
      <c r="A10" t="s">
        <v>140</v>
      </c>
      <c r="C10" s="24" t="s">
        <v>148</v>
      </c>
      <c r="D10" t="s">
        <v>147</v>
      </c>
      <c r="E10">
        <v>2</v>
      </c>
    </row>
    <row r="11" spans="1:8" x14ac:dyDescent="0.25">
      <c r="A11" t="s">
        <v>142</v>
      </c>
      <c r="C11" s="24" t="s">
        <v>150</v>
      </c>
      <c r="D11" t="s">
        <v>149</v>
      </c>
      <c r="E11">
        <v>3</v>
      </c>
    </row>
    <row r="12" spans="1:8" x14ac:dyDescent="0.25">
      <c r="C12" s="24" t="s">
        <v>154</v>
      </c>
      <c r="D12" t="s">
        <v>151</v>
      </c>
      <c r="E12">
        <v>3</v>
      </c>
    </row>
    <row r="13" spans="1:8" x14ac:dyDescent="0.25">
      <c r="C13" s="24" t="s">
        <v>153</v>
      </c>
      <c r="D13" t="s">
        <v>152</v>
      </c>
      <c r="E13">
        <v>40</v>
      </c>
    </row>
    <row r="15" spans="1:8" x14ac:dyDescent="0.25">
      <c r="A15" t="s">
        <v>155</v>
      </c>
      <c r="C15" s="24" t="s">
        <v>156</v>
      </c>
      <c r="D15" t="s">
        <v>157</v>
      </c>
      <c r="E15">
        <v>6</v>
      </c>
    </row>
    <row r="16" spans="1:8" x14ac:dyDescent="0.25">
      <c r="A16" t="s">
        <v>159</v>
      </c>
      <c r="C16" s="24" t="s">
        <v>163</v>
      </c>
      <c r="D16" s="3" t="s">
        <v>164</v>
      </c>
      <c r="E16">
        <v>6</v>
      </c>
    </row>
    <row r="17" spans="1:5" x14ac:dyDescent="0.25">
      <c r="A17" t="s">
        <v>161</v>
      </c>
      <c r="C17" s="24" t="s">
        <v>160</v>
      </c>
      <c r="D17" t="s">
        <v>162</v>
      </c>
      <c r="E17">
        <v>12</v>
      </c>
    </row>
    <row r="18" spans="1:5" x14ac:dyDescent="0.25">
      <c r="A18" t="s">
        <v>165</v>
      </c>
      <c r="C18" s="24" t="s">
        <v>163</v>
      </c>
      <c r="D18" t="s">
        <v>164</v>
      </c>
    </row>
    <row r="20" spans="1:5" x14ac:dyDescent="0.25">
      <c r="D20" t="s">
        <v>166</v>
      </c>
    </row>
    <row r="24" spans="1:5" x14ac:dyDescent="0.25">
      <c r="D24" t="s">
        <v>141</v>
      </c>
    </row>
    <row r="28" spans="1:5" x14ac:dyDescent="0.25">
      <c r="C28" s="25" t="s">
        <v>144</v>
      </c>
      <c r="D28">
        <v>2</v>
      </c>
    </row>
    <row r="29" spans="1:5" x14ac:dyDescent="0.25">
      <c r="B29" t="s">
        <v>178</v>
      </c>
      <c r="C29" s="25" t="s">
        <v>146</v>
      </c>
      <c r="D29">
        <v>10</v>
      </c>
    </row>
    <row r="30" spans="1:5" x14ac:dyDescent="0.25">
      <c r="C30" s="25" t="s">
        <v>150</v>
      </c>
      <c r="D30">
        <v>10</v>
      </c>
    </row>
    <row r="31" spans="1:5" x14ac:dyDescent="0.25">
      <c r="C31" s="25" t="s">
        <v>154</v>
      </c>
      <c r="D31">
        <v>10</v>
      </c>
    </row>
    <row r="32" spans="1:5" x14ac:dyDescent="0.25">
      <c r="C32" s="25" t="s">
        <v>153</v>
      </c>
      <c r="D32">
        <v>100</v>
      </c>
    </row>
    <row r="33" spans="2:4" x14ac:dyDescent="0.25">
      <c r="C33" s="25" t="s">
        <v>163</v>
      </c>
      <c r="D33">
        <v>15</v>
      </c>
    </row>
    <row r="34" spans="2:4" x14ac:dyDescent="0.25">
      <c r="C34" s="25" t="s">
        <v>158</v>
      </c>
      <c r="D34">
        <v>15</v>
      </c>
    </row>
    <row r="35" spans="2:4" x14ac:dyDescent="0.25">
      <c r="C35" s="25" t="s">
        <v>160</v>
      </c>
      <c r="D35">
        <v>30</v>
      </c>
    </row>
    <row r="36" spans="2:4" x14ac:dyDescent="0.25">
      <c r="C36" s="25" t="s">
        <v>167</v>
      </c>
      <c r="D36">
        <v>50</v>
      </c>
    </row>
    <row r="37" spans="2:4" x14ac:dyDescent="0.25">
      <c r="C37" s="25" t="s">
        <v>168</v>
      </c>
      <c r="D37">
        <v>50</v>
      </c>
    </row>
    <row r="38" spans="2:4" x14ac:dyDescent="0.25">
      <c r="C38" s="25" t="s">
        <v>169</v>
      </c>
      <c r="D38">
        <v>50</v>
      </c>
    </row>
    <row r="39" spans="2:4" x14ac:dyDescent="0.25">
      <c r="C39" s="25" t="s">
        <v>170</v>
      </c>
      <c r="D39">
        <v>50</v>
      </c>
    </row>
    <row r="40" spans="2:4" x14ac:dyDescent="0.25">
      <c r="C40" s="25" t="s">
        <v>171</v>
      </c>
      <c r="D40">
        <v>20</v>
      </c>
    </row>
    <row r="41" spans="2:4" x14ac:dyDescent="0.25">
      <c r="C41" s="25" t="s">
        <v>172</v>
      </c>
      <c r="D41">
        <v>3</v>
      </c>
    </row>
    <row r="42" spans="2:4" x14ac:dyDescent="0.25">
      <c r="C42" s="25" t="s">
        <v>173</v>
      </c>
      <c r="D42">
        <v>9</v>
      </c>
    </row>
    <row r="43" spans="2:4" x14ac:dyDescent="0.25">
      <c r="B43" t="s">
        <v>178</v>
      </c>
      <c r="C43" s="25" t="s">
        <v>174</v>
      </c>
      <c r="D43">
        <v>20</v>
      </c>
    </row>
    <row r="44" spans="2:4" x14ac:dyDescent="0.25">
      <c r="C44" s="25" t="s">
        <v>175</v>
      </c>
      <c r="D44">
        <v>3</v>
      </c>
    </row>
    <row r="45" spans="2:4" x14ac:dyDescent="0.25">
      <c r="C45" s="24" t="s">
        <v>176</v>
      </c>
      <c r="D45">
        <v>2</v>
      </c>
    </row>
    <row r="46" spans="2:4" x14ac:dyDescent="0.25">
      <c r="C46" s="24" t="s">
        <v>177</v>
      </c>
      <c r="D46">
        <v>1</v>
      </c>
    </row>
    <row r="49" spans="2:3" x14ac:dyDescent="0.25">
      <c r="B49" t="s">
        <v>180</v>
      </c>
      <c r="C49" t="s">
        <v>179</v>
      </c>
    </row>
  </sheetData>
  <hyperlinks>
    <hyperlink ref="D8" r:id="rId1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38"/>
  <sheetViews>
    <sheetView topLeftCell="A22" zoomScale="145" zoomScaleNormal="145" workbookViewId="0">
      <selection activeCell="C41" sqref="C41"/>
    </sheetView>
  </sheetViews>
  <sheetFormatPr defaultRowHeight="15" x14ac:dyDescent="0.25"/>
  <cols>
    <col min="2" max="2" width="29.7109375" bestFit="1" customWidth="1"/>
    <col min="3" max="3" width="18.5703125" bestFit="1" customWidth="1"/>
    <col min="4" max="5" width="18.5703125" customWidth="1"/>
    <col min="6" max="6" width="18.85546875" bestFit="1" customWidth="1"/>
    <col min="7" max="8" width="17" customWidth="1"/>
    <col min="9" max="9" width="34.42578125" customWidth="1"/>
  </cols>
  <sheetData>
    <row r="5" spans="2:9" x14ac:dyDescent="0.25">
      <c r="C5" t="s">
        <v>181</v>
      </c>
      <c r="D5" t="s">
        <v>193</v>
      </c>
      <c r="E5" t="s">
        <v>194</v>
      </c>
      <c r="F5" t="s">
        <v>190</v>
      </c>
      <c r="G5" t="s">
        <v>192</v>
      </c>
      <c r="H5" t="s">
        <v>195</v>
      </c>
      <c r="I5" t="s">
        <v>191</v>
      </c>
    </row>
    <row r="9" spans="2:9" x14ac:dyDescent="0.25">
      <c r="B9" s="7" t="s">
        <v>184</v>
      </c>
      <c r="C9" s="7"/>
      <c r="D9" s="7">
        <v>6</v>
      </c>
      <c r="E9" s="7"/>
      <c r="F9" s="7"/>
      <c r="G9" s="7"/>
      <c r="H9" s="7"/>
      <c r="I9" s="7"/>
    </row>
    <row r="11" spans="2:9" x14ac:dyDescent="0.25">
      <c r="B11" t="s">
        <v>182</v>
      </c>
      <c r="C11">
        <v>6</v>
      </c>
      <c r="I11">
        <v>12</v>
      </c>
    </row>
    <row r="13" spans="2:9" x14ac:dyDescent="0.25">
      <c r="B13" s="7" t="s">
        <v>183</v>
      </c>
      <c r="C13" s="7"/>
      <c r="D13" s="7">
        <v>6</v>
      </c>
      <c r="E13" s="7"/>
      <c r="F13" s="7"/>
      <c r="G13" s="7"/>
      <c r="H13" s="7"/>
      <c r="I13" s="7"/>
    </row>
    <row r="15" spans="2:9" x14ac:dyDescent="0.25">
      <c r="B15" t="s">
        <v>185</v>
      </c>
      <c r="F15">
        <v>6</v>
      </c>
      <c r="G15">
        <v>6</v>
      </c>
    </row>
    <row r="17" spans="1:9" x14ac:dyDescent="0.25">
      <c r="B17" s="7" t="s">
        <v>186</v>
      </c>
      <c r="C17" s="7"/>
      <c r="D17" s="7"/>
      <c r="E17" s="7">
        <v>6</v>
      </c>
      <c r="F17" s="7"/>
      <c r="G17" s="7"/>
      <c r="H17" s="7"/>
      <c r="I17" s="7"/>
    </row>
    <row r="19" spans="1:9" x14ac:dyDescent="0.25">
      <c r="B19" t="s">
        <v>187</v>
      </c>
      <c r="C19">
        <v>6</v>
      </c>
      <c r="I19">
        <v>10</v>
      </c>
    </row>
    <row r="21" spans="1:9" x14ac:dyDescent="0.25">
      <c r="B21" s="7" t="s">
        <v>188</v>
      </c>
      <c r="C21" s="7"/>
      <c r="D21" s="7"/>
      <c r="E21" s="7">
        <v>6</v>
      </c>
      <c r="F21" s="7"/>
      <c r="G21" s="7"/>
      <c r="H21" s="7"/>
      <c r="I21" s="7">
        <v>10</v>
      </c>
    </row>
    <row r="23" spans="1:9" x14ac:dyDescent="0.25">
      <c r="B23" t="s">
        <v>189</v>
      </c>
      <c r="H23">
        <v>6</v>
      </c>
    </row>
    <row r="29" spans="1:9" x14ac:dyDescent="0.25">
      <c r="C29" t="s">
        <v>196</v>
      </c>
      <c r="D29" t="s">
        <v>197</v>
      </c>
      <c r="E29" t="s">
        <v>198</v>
      </c>
      <c r="F29" t="s">
        <v>205</v>
      </c>
      <c r="H29" t="s">
        <v>109</v>
      </c>
    </row>
    <row r="30" spans="1:9" x14ac:dyDescent="0.25">
      <c r="A30">
        <v>1</v>
      </c>
      <c r="B30" t="s">
        <v>201</v>
      </c>
      <c r="C30">
        <v>12</v>
      </c>
      <c r="D30">
        <v>9</v>
      </c>
      <c r="E30">
        <f>C30-D30</f>
        <v>3</v>
      </c>
      <c r="F30" s="26" t="s">
        <v>173</v>
      </c>
      <c r="G30" t="s">
        <v>206</v>
      </c>
    </row>
    <row r="31" spans="1:9" x14ac:dyDescent="0.25">
      <c r="A31">
        <v>2</v>
      </c>
      <c r="B31" t="s">
        <v>202</v>
      </c>
      <c r="C31">
        <v>12</v>
      </c>
      <c r="D31">
        <v>8</v>
      </c>
      <c r="E31">
        <f>C31-D31</f>
        <v>4</v>
      </c>
      <c r="G31" t="s">
        <v>207</v>
      </c>
      <c r="H31">
        <v>4884050</v>
      </c>
    </row>
    <row r="32" spans="1:9" x14ac:dyDescent="0.25">
      <c r="A32">
        <v>3</v>
      </c>
      <c r="B32" t="s">
        <v>199</v>
      </c>
      <c r="C32">
        <v>24</v>
      </c>
      <c r="D32">
        <v>16</v>
      </c>
      <c r="E32">
        <f>C32-D32</f>
        <v>8</v>
      </c>
      <c r="G32" t="s">
        <v>208</v>
      </c>
      <c r="H32">
        <v>4884050</v>
      </c>
    </row>
    <row r="33" spans="1:7" x14ac:dyDescent="0.25">
      <c r="A33">
        <v>4</v>
      </c>
      <c r="B33" t="s">
        <v>200</v>
      </c>
      <c r="C33">
        <v>24</v>
      </c>
      <c r="D33">
        <v>15</v>
      </c>
      <c r="E33">
        <f>C33-D33</f>
        <v>9</v>
      </c>
      <c r="G33" t="s">
        <v>209</v>
      </c>
    </row>
    <row r="35" spans="1:7" x14ac:dyDescent="0.25">
      <c r="A35">
        <v>5</v>
      </c>
      <c r="B35" t="s">
        <v>210</v>
      </c>
      <c r="C35">
        <v>6</v>
      </c>
      <c r="D35">
        <v>0</v>
      </c>
      <c r="E35">
        <f>C35-D35</f>
        <v>6</v>
      </c>
      <c r="G35" t="s">
        <v>212</v>
      </c>
    </row>
    <row r="36" spans="1:7" x14ac:dyDescent="0.25">
      <c r="A36">
        <v>6</v>
      </c>
      <c r="B36" t="s">
        <v>211</v>
      </c>
      <c r="C36">
        <v>6</v>
      </c>
      <c r="D36">
        <v>0</v>
      </c>
      <c r="E36">
        <f>C36-D36</f>
        <v>6</v>
      </c>
      <c r="G36" t="s">
        <v>213</v>
      </c>
    </row>
    <row r="37" spans="1:7" x14ac:dyDescent="0.25">
      <c r="A37">
        <v>7</v>
      </c>
      <c r="B37" t="s">
        <v>203</v>
      </c>
      <c r="C37">
        <v>16</v>
      </c>
      <c r="D37">
        <v>2</v>
      </c>
      <c r="E37">
        <f>C37-D37</f>
        <v>14</v>
      </c>
      <c r="G37" t="s">
        <v>114</v>
      </c>
    </row>
    <row r="38" spans="1:7" x14ac:dyDescent="0.25">
      <c r="A38">
        <v>8</v>
      </c>
      <c r="B38" t="s">
        <v>204</v>
      </c>
      <c r="C38">
        <v>16</v>
      </c>
      <c r="D38">
        <v>1</v>
      </c>
      <c r="E38">
        <f>C38-D38</f>
        <v>15</v>
      </c>
      <c r="F38">
        <v>2395727</v>
      </c>
      <c r="G38" t="s">
        <v>113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8"/>
  <sheetViews>
    <sheetView topLeftCell="A10" workbookViewId="0">
      <selection activeCell="C35" sqref="C35"/>
    </sheetView>
  </sheetViews>
  <sheetFormatPr defaultRowHeight="15" x14ac:dyDescent="0.25"/>
  <cols>
    <col min="1" max="1" width="9.140625" style="12"/>
    <col min="2" max="2" width="21.140625" style="12" bestFit="1" customWidth="1"/>
    <col min="3" max="3" width="28.85546875" style="12" bestFit="1" customWidth="1"/>
    <col min="4" max="4" width="20.85546875" style="12" bestFit="1" customWidth="1"/>
    <col min="5" max="5" width="18" style="12" bestFit="1" customWidth="1"/>
    <col min="6" max="6" width="18" style="12" customWidth="1"/>
    <col min="7" max="7" width="13.7109375" style="12" bestFit="1" customWidth="1"/>
    <col min="8" max="9" width="9.140625" style="12"/>
    <col min="10" max="10" width="41.140625" style="12" customWidth="1"/>
    <col min="11" max="16384" width="9.140625" style="12"/>
  </cols>
  <sheetData>
    <row r="4" spans="2:11" x14ac:dyDescent="0.25">
      <c r="B4" s="12" t="s">
        <v>4</v>
      </c>
      <c r="C4" s="12" t="s">
        <v>0</v>
      </c>
      <c r="D4" s="12" t="s">
        <v>1</v>
      </c>
      <c r="E4" s="12" t="s">
        <v>214</v>
      </c>
      <c r="F4" s="12" t="s">
        <v>215</v>
      </c>
      <c r="G4" s="12" t="s">
        <v>130</v>
      </c>
      <c r="I4" s="12" t="s">
        <v>129</v>
      </c>
      <c r="J4" s="12" t="s">
        <v>3</v>
      </c>
      <c r="K4" s="12" t="s">
        <v>226</v>
      </c>
    </row>
    <row r="5" spans="2:11" x14ac:dyDescent="0.25">
      <c r="C5" s="13"/>
      <c r="J5" s="14"/>
      <c r="K5" s="9"/>
    </row>
    <row r="6" spans="2:11" x14ac:dyDescent="0.25">
      <c r="B6" s="12" t="s">
        <v>224</v>
      </c>
      <c r="C6" s="12" t="s">
        <v>225</v>
      </c>
      <c r="D6" s="12" t="s">
        <v>225</v>
      </c>
      <c r="E6" s="12">
        <v>1</v>
      </c>
      <c r="F6" s="12">
        <v>6</v>
      </c>
      <c r="G6" s="12">
        <f t="shared" ref="G6:G14" si="0">E6*F6</f>
        <v>6</v>
      </c>
      <c r="I6" s="12">
        <v>279</v>
      </c>
      <c r="J6" s="14"/>
      <c r="K6" s="9">
        <f>I6*E6</f>
        <v>279</v>
      </c>
    </row>
    <row r="7" spans="2:11" x14ac:dyDescent="0.25">
      <c r="B7" s="12" t="s">
        <v>5</v>
      </c>
      <c r="C7" s="12" t="s">
        <v>128</v>
      </c>
      <c r="D7" s="12">
        <v>9526960</v>
      </c>
      <c r="E7" s="12">
        <v>30</v>
      </c>
      <c r="F7" s="12">
        <v>6</v>
      </c>
      <c r="G7" s="12">
        <f t="shared" si="0"/>
        <v>180</v>
      </c>
      <c r="I7" s="12">
        <v>7.82</v>
      </c>
      <c r="J7" s="12" t="s">
        <v>8</v>
      </c>
      <c r="K7" s="9">
        <f t="shared" ref="K7:K14" si="1">I7*E7</f>
        <v>234.60000000000002</v>
      </c>
    </row>
    <row r="8" spans="2:11" x14ac:dyDescent="0.25">
      <c r="B8" s="12" t="s">
        <v>5</v>
      </c>
      <c r="C8" s="12" t="s">
        <v>7</v>
      </c>
      <c r="D8" s="12">
        <v>9526943</v>
      </c>
      <c r="E8" s="12">
        <v>3</v>
      </c>
      <c r="F8" s="12">
        <v>6</v>
      </c>
      <c r="G8" s="12">
        <f t="shared" si="0"/>
        <v>18</v>
      </c>
      <c r="I8" s="12">
        <v>4.13</v>
      </c>
      <c r="J8" s="12" t="s">
        <v>9</v>
      </c>
      <c r="K8" s="9">
        <f t="shared" si="1"/>
        <v>12.39</v>
      </c>
    </row>
    <row r="9" spans="2:11" x14ac:dyDescent="0.25">
      <c r="B9" s="12" t="s">
        <v>10</v>
      </c>
      <c r="C9" s="12" t="s">
        <v>18</v>
      </c>
      <c r="D9" s="12">
        <v>6530181</v>
      </c>
      <c r="E9" s="12">
        <v>2</v>
      </c>
      <c r="F9" s="12">
        <v>6</v>
      </c>
      <c r="G9" s="12">
        <f t="shared" si="0"/>
        <v>12</v>
      </c>
      <c r="I9" s="12">
        <v>0.5</v>
      </c>
      <c r="J9" s="12" t="s">
        <v>12</v>
      </c>
      <c r="K9" s="9">
        <f t="shared" si="1"/>
        <v>1</v>
      </c>
    </row>
    <row r="10" spans="2:11" x14ac:dyDescent="0.25">
      <c r="B10" s="12" t="s">
        <v>11</v>
      </c>
      <c r="C10" s="12" t="s">
        <v>13</v>
      </c>
      <c r="D10" s="12">
        <v>6845307</v>
      </c>
      <c r="E10" s="12">
        <v>14</v>
      </c>
      <c r="F10" s="12">
        <v>6</v>
      </c>
      <c r="G10" s="12">
        <f t="shared" si="0"/>
        <v>84</v>
      </c>
      <c r="I10" s="12">
        <v>1.25</v>
      </c>
      <c r="J10" s="12" t="s">
        <v>14</v>
      </c>
      <c r="K10" s="9">
        <f t="shared" si="1"/>
        <v>17.5</v>
      </c>
    </row>
    <row r="11" spans="2:11" x14ac:dyDescent="0.25">
      <c r="B11" s="12" t="s">
        <v>15</v>
      </c>
      <c r="C11" s="12" t="s">
        <v>17</v>
      </c>
      <c r="D11" s="12">
        <v>3617730</v>
      </c>
      <c r="E11" s="12">
        <v>2</v>
      </c>
      <c r="F11" s="12">
        <v>6</v>
      </c>
      <c r="G11" s="12">
        <f t="shared" si="0"/>
        <v>12</v>
      </c>
      <c r="I11" s="12">
        <v>1.17</v>
      </c>
      <c r="J11" s="12" t="s">
        <v>16</v>
      </c>
      <c r="K11" s="9">
        <f t="shared" si="1"/>
        <v>2.34</v>
      </c>
    </row>
    <row r="12" spans="2:11" x14ac:dyDescent="0.25">
      <c r="B12" s="12" t="s">
        <v>20</v>
      </c>
      <c r="C12" s="12" t="s">
        <v>22</v>
      </c>
      <c r="D12" s="12">
        <v>1131814</v>
      </c>
      <c r="E12" s="12">
        <v>10</v>
      </c>
      <c r="F12" s="12">
        <v>6</v>
      </c>
      <c r="G12" s="12">
        <f t="shared" si="0"/>
        <v>60</v>
      </c>
      <c r="I12" s="12">
        <v>1.4</v>
      </c>
      <c r="J12" s="12" t="s">
        <v>19</v>
      </c>
      <c r="K12" s="9">
        <f t="shared" si="1"/>
        <v>14</v>
      </c>
    </row>
    <row r="13" spans="2:11" x14ac:dyDescent="0.25">
      <c r="B13" s="12" t="s">
        <v>21</v>
      </c>
      <c r="C13" s="12" t="s">
        <v>22</v>
      </c>
      <c r="D13" s="12">
        <v>2509517</v>
      </c>
      <c r="E13" s="12">
        <v>10</v>
      </c>
      <c r="F13" s="12">
        <v>6</v>
      </c>
      <c r="G13" s="12">
        <f t="shared" si="0"/>
        <v>60</v>
      </c>
      <c r="I13" s="12">
        <v>0.66</v>
      </c>
      <c r="J13" s="12" t="s">
        <v>23</v>
      </c>
      <c r="K13" s="9">
        <f t="shared" si="1"/>
        <v>6.6000000000000005</v>
      </c>
    </row>
    <row r="14" spans="2:11" x14ac:dyDescent="0.25">
      <c r="B14" s="12" t="s">
        <v>27</v>
      </c>
      <c r="C14" s="12" t="s">
        <v>42</v>
      </c>
      <c r="D14" s="12">
        <v>2509512</v>
      </c>
      <c r="E14" s="12">
        <v>10</v>
      </c>
      <c r="F14" s="12">
        <v>6</v>
      </c>
      <c r="G14" s="12">
        <f t="shared" si="0"/>
        <v>60</v>
      </c>
      <c r="I14" s="12">
        <v>1.43</v>
      </c>
      <c r="J14" s="12" t="s">
        <v>45</v>
      </c>
      <c r="K14" s="9">
        <f t="shared" si="1"/>
        <v>14.299999999999999</v>
      </c>
    </row>
    <row r="15" spans="2:11" x14ac:dyDescent="0.25">
      <c r="B15" s="12" t="s">
        <v>216</v>
      </c>
      <c r="C15" s="27" t="s">
        <v>218</v>
      </c>
      <c r="D15" s="27" t="s">
        <v>218</v>
      </c>
      <c r="E15" s="12">
        <v>1</v>
      </c>
      <c r="F15" s="12">
        <v>6</v>
      </c>
      <c r="G15" s="12">
        <v>148</v>
      </c>
      <c r="I15" s="9">
        <f>G15*E15</f>
        <v>148</v>
      </c>
      <c r="J15" s="12" t="s">
        <v>223</v>
      </c>
      <c r="K15" s="9">
        <f t="shared" ref="K15:K45" si="2">I15*E15</f>
        <v>148</v>
      </c>
    </row>
    <row r="16" spans="2:11" x14ac:dyDescent="0.25">
      <c r="B16" s="12" t="s">
        <v>217</v>
      </c>
      <c r="C16" s="27" t="s">
        <v>219</v>
      </c>
      <c r="D16" s="27" t="s">
        <v>219</v>
      </c>
      <c r="E16" s="12">
        <v>1</v>
      </c>
      <c r="F16" s="12">
        <v>6</v>
      </c>
      <c r="G16" s="12">
        <v>52.5</v>
      </c>
      <c r="I16" s="9">
        <f>G16*E16</f>
        <v>52.5</v>
      </c>
      <c r="J16" s="12" t="s">
        <v>223</v>
      </c>
      <c r="K16" s="9">
        <f t="shared" si="2"/>
        <v>52.5</v>
      </c>
    </row>
    <row r="17" spans="2:11" x14ac:dyDescent="0.25">
      <c r="B17" s="12" t="s">
        <v>216</v>
      </c>
      <c r="C17" s="27" t="s">
        <v>220</v>
      </c>
      <c r="D17" s="27" t="s">
        <v>220</v>
      </c>
      <c r="E17" s="12">
        <v>1</v>
      </c>
      <c r="F17" s="12">
        <v>6</v>
      </c>
      <c r="G17" s="12">
        <v>70</v>
      </c>
      <c r="I17" s="9">
        <f>G17*E17</f>
        <v>70</v>
      </c>
      <c r="J17" s="12" t="s">
        <v>223</v>
      </c>
      <c r="K17" s="9">
        <f t="shared" si="2"/>
        <v>70</v>
      </c>
    </row>
    <row r="18" spans="2:11" x14ac:dyDescent="0.25">
      <c r="B18" s="12" t="s">
        <v>221</v>
      </c>
      <c r="C18" s="12" t="s">
        <v>221</v>
      </c>
      <c r="E18" s="12">
        <v>2</v>
      </c>
      <c r="F18" s="12">
        <v>6</v>
      </c>
      <c r="G18" s="12">
        <v>5</v>
      </c>
      <c r="I18" s="9">
        <f>G18*E18</f>
        <v>10</v>
      </c>
      <c r="J18" s="12" t="s">
        <v>223</v>
      </c>
      <c r="K18" s="9">
        <f t="shared" si="2"/>
        <v>20</v>
      </c>
    </row>
    <row r="19" spans="2:11" x14ac:dyDescent="0.25">
      <c r="B19" s="12" t="s">
        <v>222</v>
      </c>
      <c r="C19" s="12" t="s">
        <v>222</v>
      </c>
      <c r="E19" s="12">
        <v>1</v>
      </c>
      <c r="F19" s="12">
        <v>6</v>
      </c>
      <c r="G19" s="12">
        <v>5</v>
      </c>
      <c r="I19" s="9">
        <f>G19*E19</f>
        <v>5</v>
      </c>
      <c r="J19" s="12" t="s">
        <v>223</v>
      </c>
      <c r="K19" s="9">
        <f t="shared" si="2"/>
        <v>5</v>
      </c>
    </row>
    <row r="20" spans="2:11" x14ac:dyDescent="0.25">
      <c r="B20" s="12" t="s">
        <v>46</v>
      </c>
      <c r="C20" s="13" t="s">
        <v>47</v>
      </c>
      <c r="D20" s="12">
        <v>1816052</v>
      </c>
      <c r="E20" s="12">
        <v>1</v>
      </c>
      <c r="F20" s="12">
        <v>6</v>
      </c>
      <c r="G20" s="12">
        <f>E20*F20</f>
        <v>6</v>
      </c>
      <c r="I20" s="12">
        <v>90</v>
      </c>
      <c r="J20" s="14" t="s">
        <v>72</v>
      </c>
      <c r="K20" s="9">
        <f t="shared" si="2"/>
        <v>90</v>
      </c>
    </row>
    <row r="21" spans="2:11" x14ac:dyDescent="0.25">
      <c r="B21" s="12" t="s">
        <v>77</v>
      </c>
      <c r="C21" s="18" t="s">
        <v>78</v>
      </c>
      <c r="D21" s="12">
        <v>1370458</v>
      </c>
      <c r="E21" s="12">
        <v>1</v>
      </c>
      <c r="F21" s="12">
        <v>6</v>
      </c>
      <c r="G21" s="12">
        <f t="shared" ref="G21:G36" si="3">E21*F21</f>
        <v>6</v>
      </c>
      <c r="I21" s="12">
        <v>17</v>
      </c>
      <c r="J21" s="14" t="s">
        <v>76</v>
      </c>
      <c r="K21" s="9">
        <f t="shared" si="2"/>
        <v>17</v>
      </c>
    </row>
    <row r="22" spans="2:11" x14ac:dyDescent="0.25">
      <c r="B22" s="12" t="s">
        <v>79</v>
      </c>
      <c r="C22" s="18" t="s">
        <v>74</v>
      </c>
      <c r="D22" s="12">
        <v>1370460</v>
      </c>
      <c r="E22" s="12">
        <v>2</v>
      </c>
      <c r="F22" s="12">
        <v>6</v>
      </c>
      <c r="G22" s="12">
        <f t="shared" si="3"/>
        <v>12</v>
      </c>
      <c r="I22" s="12">
        <v>16</v>
      </c>
      <c r="J22" s="14" t="s">
        <v>75</v>
      </c>
      <c r="K22" s="9">
        <f t="shared" si="2"/>
        <v>32</v>
      </c>
    </row>
    <row r="23" spans="2:11" x14ac:dyDescent="0.25">
      <c r="B23" s="12" t="s">
        <v>48</v>
      </c>
      <c r="C23" s="12">
        <v>530763006</v>
      </c>
      <c r="D23" s="12">
        <v>4884437</v>
      </c>
      <c r="E23" s="12">
        <v>1</v>
      </c>
      <c r="F23" s="12">
        <v>6</v>
      </c>
      <c r="G23" s="12">
        <f t="shared" si="3"/>
        <v>6</v>
      </c>
      <c r="I23" s="12">
        <v>20.99</v>
      </c>
      <c r="J23" s="14" t="s">
        <v>28</v>
      </c>
      <c r="K23" s="9">
        <f t="shared" si="2"/>
        <v>20.99</v>
      </c>
    </row>
    <row r="24" spans="2:11" x14ac:dyDescent="0.25">
      <c r="B24" s="12" t="s">
        <v>49</v>
      </c>
      <c r="C24" s="15">
        <v>533763006</v>
      </c>
      <c r="D24" s="12">
        <v>4884413</v>
      </c>
      <c r="E24" s="12">
        <v>1</v>
      </c>
      <c r="F24" s="12">
        <v>6</v>
      </c>
      <c r="G24" s="12">
        <f t="shared" si="3"/>
        <v>6</v>
      </c>
      <c r="I24" s="12">
        <v>15</v>
      </c>
      <c r="J24" s="12" t="s">
        <v>24</v>
      </c>
      <c r="K24" s="9">
        <f t="shared" si="2"/>
        <v>15</v>
      </c>
    </row>
    <row r="25" spans="2:11" x14ac:dyDescent="0.25">
      <c r="B25" s="12" t="s">
        <v>25</v>
      </c>
      <c r="C25" s="12">
        <v>630138006</v>
      </c>
      <c r="D25" s="12">
        <v>4884050</v>
      </c>
      <c r="E25" s="12">
        <v>1</v>
      </c>
      <c r="F25" s="12">
        <v>6</v>
      </c>
      <c r="G25" s="12">
        <f t="shared" si="3"/>
        <v>6</v>
      </c>
      <c r="I25" s="12">
        <v>5</v>
      </c>
      <c r="J25" s="12" t="s">
        <v>26</v>
      </c>
      <c r="K25" s="9">
        <f t="shared" si="2"/>
        <v>5</v>
      </c>
    </row>
    <row r="26" spans="2:11" x14ac:dyDescent="0.25">
      <c r="B26" s="12" t="s">
        <v>50</v>
      </c>
      <c r="C26" s="13" t="s">
        <v>53</v>
      </c>
      <c r="D26" s="12">
        <v>1339815</v>
      </c>
      <c r="E26" s="12">
        <v>1</v>
      </c>
      <c r="F26" s="12">
        <v>6</v>
      </c>
      <c r="G26" s="12">
        <f t="shared" si="3"/>
        <v>6</v>
      </c>
      <c r="I26" s="12">
        <v>14.84</v>
      </c>
      <c r="J26" s="12" t="s">
        <v>52</v>
      </c>
      <c r="K26" s="9">
        <f t="shared" si="2"/>
        <v>14.84</v>
      </c>
    </row>
    <row r="27" spans="2:11" x14ac:dyDescent="0.25">
      <c r="B27" s="12" t="s">
        <v>51</v>
      </c>
      <c r="C27" s="13" t="s">
        <v>54</v>
      </c>
      <c r="D27" s="12">
        <v>634610</v>
      </c>
      <c r="E27" s="12">
        <v>1</v>
      </c>
      <c r="F27" s="12">
        <v>6</v>
      </c>
      <c r="G27" s="12">
        <f t="shared" si="3"/>
        <v>6</v>
      </c>
      <c r="I27" s="12">
        <v>4.66</v>
      </c>
      <c r="J27" s="12" t="s">
        <v>55</v>
      </c>
      <c r="K27" s="9">
        <f t="shared" si="2"/>
        <v>4.66</v>
      </c>
    </row>
    <row r="28" spans="2:11" x14ac:dyDescent="0.25">
      <c r="B28" s="12" t="s">
        <v>105</v>
      </c>
      <c r="C28" s="12" t="s">
        <v>106</v>
      </c>
      <c r="D28" s="12">
        <v>1713531</v>
      </c>
      <c r="E28" s="12">
        <v>2</v>
      </c>
      <c r="F28" s="12">
        <v>6</v>
      </c>
      <c r="G28" s="12">
        <f t="shared" si="3"/>
        <v>12</v>
      </c>
      <c r="I28" s="12">
        <v>11.02</v>
      </c>
      <c r="J28" s="12" t="s">
        <v>104</v>
      </c>
      <c r="K28" s="9">
        <f t="shared" si="2"/>
        <v>22.04</v>
      </c>
    </row>
    <row r="29" spans="2:11" x14ac:dyDescent="0.25">
      <c r="B29" s="12" t="s">
        <v>57</v>
      </c>
      <c r="C29" s="12" t="s">
        <v>59</v>
      </c>
      <c r="D29" s="12">
        <v>1704447</v>
      </c>
      <c r="E29" s="12">
        <v>1</v>
      </c>
      <c r="F29" s="12">
        <v>6</v>
      </c>
      <c r="G29" s="12">
        <f t="shared" si="3"/>
        <v>6</v>
      </c>
      <c r="I29" s="12">
        <v>4.33</v>
      </c>
      <c r="J29" s="12" t="s">
        <v>58</v>
      </c>
      <c r="K29" s="9">
        <f t="shared" si="2"/>
        <v>4.33</v>
      </c>
    </row>
    <row r="30" spans="2:11" x14ac:dyDescent="0.25">
      <c r="B30" s="12" t="s">
        <v>60</v>
      </c>
      <c r="C30" s="12" t="s">
        <v>70</v>
      </c>
      <c r="D30" s="12">
        <v>517641</v>
      </c>
      <c r="E30" s="12">
        <v>1</v>
      </c>
      <c r="F30" s="12">
        <v>6</v>
      </c>
      <c r="G30" s="12">
        <f t="shared" si="3"/>
        <v>6</v>
      </c>
      <c r="I30" s="12">
        <v>8.69</v>
      </c>
      <c r="J30" s="12" t="s">
        <v>71</v>
      </c>
      <c r="K30" s="9">
        <f t="shared" si="2"/>
        <v>8.69</v>
      </c>
    </row>
    <row r="31" spans="2:11" x14ac:dyDescent="0.25">
      <c r="B31" s="12" t="s">
        <v>62</v>
      </c>
      <c r="C31" s="12" t="s">
        <v>61</v>
      </c>
      <c r="D31" s="12">
        <v>1624024</v>
      </c>
      <c r="E31" s="12">
        <v>1</v>
      </c>
      <c r="F31" s="12">
        <v>6</v>
      </c>
      <c r="G31" s="12">
        <f t="shared" si="3"/>
        <v>6</v>
      </c>
      <c r="I31" s="12">
        <v>0.74</v>
      </c>
      <c r="J31" s="12" t="s">
        <v>63</v>
      </c>
      <c r="K31" s="9">
        <f t="shared" si="2"/>
        <v>0.74</v>
      </c>
    </row>
    <row r="32" spans="2:11" x14ac:dyDescent="0.25">
      <c r="B32" s="12" t="s">
        <v>65</v>
      </c>
      <c r="C32" s="12" t="s">
        <v>64</v>
      </c>
      <c r="D32" s="12">
        <v>1419986</v>
      </c>
      <c r="E32" s="12">
        <v>1</v>
      </c>
      <c r="F32" s="12">
        <v>6</v>
      </c>
      <c r="G32" s="12">
        <f t="shared" si="3"/>
        <v>6</v>
      </c>
      <c r="I32" s="12">
        <v>1.66</v>
      </c>
      <c r="J32" s="12" t="s">
        <v>66</v>
      </c>
      <c r="K32" s="9">
        <f t="shared" si="2"/>
        <v>1.66</v>
      </c>
    </row>
    <row r="33" spans="2:13" x14ac:dyDescent="0.25">
      <c r="B33" s="12" t="s">
        <v>69</v>
      </c>
      <c r="C33" s="12" t="s">
        <v>67</v>
      </c>
      <c r="D33" s="12">
        <v>1419447</v>
      </c>
      <c r="E33" s="12">
        <v>1</v>
      </c>
      <c r="F33" s="12">
        <v>6</v>
      </c>
      <c r="G33" s="12">
        <f t="shared" si="3"/>
        <v>6</v>
      </c>
      <c r="I33" s="12">
        <v>1.33</v>
      </c>
      <c r="J33" s="12" t="s">
        <v>68</v>
      </c>
      <c r="K33" s="9">
        <f t="shared" si="2"/>
        <v>1.33</v>
      </c>
    </row>
    <row r="34" spans="2:13" x14ac:dyDescent="0.25">
      <c r="B34" s="12" t="s">
        <v>108</v>
      </c>
      <c r="C34" s="18" t="s">
        <v>114</v>
      </c>
      <c r="D34" s="12">
        <v>2395726</v>
      </c>
      <c r="E34" s="12">
        <v>1</v>
      </c>
      <c r="F34" s="12">
        <v>6</v>
      </c>
      <c r="G34" s="12">
        <f t="shared" si="3"/>
        <v>6</v>
      </c>
      <c r="I34" s="12">
        <v>11.36</v>
      </c>
      <c r="J34" s="14" t="s">
        <v>107</v>
      </c>
      <c r="K34" s="9">
        <f t="shared" si="2"/>
        <v>11.36</v>
      </c>
    </row>
    <row r="35" spans="2:13" x14ac:dyDescent="0.25">
      <c r="B35" s="12" t="s">
        <v>110</v>
      </c>
      <c r="C35" s="18" t="s">
        <v>113</v>
      </c>
      <c r="D35" s="12">
        <v>2395727</v>
      </c>
      <c r="E35" s="12">
        <v>1</v>
      </c>
      <c r="F35" s="12">
        <v>6</v>
      </c>
      <c r="G35" s="12">
        <f t="shared" si="3"/>
        <v>6</v>
      </c>
      <c r="I35" s="12">
        <v>5.68</v>
      </c>
      <c r="J35" s="14" t="s">
        <v>111</v>
      </c>
      <c r="K35" s="9">
        <f t="shared" si="2"/>
        <v>5.68</v>
      </c>
    </row>
    <row r="36" spans="2:13" x14ac:dyDescent="0.25">
      <c r="B36" s="12" t="s">
        <v>109</v>
      </c>
      <c r="C36" s="12">
        <v>630135006</v>
      </c>
      <c r="D36" s="12">
        <v>4883573</v>
      </c>
      <c r="E36" s="12">
        <v>1</v>
      </c>
      <c r="F36" s="12">
        <v>6</v>
      </c>
      <c r="G36" s="12">
        <f t="shared" si="3"/>
        <v>6</v>
      </c>
      <c r="I36" s="12">
        <v>5.9</v>
      </c>
      <c r="J36" s="14" t="s">
        <v>112</v>
      </c>
      <c r="K36" s="9">
        <f t="shared" si="2"/>
        <v>5.9</v>
      </c>
    </row>
    <row r="37" spans="2:13" x14ac:dyDescent="0.25">
      <c r="B37" s="12" t="s">
        <v>73</v>
      </c>
      <c r="C37" s="12" t="s">
        <v>86</v>
      </c>
      <c r="D37" s="12" t="s">
        <v>87</v>
      </c>
      <c r="E37" s="12">
        <v>1</v>
      </c>
      <c r="F37" s="12">
        <v>6</v>
      </c>
      <c r="G37" s="12">
        <f t="shared" ref="G37:G45" si="4">E37*F37</f>
        <v>6</v>
      </c>
      <c r="I37" s="9">
        <v>27</v>
      </c>
      <c r="J37" s="12" t="s">
        <v>85</v>
      </c>
      <c r="K37" s="9">
        <f t="shared" si="2"/>
        <v>27</v>
      </c>
    </row>
    <row r="38" spans="2:13" x14ac:dyDescent="0.25">
      <c r="B38" s="12" t="s">
        <v>82</v>
      </c>
      <c r="C38" s="12" t="s">
        <v>83</v>
      </c>
      <c r="D38" s="12" t="s">
        <v>84</v>
      </c>
      <c r="E38" s="12">
        <v>1</v>
      </c>
      <c r="F38" s="12">
        <v>6</v>
      </c>
      <c r="G38" s="12">
        <f t="shared" si="4"/>
        <v>6</v>
      </c>
      <c r="I38" s="9">
        <v>27</v>
      </c>
      <c r="J38" s="12" t="s">
        <v>81</v>
      </c>
      <c r="K38" s="9">
        <f t="shared" si="2"/>
        <v>27</v>
      </c>
    </row>
    <row r="39" spans="2:13" x14ac:dyDescent="0.25">
      <c r="B39" s="12" t="s">
        <v>88</v>
      </c>
      <c r="C39" s="12" t="s">
        <v>90</v>
      </c>
      <c r="D39" s="12" t="s">
        <v>89</v>
      </c>
      <c r="E39" s="12">
        <v>1</v>
      </c>
      <c r="F39" s="12">
        <v>6</v>
      </c>
      <c r="G39" s="12">
        <f t="shared" si="4"/>
        <v>6</v>
      </c>
      <c r="I39" s="9">
        <v>2.74</v>
      </c>
      <c r="J39" s="12" t="s">
        <v>91</v>
      </c>
      <c r="K39" s="9">
        <f t="shared" si="2"/>
        <v>2.74</v>
      </c>
    </row>
    <row r="40" spans="2:13" x14ac:dyDescent="0.25">
      <c r="B40" s="12" t="s">
        <v>95</v>
      </c>
      <c r="D40" s="12" t="s">
        <v>116</v>
      </c>
      <c r="E40" s="12">
        <v>4</v>
      </c>
      <c r="F40" s="12">
        <v>6</v>
      </c>
      <c r="G40" s="12">
        <f t="shared" si="4"/>
        <v>24</v>
      </c>
      <c r="I40" s="9">
        <v>0.44</v>
      </c>
      <c r="J40" s="12" t="s">
        <v>96</v>
      </c>
      <c r="K40" s="9">
        <f t="shared" si="2"/>
        <v>1.76</v>
      </c>
    </row>
    <row r="41" spans="2:13" x14ac:dyDescent="0.25">
      <c r="B41" s="12" t="s">
        <v>98</v>
      </c>
      <c r="D41" s="12" t="s">
        <v>117</v>
      </c>
      <c r="E41" s="12">
        <v>3</v>
      </c>
      <c r="F41" s="12">
        <v>6</v>
      </c>
      <c r="G41" s="12">
        <f t="shared" si="4"/>
        <v>18</v>
      </c>
      <c r="I41" s="9">
        <v>0.15</v>
      </c>
      <c r="J41" s="12" t="s">
        <v>97</v>
      </c>
      <c r="K41" s="9">
        <f t="shared" si="2"/>
        <v>0.44999999999999996</v>
      </c>
    </row>
    <row r="42" spans="2:13" x14ac:dyDescent="0.25">
      <c r="B42" s="12" t="s">
        <v>99</v>
      </c>
      <c r="D42" s="12" t="s">
        <v>103</v>
      </c>
      <c r="E42" s="12">
        <v>5</v>
      </c>
      <c r="F42" s="12">
        <v>6</v>
      </c>
      <c r="G42" s="12">
        <f t="shared" si="4"/>
        <v>30</v>
      </c>
      <c r="I42" s="9">
        <v>0.25</v>
      </c>
      <c r="J42" s="12" t="s">
        <v>102</v>
      </c>
      <c r="K42" s="9">
        <f t="shared" si="2"/>
        <v>1.25</v>
      </c>
    </row>
    <row r="43" spans="2:13" x14ac:dyDescent="0.25">
      <c r="B43" s="12" t="s">
        <v>100</v>
      </c>
      <c r="D43" s="12" t="s">
        <v>118</v>
      </c>
      <c r="E43" s="12">
        <v>1</v>
      </c>
      <c r="F43" s="12">
        <v>6</v>
      </c>
      <c r="G43" s="12">
        <f t="shared" si="4"/>
        <v>6</v>
      </c>
      <c r="I43" s="9">
        <v>1.97</v>
      </c>
      <c r="J43" s="12" t="s">
        <v>101</v>
      </c>
      <c r="K43" s="9">
        <f t="shared" si="2"/>
        <v>1.97</v>
      </c>
    </row>
    <row r="44" spans="2:13" x14ac:dyDescent="0.25">
      <c r="B44" s="12" t="s">
        <v>92</v>
      </c>
      <c r="D44" s="12" t="s">
        <v>94</v>
      </c>
      <c r="E44" s="12">
        <v>5</v>
      </c>
      <c r="F44" s="12">
        <v>6</v>
      </c>
      <c r="G44" s="12">
        <f t="shared" si="4"/>
        <v>30</v>
      </c>
      <c r="I44" s="9">
        <v>2.0099999999999998</v>
      </c>
      <c r="J44" s="12" t="s">
        <v>93</v>
      </c>
      <c r="K44" s="9">
        <f t="shared" si="2"/>
        <v>10.049999999999999</v>
      </c>
    </row>
    <row r="45" spans="2:13" x14ac:dyDescent="0.25">
      <c r="B45" s="12" t="s">
        <v>119</v>
      </c>
      <c r="C45" s="12" t="s">
        <v>121</v>
      </c>
      <c r="D45" s="12" t="s">
        <v>122</v>
      </c>
      <c r="E45" s="12">
        <v>1</v>
      </c>
      <c r="F45" s="12">
        <v>6</v>
      </c>
      <c r="G45" s="12">
        <f t="shared" si="4"/>
        <v>6</v>
      </c>
      <c r="I45" s="9">
        <v>17.739999999999998</v>
      </c>
      <c r="J45" s="12" t="s">
        <v>120</v>
      </c>
      <c r="K45" s="9">
        <f t="shared" si="2"/>
        <v>17.739999999999998</v>
      </c>
    </row>
    <row r="48" spans="2:13" x14ac:dyDescent="0.25">
      <c r="K48" s="9">
        <f>SUM(K6:K45)</f>
        <v>1228.4100000000001</v>
      </c>
      <c r="M48" s="9">
        <f>K48*6</f>
        <v>7370.4600000000009</v>
      </c>
    </row>
  </sheetData>
  <hyperlinks>
    <hyperlink ref="J20" r:id="rId1"/>
    <hyperlink ref="J22" r:id="rId2"/>
    <hyperlink ref="J34" r:id="rId3"/>
    <hyperlink ref="J35" r:id="rId4"/>
    <hyperlink ref="J36" r:id="rId5"/>
    <hyperlink ref="J23" r:id="rId6"/>
  </hyperlinks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Cables</vt:lpstr>
      <vt:lpstr>Servies Box</vt:lpstr>
      <vt:lpstr>DCDC fanout</vt:lpstr>
      <vt:lpstr>Patch Pannel</vt:lpstr>
      <vt:lpstr>5 volt and bias power</vt:lpstr>
      <vt:lpstr>Powerbox</vt:lpstr>
      <vt:lpstr>Sheet1</vt:lpstr>
      <vt:lpstr>Sheet2</vt:lpstr>
    </vt:vector>
  </TitlesOfParts>
  <Company>STFC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Durkin, Tim (STFC,RAL,PPD)</dc:creator>
  <cp:lastModifiedBy>Durkin, Tim (STFC,RAL,PPD)</cp:lastModifiedBy>
  <dcterms:created xsi:type="dcterms:W3CDTF">2016-10-03T08:36:31Z</dcterms:created>
  <dcterms:modified xsi:type="dcterms:W3CDTF">2017-09-08T13:28:29Z</dcterms:modified>
</cp:coreProperties>
</file>