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N ROSHI GAMER\Downloads\"/>
    </mc:Choice>
  </mc:AlternateContent>
  <xr:revisionPtr revIDLastSave="0" documentId="8_{D9AE082E-C4B7-4915-A0AC-3180C69008F3}" xr6:coauthVersionLast="47" xr6:coauthVersionMax="47" xr10:uidLastSave="{00000000-0000-0000-0000-000000000000}"/>
  <workbookProtection lockStructure="1"/>
  <bookViews>
    <workbookView xWindow="-120" yWindow="-120" windowWidth="29040" windowHeight="15840" xr2:uid="{00000000-000D-0000-FFFF-FFFF00000000}"/>
  </bookViews>
  <sheets>
    <sheet name="KANBAN" sheetId="1" r:id="rId1"/>
    <sheet name="Datos" sheetId="2" r:id="rId2"/>
    <sheet name="Configura" sheetId="3" r:id="rId3"/>
  </sheets>
  <definedNames>
    <definedName name="Archivo_Edita_Nombre">Configura!$B$17</definedName>
    <definedName name="Archivo_Nombre">IFERROR(Nombre_Archivo,Archivo_Edita_Nombre)</definedName>
    <definedName name="_xlnm.Print_Area" localSheetId="2">Configura!$1:$57</definedName>
    <definedName name="_xlnm.Print_Area" localSheetId="1">TablaDatos[#All]</definedName>
    <definedName name="_xlnm.Print_Area" localSheetId="0">KANBAN!$A$1:$AP$100</definedName>
    <definedName name="DatosKanban">TablaDatos[]</definedName>
    <definedName name="Fecha_Hoy">TODAY()</definedName>
    <definedName name="ListaCriticidad">TablaCriticidad[Criticidad]</definedName>
    <definedName name="ListaEstados">TablaEstados[Estados]</definedName>
    <definedName name="ListaUsuarios">TablaUsuarios[Equipo]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Configura!$1:$7</definedName>
    <definedName name="_xlnm.Print_Titles" localSheetId="1">Datos!$1:$1</definedName>
    <definedName name="_xlnm.Print_Titles" localSheetId="0">KANBAN!$1:$1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" i="2" l="1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2" i="2"/>
  <c r="J3" i="2"/>
  <c r="J4" i="2"/>
  <c r="J5" i="2"/>
  <c r="J6" i="2"/>
  <c r="J7" i="2"/>
  <c r="J8" i="2"/>
  <c r="J9" i="2"/>
  <c r="J10" i="2"/>
  <c r="AI102" i="1" a="1"/>
  <c r="AI102" i="1" s="1"/>
  <c r="AJ3" i="1" s="1"/>
  <c r="C102" i="1" a="1"/>
  <c r="C102" i="1" s="1"/>
  <c r="D3" i="1" s="1"/>
  <c r="K102" i="1" a="1"/>
  <c r="K102" i="1" s="1"/>
  <c r="L3" i="1" s="1"/>
  <c r="S102" i="1" a="1"/>
  <c r="S102" i="1" s="1"/>
  <c r="T3" i="1" s="1"/>
  <c r="AA102" i="1" a="1"/>
  <c r="AA102" i="1" s="1"/>
  <c r="AB3" i="1" s="1"/>
  <c r="M3" i="1" l="1"/>
  <c r="O3" i="1" s="1" a="1"/>
  <c r="O3" i="1" s="1"/>
  <c r="AC3" i="1"/>
  <c r="AE3" i="1" s="1" a="1"/>
  <c r="AE3" i="1" s="1"/>
  <c r="E3" i="1"/>
  <c r="G3" i="1" s="1" a="1"/>
  <c r="G3" i="1" s="1"/>
  <c r="AK3" i="1"/>
  <c r="AN3" i="1" s="1" a="1"/>
  <c r="AN3" i="1" s="1"/>
  <c r="U3" i="1"/>
  <c r="X3" i="1" s="1" a="1"/>
  <c r="X3" i="1" s="1"/>
  <c r="AM3" i="1" l="1" a="1"/>
  <c r="AM3" i="1" s="1"/>
  <c r="AI4" i="1" s="1"/>
  <c r="AJ4" i="1" s="1"/>
  <c r="P3" i="1" a="1"/>
  <c r="P3" i="1" s="1"/>
  <c r="H3" i="1" a="1"/>
  <c r="H3" i="1" s="1"/>
  <c r="AF3" i="1" a="1"/>
  <c r="AF3" i="1" s="1"/>
  <c r="W3" i="1" a="1"/>
  <c r="W3" i="1" s="1"/>
  <c r="AA4" i="1"/>
  <c r="AB4" i="1" s="1"/>
  <c r="K4" i="1"/>
  <c r="L4" i="1" s="1"/>
  <c r="AD3" i="1" a="1"/>
  <c r="AD3" i="1" s="1"/>
  <c r="N3" i="1" a="1"/>
  <c r="N3" i="1" s="1"/>
  <c r="AL3" i="1" l="1" a="1"/>
  <c r="AL3" i="1" s="1"/>
  <c r="V3" i="1" a="1"/>
  <c r="V3" i="1" s="1"/>
  <c r="S4" i="1"/>
  <c r="T4" i="1" s="1"/>
  <c r="C4" i="1"/>
  <c r="D4" i="1" s="1"/>
  <c r="F3" i="1" a="1"/>
  <c r="F3" i="1" s="1"/>
  <c r="AC4" i="1"/>
  <c r="AE4" i="1" s="1" a="1"/>
  <c r="AE4" i="1" s="1"/>
  <c r="M4" i="1"/>
  <c r="P4" i="1" s="1" a="1"/>
  <c r="P4" i="1" s="1"/>
  <c r="E4" i="1" l="1"/>
  <c r="G4" i="1" s="1" a="1"/>
  <c r="G4" i="1" s="1"/>
  <c r="AF4" i="1" a="1"/>
  <c r="AF4" i="1" s="1"/>
  <c r="O4" i="1" a="1"/>
  <c r="O4" i="1" s="1"/>
  <c r="AD4" i="1" a="1"/>
  <c r="AD4" i="1" s="1"/>
  <c r="AK4" i="1"/>
  <c r="AN4" i="1" s="1" a="1"/>
  <c r="AN4" i="1" s="1"/>
  <c r="U4" i="1"/>
  <c r="X4" i="1" s="1" a="1"/>
  <c r="X4" i="1" s="1"/>
  <c r="H4" i="1" l="1" a="1"/>
  <c r="H4" i="1" s="1"/>
  <c r="W4" i="1" a="1"/>
  <c r="W4" i="1" s="1"/>
  <c r="AM4" i="1" a="1"/>
  <c r="AM4" i="1" s="1"/>
  <c r="C5" i="1"/>
  <c r="D5" i="1" s="1"/>
  <c r="F4" i="1" a="1"/>
  <c r="F4" i="1" s="1"/>
  <c r="AA5" i="1"/>
  <c r="AB5" i="1" s="1"/>
  <c r="K5" i="1"/>
  <c r="L5" i="1" s="1"/>
  <c r="N4" i="1" a="1"/>
  <c r="N4" i="1" s="1"/>
  <c r="AI5" i="1" l="1"/>
  <c r="AJ5" i="1" s="1"/>
  <c r="AL4" i="1" a="1"/>
  <c r="AL4" i="1" s="1"/>
  <c r="V4" i="1" a="1"/>
  <c r="V4" i="1" s="1"/>
  <c r="S5" i="1"/>
  <c r="T5" i="1" s="1"/>
  <c r="AC5" i="1"/>
  <c r="AF5" i="1" s="1" a="1"/>
  <c r="AF5" i="1" s="1"/>
  <c r="E5" i="1"/>
  <c r="H5" i="1" s="1" a="1"/>
  <c r="H5" i="1" s="1"/>
  <c r="M5" i="1" l="1"/>
  <c r="O5" i="1" s="1" a="1"/>
  <c r="O5" i="1" s="1"/>
  <c r="AE5" i="1" a="1"/>
  <c r="AE5" i="1" s="1"/>
  <c r="G5" i="1" a="1"/>
  <c r="G5" i="1" s="1"/>
  <c r="AK5" i="1"/>
  <c r="AM5" i="1" s="1" a="1"/>
  <c r="AM5" i="1" s="1"/>
  <c r="U5" i="1"/>
  <c r="X5" i="1" s="1" a="1"/>
  <c r="X5" i="1" s="1"/>
  <c r="P5" i="1" l="1" a="1"/>
  <c r="P5" i="1" s="1"/>
  <c r="AN5" i="1" a="1"/>
  <c r="AN5" i="1" s="1"/>
  <c r="W5" i="1" a="1"/>
  <c r="W5" i="1" s="1"/>
  <c r="AD5" i="1" a="1"/>
  <c r="AD5" i="1" s="1"/>
  <c r="K6" i="1"/>
  <c r="L6" i="1" s="1"/>
  <c r="C6" i="1"/>
  <c r="D6" i="1" s="1"/>
  <c r="AA6" i="1"/>
  <c r="AB6" i="1" s="1"/>
  <c r="N5" i="1" a="1"/>
  <c r="N5" i="1" s="1"/>
  <c r="F5" i="1" a="1"/>
  <c r="F5" i="1" s="1"/>
  <c r="AI6" i="1"/>
  <c r="AJ6" i="1" s="1"/>
  <c r="AL5" i="1" a="1"/>
  <c r="AL5" i="1" s="1"/>
  <c r="V5" i="1" l="1" a="1"/>
  <c r="V5" i="1" s="1"/>
  <c r="S6" i="1"/>
  <c r="T6" i="1" s="1"/>
  <c r="M6" i="1"/>
  <c r="P6" i="1" s="1" a="1"/>
  <c r="P6" i="1" s="1"/>
  <c r="E6" i="1"/>
  <c r="H6" i="1" s="1" a="1"/>
  <c r="H6" i="1" s="1"/>
  <c r="AC6" i="1"/>
  <c r="AE6" i="1" s="1" a="1"/>
  <c r="AE6" i="1" s="1"/>
  <c r="O6" i="1" l="1" a="1"/>
  <c r="O6" i="1" s="1"/>
  <c r="AF6" i="1" a="1"/>
  <c r="AF6" i="1" s="1"/>
  <c r="G6" i="1" a="1"/>
  <c r="G6" i="1" s="1"/>
  <c r="AA7" i="1"/>
  <c r="AB7" i="1" s="1"/>
  <c r="AK6" i="1"/>
  <c r="AN6" i="1" s="1" a="1"/>
  <c r="AN6" i="1" s="1"/>
  <c r="U6" i="1"/>
  <c r="W6" i="1" s="1" a="1"/>
  <c r="W6" i="1" s="1"/>
  <c r="X6" i="1" l="1" a="1"/>
  <c r="X6" i="1" s="1"/>
  <c r="AM6" i="1" a="1"/>
  <c r="AM6" i="1" s="1"/>
  <c r="C7" i="1"/>
  <c r="D7" i="1" s="1"/>
  <c r="F6" i="1" a="1"/>
  <c r="F6" i="1" s="1"/>
  <c r="AD6" i="1" a="1"/>
  <c r="AD6" i="1" s="1"/>
  <c r="K7" i="1"/>
  <c r="L7" i="1" s="1"/>
  <c r="N6" i="1" a="1"/>
  <c r="N6" i="1" s="1"/>
  <c r="AI7" i="1" l="1"/>
  <c r="AJ7" i="1" s="1"/>
  <c r="AL6" i="1" a="1"/>
  <c r="AL6" i="1" s="1"/>
  <c r="S7" i="1"/>
  <c r="T7" i="1" s="1"/>
  <c r="V6" i="1" a="1"/>
  <c r="V6" i="1" s="1"/>
  <c r="E7" i="1"/>
  <c r="G7" i="1" s="1" a="1"/>
  <c r="G7" i="1" s="1"/>
  <c r="AC7" i="1"/>
  <c r="AE7" i="1" s="1" a="1"/>
  <c r="AE7" i="1" s="1"/>
  <c r="M7" i="1" l="1"/>
  <c r="O7" i="1" s="1" a="1"/>
  <c r="O7" i="1" s="1"/>
  <c r="H7" i="1" a="1"/>
  <c r="H7" i="1" s="1"/>
  <c r="AF7" i="1" a="1"/>
  <c r="AF7" i="1" s="1"/>
  <c r="AA8" i="1"/>
  <c r="AB8" i="1" s="1"/>
  <c r="AK7" i="1"/>
  <c r="AN7" i="1" s="1" a="1"/>
  <c r="AN7" i="1" s="1"/>
  <c r="U7" i="1"/>
  <c r="X7" i="1" s="1" a="1"/>
  <c r="X7" i="1" s="1"/>
  <c r="P7" i="1" l="1" a="1"/>
  <c r="P7" i="1" s="1"/>
  <c r="W7" i="1" a="1"/>
  <c r="W7" i="1" s="1"/>
  <c r="AM7" i="1" a="1"/>
  <c r="AM7" i="1" s="1"/>
  <c r="AI8" i="1" s="1"/>
  <c r="AJ8" i="1" s="1"/>
  <c r="K8" i="1"/>
  <c r="L8" i="1" s="1"/>
  <c r="C8" i="1"/>
  <c r="D8" i="1" s="1"/>
  <c r="N7" i="1" a="1"/>
  <c r="N7" i="1" s="1"/>
  <c r="F7" i="1" a="1"/>
  <c r="F7" i="1" s="1"/>
  <c r="AD7" i="1" a="1"/>
  <c r="AD7" i="1" s="1"/>
  <c r="AL7" i="1" l="1" a="1"/>
  <c r="AL7" i="1" s="1"/>
  <c r="S8" i="1"/>
  <c r="T8" i="1" s="1"/>
  <c r="V7" i="1" a="1"/>
  <c r="V7" i="1" s="1"/>
  <c r="E8" i="1"/>
  <c r="H8" i="1" s="1" a="1"/>
  <c r="H8" i="1" s="1"/>
  <c r="M8" i="1"/>
  <c r="O8" i="1" s="1" a="1"/>
  <c r="O8" i="1" s="1"/>
  <c r="AC8" i="1"/>
  <c r="AF8" i="1" s="1" a="1"/>
  <c r="AF8" i="1" s="1"/>
  <c r="P8" i="1" l="1" a="1"/>
  <c r="P8" i="1" s="1"/>
  <c r="G8" i="1" a="1"/>
  <c r="G8" i="1" s="1"/>
  <c r="AE8" i="1" a="1"/>
  <c r="AE8" i="1" s="1"/>
  <c r="K9" i="1"/>
  <c r="L9" i="1" s="1"/>
  <c r="AK8" i="1"/>
  <c r="AM8" i="1" s="1" a="1"/>
  <c r="AM8" i="1" s="1"/>
  <c r="U8" i="1"/>
  <c r="X8" i="1" s="1" a="1"/>
  <c r="X8" i="1" s="1"/>
  <c r="AA9" i="1" l="1"/>
  <c r="AB9" i="1" s="1"/>
  <c r="W8" i="1" a="1"/>
  <c r="W8" i="1" s="1"/>
  <c r="AN8" i="1" a="1"/>
  <c r="AN8" i="1" s="1"/>
  <c r="C9" i="1"/>
  <c r="D9" i="1" s="1"/>
  <c r="AD8" i="1" a="1"/>
  <c r="AD8" i="1" s="1"/>
  <c r="F8" i="1" a="1"/>
  <c r="F8" i="1" s="1"/>
  <c r="N8" i="1" a="1"/>
  <c r="N8" i="1" s="1"/>
  <c r="AI9" i="1"/>
  <c r="AJ9" i="1" s="1"/>
  <c r="AL8" i="1" a="1"/>
  <c r="AL8" i="1" s="1"/>
  <c r="S9" i="1" l="1"/>
  <c r="T9" i="1" s="1"/>
  <c r="V8" i="1" a="1"/>
  <c r="V8" i="1" s="1"/>
  <c r="M9" i="1"/>
  <c r="P9" i="1" s="1" a="1"/>
  <c r="P9" i="1" s="1"/>
  <c r="AC9" i="1"/>
  <c r="AF9" i="1" s="1" a="1"/>
  <c r="AF9" i="1" s="1"/>
  <c r="E9" i="1"/>
  <c r="H9" i="1" s="1" a="1"/>
  <c r="H9" i="1" s="1"/>
  <c r="O9" i="1" l="1" a="1"/>
  <c r="O9" i="1" s="1"/>
  <c r="AE9" i="1" a="1"/>
  <c r="AE9" i="1" s="1"/>
  <c r="G9" i="1" a="1"/>
  <c r="G9" i="1" s="1"/>
  <c r="C10" i="1" s="1"/>
  <c r="D10" i="1" s="1"/>
  <c r="AK9" i="1"/>
  <c r="AN9" i="1" s="1" a="1"/>
  <c r="AN9" i="1" s="1"/>
  <c r="U9" i="1"/>
  <c r="W9" i="1" s="1" a="1"/>
  <c r="W9" i="1" s="1"/>
  <c r="AA10" i="1" l="1"/>
  <c r="AB10" i="1" s="1"/>
  <c r="AM9" i="1" a="1"/>
  <c r="AM9" i="1" s="1"/>
  <c r="AI10" i="1" s="1"/>
  <c r="AJ10" i="1" s="1"/>
  <c r="X9" i="1" a="1"/>
  <c r="X9" i="1" s="1"/>
  <c r="F9" i="1" a="1"/>
  <c r="F9" i="1" s="1"/>
  <c r="AD9" i="1" a="1"/>
  <c r="AD9" i="1" s="1"/>
  <c r="K10" i="1"/>
  <c r="L10" i="1" s="1"/>
  <c r="N9" i="1" a="1"/>
  <c r="N9" i="1" s="1"/>
  <c r="S10" i="1"/>
  <c r="T10" i="1" s="1"/>
  <c r="V9" i="1" a="1"/>
  <c r="V9" i="1" s="1"/>
  <c r="AL9" i="1" l="1" a="1"/>
  <c r="AL9" i="1" s="1"/>
  <c r="E10" i="1"/>
  <c r="G10" i="1" s="1" a="1"/>
  <c r="G10" i="1" s="1"/>
  <c r="AC10" i="1"/>
  <c r="AE10" i="1" s="1" a="1"/>
  <c r="AE10" i="1" s="1"/>
  <c r="M10" i="1"/>
  <c r="P10" i="1" s="1" a="1"/>
  <c r="P10" i="1" s="1"/>
  <c r="AF10" i="1" l="1" a="1"/>
  <c r="AF10" i="1" s="1"/>
  <c r="O10" i="1" a="1"/>
  <c r="O10" i="1" s="1"/>
  <c r="H10" i="1" a="1"/>
  <c r="H10" i="1" s="1"/>
  <c r="AA11" i="1"/>
  <c r="AB11" i="1" s="1"/>
  <c r="F10" i="1" a="1"/>
  <c r="F10" i="1" s="1"/>
  <c r="AK10" i="1"/>
  <c r="AN10" i="1" s="1" a="1"/>
  <c r="AN10" i="1" s="1"/>
  <c r="U10" i="1"/>
  <c r="X10" i="1" s="1" a="1"/>
  <c r="X10" i="1" s="1"/>
  <c r="N10" i="1" l="1" a="1"/>
  <c r="N10" i="1" s="1"/>
  <c r="AM10" i="1" a="1"/>
  <c r="AM10" i="1" s="1"/>
  <c r="AI11" i="1" s="1"/>
  <c r="AJ11" i="1" s="1"/>
  <c r="W10" i="1" a="1"/>
  <c r="W10" i="1" s="1"/>
  <c r="C11" i="1"/>
  <c r="D11" i="1" s="1"/>
  <c r="AD10" i="1" a="1"/>
  <c r="AD10" i="1" s="1"/>
  <c r="K11" i="1"/>
  <c r="L11" i="1" s="1"/>
  <c r="S11" i="1" l="1"/>
  <c r="T11" i="1" s="1"/>
  <c r="AL10" i="1" a="1"/>
  <c r="AL10" i="1" s="1"/>
  <c r="V10" i="1" a="1"/>
  <c r="V10" i="1" s="1"/>
  <c r="AC11" i="1"/>
  <c r="AF11" i="1" s="1" a="1"/>
  <c r="AF11" i="1" s="1"/>
  <c r="E11" i="1"/>
  <c r="H11" i="1" s="1" a="1"/>
  <c r="H11" i="1" s="1"/>
  <c r="M11" i="1"/>
  <c r="O11" i="1" s="1" a="1"/>
  <c r="O11" i="1" s="1"/>
  <c r="G11" i="1" l="1" a="1"/>
  <c r="G11" i="1" s="1"/>
  <c r="C12" i="1" s="1"/>
  <c r="D12" i="1" s="1"/>
  <c r="P11" i="1" a="1"/>
  <c r="P11" i="1" s="1"/>
  <c r="AE11" i="1" a="1"/>
  <c r="AE11" i="1" s="1"/>
  <c r="AK11" i="1"/>
  <c r="AM11" i="1" s="1" a="1"/>
  <c r="AM11" i="1" s="1"/>
  <c r="U11" i="1"/>
  <c r="X11" i="1" s="1" a="1"/>
  <c r="X11" i="1" s="1"/>
  <c r="AD11" i="1" l="1" a="1"/>
  <c r="AD11" i="1" s="1"/>
  <c r="AN11" i="1" a="1"/>
  <c r="AN11" i="1" s="1"/>
  <c r="W11" i="1" a="1"/>
  <c r="W11" i="1" s="1"/>
  <c r="AA12" i="1"/>
  <c r="AB12" i="1" s="1"/>
  <c r="F11" i="1" a="1"/>
  <c r="F11" i="1" s="1"/>
  <c r="K12" i="1"/>
  <c r="L12" i="1" s="1"/>
  <c r="N11" i="1" a="1"/>
  <c r="N11" i="1" s="1"/>
  <c r="AI12" i="1"/>
  <c r="AJ12" i="1" s="1"/>
  <c r="AL11" i="1" a="1"/>
  <c r="AL11" i="1" s="1"/>
  <c r="S12" i="1" l="1"/>
  <c r="T12" i="1" s="1"/>
  <c r="V11" i="1" a="1"/>
  <c r="V11" i="1" s="1"/>
  <c r="E12" i="1"/>
  <c r="H12" i="1" s="1" a="1"/>
  <c r="H12" i="1" s="1"/>
  <c r="M12" i="1"/>
  <c r="P12" i="1" s="1" a="1"/>
  <c r="P12" i="1" s="1"/>
  <c r="AC12" i="1"/>
  <c r="AF12" i="1" s="1" a="1"/>
  <c r="AF12" i="1" s="1"/>
  <c r="G12" i="1" l="1" a="1"/>
  <c r="G12" i="1" s="1"/>
  <c r="F12" i="1" s="1" a="1"/>
  <c r="F12" i="1" s="1"/>
  <c r="O12" i="1" a="1"/>
  <c r="O12" i="1" s="1"/>
  <c r="AE12" i="1" a="1"/>
  <c r="AE12" i="1" s="1"/>
  <c r="AK12" i="1"/>
  <c r="AN12" i="1" s="1" a="1"/>
  <c r="AN12" i="1" s="1"/>
  <c r="U12" i="1"/>
  <c r="W12" i="1" s="1" a="1"/>
  <c r="W12" i="1" s="1"/>
  <c r="AD12" i="1" l="1" a="1"/>
  <c r="AD12" i="1" s="1"/>
  <c r="K13" i="1"/>
  <c r="L13" i="1" s="1"/>
  <c r="AM12" i="1" a="1"/>
  <c r="AM12" i="1" s="1"/>
  <c r="AI13" i="1" s="1"/>
  <c r="AJ13" i="1" s="1"/>
  <c r="X12" i="1" a="1"/>
  <c r="X12" i="1" s="1"/>
  <c r="S13" i="1"/>
  <c r="T13" i="1" s="1"/>
  <c r="N12" i="1" a="1"/>
  <c r="N12" i="1" s="1"/>
  <c r="C13" i="1"/>
  <c r="D13" i="1" s="1"/>
  <c r="AA13" i="1"/>
  <c r="AB13" i="1" s="1"/>
  <c r="AL12" i="1" l="1" a="1"/>
  <c r="AL12" i="1" s="1"/>
  <c r="V12" i="1" a="1"/>
  <c r="V12" i="1" s="1"/>
  <c r="AC13" i="1"/>
  <c r="AE13" i="1" s="1" a="1"/>
  <c r="AE13" i="1" s="1"/>
  <c r="M13" i="1"/>
  <c r="P13" i="1" s="1" a="1"/>
  <c r="P13" i="1" s="1"/>
  <c r="E13" i="1"/>
  <c r="G13" i="1" s="1" a="1"/>
  <c r="G13" i="1" s="1"/>
  <c r="H13" i="1" l="1" a="1"/>
  <c r="H13" i="1" s="1"/>
  <c r="AF13" i="1" a="1"/>
  <c r="AF13" i="1" s="1"/>
  <c r="O13" i="1" a="1"/>
  <c r="O13" i="1" s="1"/>
  <c r="AD13" i="1" a="1"/>
  <c r="AD13" i="1" s="1"/>
  <c r="AK13" i="1"/>
  <c r="AN13" i="1" s="1" a="1"/>
  <c r="AN13" i="1" s="1"/>
  <c r="C14" i="1"/>
  <c r="D14" i="1" s="1"/>
  <c r="U13" i="1"/>
  <c r="X13" i="1" s="1" a="1"/>
  <c r="X13" i="1" s="1"/>
  <c r="F13" i="1" a="1"/>
  <c r="F13" i="1" s="1"/>
  <c r="AA14" i="1"/>
  <c r="AB14" i="1" s="1"/>
  <c r="K14" i="1" l="1"/>
  <c r="L14" i="1" s="1"/>
  <c r="AM13" i="1" a="1"/>
  <c r="AM13" i="1" s="1"/>
  <c r="AI14" i="1" s="1"/>
  <c r="AJ14" i="1" s="1"/>
  <c r="W13" i="1" a="1"/>
  <c r="W13" i="1" s="1"/>
  <c r="N13" i="1" a="1"/>
  <c r="N13" i="1" s="1"/>
  <c r="S14" i="1" l="1"/>
  <c r="T14" i="1" s="1"/>
  <c r="AL13" i="1" a="1"/>
  <c r="AL13" i="1" s="1"/>
  <c r="V13" i="1" a="1"/>
  <c r="V13" i="1" s="1"/>
  <c r="AC14" i="1"/>
  <c r="AF14" i="1" s="1" a="1"/>
  <c r="AF14" i="1" s="1"/>
  <c r="E14" i="1"/>
  <c r="H14" i="1" s="1" a="1"/>
  <c r="H14" i="1" s="1"/>
  <c r="M14" i="1"/>
  <c r="P14" i="1" s="1" a="1"/>
  <c r="P14" i="1" s="1"/>
  <c r="O14" i="1" l="1" a="1"/>
  <c r="O14" i="1" s="1"/>
  <c r="AE14" i="1" a="1"/>
  <c r="AE14" i="1" s="1"/>
  <c r="G14" i="1" a="1"/>
  <c r="G14" i="1" s="1"/>
  <c r="C15" i="1" s="1"/>
  <c r="D15" i="1" s="1"/>
  <c r="AK14" i="1"/>
  <c r="AM14" i="1" s="1" a="1"/>
  <c r="AM14" i="1" s="1"/>
  <c r="U14" i="1"/>
  <c r="X14" i="1" s="1" a="1"/>
  <c r="X14" i="1" s="1"/>
  <c r="AD14" i="1" l="1" a="1"/>
  <c r="AD14" i="1" s="1"/>
  <c r="K15" i="1"/>
  <c r="L15" i="1" s="1"/>
  <c r="F14" i="1" a="1"/>
  <c r="F14" i="1" s="1"/>
  <c r="AN14" i="1" a="1"/>
  <c r="AN14" i="1" s="1"/>
  <c r="W14" i="1" a="1"/>
  <c r="W14" i="1" s="1"/>
  <c r="AI15" i="1"/>
  <c r="AJ15" i="1" s="1"/>
  <c r="AA15" i="1"/>
  <c r="AB15" i="1" s="1"/>
  <c r="N14" i="1" a="1"/>
  <c r="N14" i="1" s="1"/>
  <c r="S15" i="1" l="1"/>
  <c r="T15" i="1" s="1"/>
  <c r="AL14" i="1" a="1"/>
  <c r="AL14" i="1" s="1"/>
  <c r="V14" i="1" a="1"/>
  <c r="V14" i="1" s="1"/>
  <c r="E15" i="1"/>
  <c r="H15" i="1" s="1" a="1"/>
  <c r="H15" i="1" s="1"/>
  <c r="M15" i="1"/>
  <c r="P15" i="1" s="1" a="1"/>
  <c r="P15" i="1" s="1"/>
  <c r="AC15" i="1"/>
  <c r="AF15" i="1" s="1" a="1"/>
  <c r="AF15" i="1" s="1"/>
  <c r="AE15" i="1" l="1" a="1"/>
  <c r="AE15" i="1" s="1"/>
  <c r="G15" i="1" a="1"/>
  <c r="G15" i="1" s="1"/>
  <c r="F15" i="1" s="1" a="1"/>
  <c r="F15" i="1" s="1"/>
  <c r="O15" i="1" a="1"/>
  <c r="O15" i="1" s="1"/>
  <c r="AK15" i="1"/>
  <c r="AN15" i="1" s="1" a="1"/>
  <c r="AN15" i="1" s="1"/>
  <c r="U15" i="1"/>
  <c r="W15" i="1" s="1" a="1"/>
  <c r="W15" i="1" s="1"/>
  <c r="AD15" i="1" l="1" a="1"/>
  <c r="AD15" i="1" s="1"/>
  <c r="K16" i="1"/>
  <c r="L16" i="1" s="1"/>
  <c r="AM15" i="1" a="1"/>
  <c r="AM15" i="1" s="1"/>
  <c r="AI16" i="1" s="1"/>
  <c r="AJ16" i="1" s="1"/>
  <c r="X15" i="1" a="1"/>
  <c r="X15" i="1" s="1"/>
  <c r="C16" i="1"/>
  <c r="D16" i="1" s="1"/>
  <c r="AA16" i="1"/>
  <c r="AB16" i="1" s="1"/>
  <c r="S16" i="1"/>
  <c r="T16" i="1" s="1"/>
  <c r="N15" i="1" a="1"/>
  <c r="N15" i="1" s="1"/>
  <c r="AL15" i="1" l="1" a="1"/>
  <c r="AL15" i="1" s="1"/>
  <c r="V15" i="1" a="1"/>
  <c r="V15" i="1" s="1"/>
  <c r="E16" i="1"/>
  <c r="G16" i="1" s="1" a="1"/>
  <c r="G16" i="1" s="1"/>
  <c r="M16" i="1"/>
  <c r="P16" i="1" s="1" a="1"/>
  <c r="P16" i="1" s="1"/>
  <c r="AC16" i="1"/>
  <c r="AF16" i="1" s="1" a="1"/>
  <c r="AF16" i="1" s="1"/>
  <c r="AE16" i="1" l="1" a="1"/>
  <c r="AE16" i="1" s="1"/>
  <c r="O16" i="1" a="1"/>
  <c r="O16" i="1" s="1"/>
  <c r="H16" i="1" a="1"/>
  <c r="H16" i="1" s="1"/>
  <c r="F16" i="1" a="1"/>
  <c r="F16" i="1" s="1"/>
  <c r="AK16" i="1"/>
  <c r="AN16" i="1" s="1" a="1"/>
  <c r="AN16" i="1" s="1"/>
  <c r="U16" i="1"/>
  <c r="X16" i="1" s="1" a="1"/>
  <c r="X16" i="1" s="1"/>
  <c r="AA17" i="1" l="1"/>
  <c r="AB17" i="1" s="1"/>
  <c r="K17" i="1"/>
  <c r="L17" i="1" s="1"/>
  <c r="W16" i="1" a="1"/>
  <c r="W16" i="1" s="1"/>
  <c r="AM16" i="1" a="1"/>
  <c r="AM16" i="1" s="1"/>
  <c r="AL16" i="1" s="1" a="1"/>
  <c r="AL16" i="1" s="1"/>
  <c r="N16" i="1" a="1"/>
  <c r="N16" i="1" s="1"/>
  <c r="C17" i="1"/>
  <c r="D17" i="1" s="1"/>
  <c r="AD16" i="1" a="1"/>
  <c r="AD16" i="1" s="1"/>
  <c r="V16" i="1" l="1" a="1"/>
  <c r="V16" i="1" s="1"/>
  <c r="AI17" i="1"/>
  <c r="AJ17" i="1" s="1"/>
  <c r="S17" i="1"/>
  <c r="T17" i="1" s="1"/>
  <c r="M17" i="1"/>
  <c r="O17" i="1" s="1" a="1"/>
  <c r="O17" i="1" s="1"/>
  <c r="AC17" i="1"/>
  <c r="AF17" i="1" s="1" a="1"/>
  <c r="AF17" i="1" s="1"/>
  <c r="E17" i="1"/>
  <c r="H17" i="1" s="1" a="1"/>
  <c r="H17" i="1" s="1"/>
  <c r="G17" i="1" l="1" a="1"/>
  <c r="G17" i="1" s="1"/>
  <c r="C18" i="1" s="1"/>
  <c r="D18" i="1" s="1"/>
  <c r="AE17" i="1" a="1"/>
  <c r="AE17" i="1" s="1"/>
  <c r="P17" i="1" a="1"/>
  <c r="P17" i="1" s="1"/>
  <c r="N17" i="1" a="1"/>
  <c r="N17" i="1" s="1"/>
  <c r="AK17" i="1"/>
  <c r="AN17" i="1" s="1" a="1"/>
  <c r="AN17" i="1" s="1"/>
  <c r="U17" i="1"/>
  <c r="X17" i="1" s="1" a="1"/>
  <c r="X17" i="1" s="1"/>
  <c r="AA18" i="1" l="1"/>
  <c r="AB18" i="1" s="1"/>
  <c r="AM17" i="1" a="1"/>
  <c r="AM17" i="1" s="1"/>
  <c r="AI18" i="1" s="1"/>
  <c r="AJ18" i="1" s="1"/>
  <c r="W17" i="1" a="1"/>
  <c r="W17" i="1" s="1"/>
  <c r="AD17" i="1" a="1"/>
  <c r="AD17" i="1" s="1"/>
  <c r="F17" i="1" a="1"/>
  <c r="F17" i="1" s="1"/>
  <c r="K18" i="1"/>
  <c r="L18" i="1" s="1"/>
  <c r="AL17" i="1" l="1" a="1"/>
  <c r="AL17" i="1" s="1"/>
  <c r="S18" i="1"/>
  <c r="T18" i="1" s="1"/>
  <c r="V17" i="1" a="1"/>
  <c r="V17" i="1" s="1"/>
  <c r="AC18" i="1"/>
  <c r="AE18" i="1" s="1" a="1"/>
  <c r="AE18" i="1" s="1"/>
  <c r="M18" i="1"/>
  <c r="O18" i="1" s="1" a="1"/>
  <c r="O18" i="1" s="1"/>
  <c r="E18" i="1"/>
  <c r="G18" i="1" s="1" a="1"/>
  <c r="G18" i="1" s="1"/>
  <c r="AF18" i="1" l="1" a="1"/>
  <c r="AF18" i="1" s="1"/>
  <c r="P18" i="1" a="1"/>
  <c r="P18" i="1" s="1"/>
  <c r="H18" i="1" a="1"/>
  <c r="H18" i="1" s="1"/>
  <c r="AA19" i="1"/>
  <c r="AB19" i="1" s="1"/>
  <c r="N18" i="1" a="1"/>
  <c r="N18" i="1" s="1"/>
  <c r="C19" i="1"/>
  <c r="D19" i="1" s="1"/>
  <c r="AK18" i="1"/>
  <c r="AN18" i="1" s="1" a="1"/>
  <c r="AN18" i="1" s="1"/>
  <c r="U18" i="1"/>
  <c r="X18" i="1" s="1" a="1"/>
  <c r="X18" i="1" s="1"/>
  <c r="W18" i="1" l="1" a="1"/>
  <c r="W18" i="1" s="1"/>
  <c r="AM18" i="1" a="1"/>
  <c r="AM18" i="1" s="1"/>
  <c r="AL18" i="1" s="1" a="1"/>
  <c r="AL18" i="1" s="1"/>
  <c r="AD18" i="1" a="1"/>
  <c r="AD18" i="1" s="1"/>
  <c r="F18" i="1" a="1"/>
  <c r="F18" i="1" s="1"/>
  <c r="K19" i="1"/>
  <c r="L19" i="1" s="1"/>
  <c r="S19" i="1" l="1"/>
  <c r="T19" i="1" s="1"/>
  <c r="AI19" i="1"/>
  <c r="AJ19" i="1" s="1"/>
  <c r="V18" i="1" a="1"/>
  <c r="V18" i="1" s="1"/>
  <c r="M19" i="1"/>
  <c r="O19" i="1" s="1" a="1"/>
  <c r="O19" i="1" s="1"/>
  <c r="E19" i="1"/>
  <c r="H19" i="1" s="1" a="1"/>
  <c r="H19" i="1" s="1"/>
  <c r="AC19" i="1"/>
  <c r="AF19" i="1" s="1" a="1"/>
  <c r="AF19" i="1" s="1"/>
  <c r="P19" i="1" l="1" a="1"/>
  <c r="P19" i="1" s="1"/>
  <c r="G19" i="1" a="1"/>
  <c r="G19" i="1" s="1"/>
  <c r="F19" i="1" s="1" a="1"/>
  <c r="F19" i="1" s="1"/>
  <c r="AE19" i="1" a="1"/>
  <c r="AE19" i="1" s="1"/>
  <c r="N19" i="1" a="1"/>
  <c r="N19" i="1" s="1"/>
  <c r="AK19" i="1"/>
  <c r="AM19" i="1" s="1" a="1"/>
  <c r="AM19" i="1" s="1"/>
  <c r="K20" i="1"/>
  <c r="L20" i="1" s="1"/>
  <c r="U19" i="1"/>
  <c r="W19" i="1" s="1" a="1"/>
  <c r="W19" i="1" s="1"/>
  <c r="AA20" i="1" l="1"/>
  <c r="AB20" i="1" s="1"/>
  <c r="X19" i="1" a="1"/>
  <c r="X19" i="1" s="1"/>
  <c r="AN19" i="1" a="1"/>
  <c r="AN19" i="1" s="1"/>
  <c r="AD19" i="1" a="1"/>
  <c r="AD19" i="1" s="1"/>
  <c r="C20" i="1"/>
  <c r="D20" i="1" s="1"/>
  <c r="AL19" i="1" a="1"/>
  <c r="AL19" i="1" s="1"/>
  <c r="AI20" i="1" l="1"/>
  <c r="AJ20" i="1" s="1"/>
  <c r="S20" i="1"/>
  <c r="T20" i="1" s="1"/>
  <c r="V19" i="1" a="1"/>
  <c r="V19" i="1" s="1"/>
  <c r="AC20" i="1"/>
  <c r="AE20" i="1" s="1" a="1"/>
  <c r="AE20" i="1" s="1"/>
  <c r="E20" i="1"/>
  <c r="G20" i="1" s="1" a="1"/>
  <c r="G20" i="1" s="1"/>
  <c r="M20" i="1"/>
  <c r="P20" i="1" s="1" a="1"/>
  <c r="P20" i="1" s="1"/>
  <c r="H20" i="1" l="1" a="1"/>
  <c r="H20" i="1" s="1"/>
  <c r="O20" i="1" a="1"/>
  <c r="O20" i="1" s="1"/>
  <c r="AF20" i="1" a="1"/>
  <c r="AF20" i="1" s="1"/>
  <c r="AA21" i="1"/>
  <c r="AB21" i="1" s="1"/>
  <c r="AK20" i="1"/>
  <c r="AM20" i="1" s="1" a="1"/>
  <c r="AM20" i="1" s="1"/>
  <c r="C21" i="1"/>
  <c r="D21" i="1" s="1"/>
  <c r="F20" i="1" a="1"/>
  <c r="F20" i="1" s="1"/>
  <c r="U20" i="1"/>
  <c r="W20" i="1" s="1" a="1"/>
  <c r="W20" i="1" s="1"/>
  <c r="K21" i="1" l="1"/>
  <c r="L21" i="1" s="1"/>
  <c r="X20" i="1" a="1"/>
  <c r="X20" i="1" s="1"/>
  <c r="AN20" i="1" a="1"/>
  <c r="AN20" i="1" s="1"/>
  <c r="AD20" i="1" a="1"/>
  <c r="AD20" i="1" s="1"/>
  <c r="AL20" i="1" a="1"/>
  <c r="AL20" i="1" s="1"/>
  <c r="S21" i="1"/>
  <c r="T21" i="1" s="1"/>
  <c r="N20" i="1" a="1"/>
  <c r="N20" i="1" s="1"/>
  <c r="AI21" i="1"/>
  <c r="AJ21" i="1" s="1"/>
  <c r="V20" i="1" l="1" a="1"/>
  <c r="V20" i="1" s="1"/>
  <c r="AC21" i="1"/>
  <c r="AE21" i="1" s="1" a="1"/>
  <c r="AE21" i="1" s="1"/>
  <c r="M21" i="1"/>
  <c r="P21" i="1" s="1" a="1"/>
  <c r="P21" i="1" s="1"/>
  <c r="E21" i="1"/>
  <c r="H21" i="1" s="1" a="1"/>
  <c r="H21" i="1" s="1"/>
  <c r="AF21" i="1" l="1" a="1"/>
  <c r="AF21" i="1" s="1"/>
  <c r="G21" i="1" a="1"/>
  <c r="G21" i="1" s="1"/>
  <c r="C22" i="1" s="1"/>
  <c r="D22" i="1" s="1"/>
  <c r="O21" i="1" a="1"/>
  <c r="O21" i="1" s="1"/>
  <c r="AA22" i="1"/>
  <c r="AB22" i="1" s="1"/>
  <c r="AK21" i="1"/>
  <c r="AN21" i="1" s="1" a="1"/>
  <c r="AN21" i="1" s="1"/>
  <c r="U21" i="1"/>
  <c r="X21" i="1" s="1" a="1"/>
  <c r="X21" i="1" s="1"/>
  <c r="K22" i="1" l="1"/>
  <c r="L22" i="1" s="1"/>
  <c r="AM21" i="1" a="1"/>
  <c r="AM21" i="1" s="1"/>
  <c r="AI22" i="1" s="1"/>
  <c r="AJ22" i="1" s="1"/>
  <c r="W21" i="1" a="1"/>
  <c r="W21" i="1" s="1"/>
  <c r="AD21" i="1" a="1"/>
  <c r="AD21" i="1" s="1"/>
  <c r="F21" i="1" a="1"/>
  <c r="F21" i="1" s="1"/>
  <c r="N21" i="1" a="1"/>
  <c r="N21" i="1" s="1"/>
  <c r="S22" i="1" l="1"/>
  <c r="T22" i="1" s="1"/>
  <c r="AL21" i="1" a="1"/>
  <c r="AL21" i="1" s="1"/>
  <c r="V21" i="1" a="1"/>
  <c r="V21" i="1" s="1"/>
  <c r="AC22" i="1"/>
  <c r="AE22" i="1" s="1" a="1"/>
  <c r="AE22" i="1" s="1"/>
  <c r="E22" i="1"/>
  <c r="G22" i="1" s="1" a="1"/>
  <c r="G22" i="1" s="1"/>
  <c r="M22" i="1"/>
  <c r="P22" i="1" s="1" a="1"/>
  <c r="P22" i="1" s="1"/>
  <c r="O22" i="1" l="1" a="1"/>
  <c r="O22" i="1" s="1"/>
  <c r="H22" i="1" a="1"/>
  <c r="H22" i="1" s="1"/>
  <c r="AF22" i="1" a="1"/>
  <c r="AF22" i="1" s="1"/>
  <c r="AD22" i="1" a="1"/>
  <c r="AD22" i="1" s="1"/>
  <c r="F22" i="1" a="1"/>
  <c r="F22" i="1" s="1"/>
  <c r="AK22" i="1"/>
  <c r="AM22" i="1" s="1" a="1"/>
  <c r="AM22" i="1" s="1"/>
  <c r="U22" i="1"/>
  <c r="X22" i="1" s="1" a="1"/>
  <c r="X22" i="1" s="1"/>
  <c r="AA23" i="1"/>
  <c r="AB23" i="1" s="1"/>
  <c r="K23" i="1" l="1"/>
  <c r="L23" i="1" s="1"/>
  <c r="AN22" i="1" a="1"/>
  <c r="AN22" i="1" s="1"/>
  <c r="W22" i="1" a="1"/>
  <c r="W22" i="1" s="1"/>
  <c r="AL22" i="1" a="1"/>
  <c r="AL22" i="1" s="1"/>
  <c r="N22" i="1" a="1"/>
  <c r="N22" i="1" s="1"/>
  <c r="C23" i="1"/>
  <c r="D23" i="1" s="1"/>
  <c r="S23" i="1" l="1"/>
  <c r="T23" i="1" s="1"/>
  <c r="AI23" i="1"/>
  <c r="AJ23" i="1" s="1"/>
  <c r="V22" i="1" a="1"/>
  <c r="V22" i="1" s="1"/>
  <c r="AC23" i="1"/>
  <c r="AF23" i="1" s="1" a="1"/>
  <c r="AF23" i="1" s="1"/>
  <c r="M23" i="1"/>
  <c r="O23" i="1" s="1" a="1"/>
  <c r="O23" i="1" s="1"/>
  <c r="E23" i="1"/>
  <c r="H23" i="1" s="1" a="1"/>
  <c r="H23" i="1" s="1"/>
  <c r="G23" i="1" l="1" a="1"/>
  <c r="G23" i="1" s="1"/>
  <c r="F23" i="1" s="1" a="1"/>
  <c r="F23" i="1" s="1"/>
  <c r="P23" i="1" a="1"/>
  <c r="P23" i="1" s="1"/>
  <c r="AE23" i="1" a="1"/>
  <c r="AE23" i="1" s="1"/>
  <c r="K24" i="1"/>
  <c r="L24" i="1" s="1"/>
  <c r="AK23" i="1"/>
  <c r="AM23" i="1" s="1" a="1"/>
  <c r="AM23" i="1" s="1"/>
  <c r="U23" i="1"/>
  <c r="W23" i="1" s="1" a="1"/>
  <c r="W23" i="1" s="1"/>
  <c r="AD23" i="1" l="1" a="1"/>
  <c r="AD23" i="1" s="1"/>
  <c r="X23" i="1" a="1"/>
  <c r="X23" i="1" s="1"/>
  <c r="AN23" i="1" a="1"/>
  <c r="AN23" i="1" s="1"/>
  <c r="AA24" i="1"/>
  <c r="AB24" i="1" s="1"/>
  <c r="AL23" i="1" a="1"/>
  <c r="AL23" i="1" s="1"/>
  <c r="N23" i="1" a="1"/>
  <c r="N23" i="1" s="1"/>
  <c r="C24" i="1"/>
  <c r="D24" i="1" s="1"/>
  <c r="V23" i="1" a="1"/>
  <c r="V23" i="1" s="1"/>
  <c r="AI24" i="1" l="1"/>
  <c r="AJ24" i="1" s="1"/>
  <c r="S24" i="1"/>
  <c r="T24" i="1" s="1"/>
  <c r="AC24" i="1"/>
  <c r="AE24" i="1" s="1" a="1"/>
  <c r="AE24" i="1" s="1"/>
  <c r="E24" i="1"/>
  <c r="G24" i="1" s="1" a="1"/>
  <c r="G24" i="1" s="1"/>
  <c r="M24" i="1"/>
  <c r="P24" i="1" s="1" a="1"/>
  <c r="P24" i="1" s="1"/>
  <c r="H24" i="1" l="1" a="1"/>
  <c r="H24" i="1" s="1"/>
  <c r="AF24" i="1" a="1"/>
  <c r="AF24" i="1" s="1"/>
  <c r="O24" i="1" a="1"/>
  <c r="O24" i="1" s="1"/>
  <c r="AD24" i="1" a="1"/>
  <c r="AD24" i="1" s="1"/>
  <c r="F24" i="1" a="1"/>
  <c r="F24" i="1" s="1"/>
  <c r="AK24" i="1"/>
  <c r="AM24" i="1" s="1" a="1"/>
  <c r="AM24" i="1" s="1"/>
  <c r="U24" i="1"/>
  <c r="W24" i="1" s="1" a="1"/>
  <c r="W24" i="1" s="1"/>
  <c r="K25" i="1" l="1"/>
  <c r="L25" i="1" s="1"/>
  <c r="AN24" i="1" a="1"/>
  <c r="AN24" i="1" s="1"/>
  <c r="X24" i="1" a="1"/>
  <c r="X24" i="1" s="1"/>
  <c r="AA25" i="1"/>
  <c r="AB25" i="1" s="1"/>
  <c r="N24" i="1" a="1"/>
  <c r="N24" i="1" s="1"/>
  <c r="AL24" i="1" a="1"/>
  <c r="AL24" i="1" s="1"/>
  <c r="S25" i="1"/>
  <c r="T25" i="1" s="1"/>
  <c r="C25" i="1"/>
  <c r="D25" i="1" s="1"/>
  <c r="AI25" i="1"/>
  <c r="AJ25" i="1" s="1"/>
  <c r="V24" i="1" l="1" a="1"/>
  <c r="V24" i="1" s="1"/>
  <c r="E25" i="1"/>
  <c r="G25" i="1" s="1" a="1"/>
  <c r="G25" i="1" s="1"/>
  <c r="M25" i="1"/>
  <c r="O25" i="1" s="1" a="1"/>
  <c r="O25" i="1" s="1"/>
  <c r="AC25" i="1"/>
  <c r="AF25" i="1" l="1" a="1"/>
  <c r="AF25" i="1" s="1"/>
  <c r="AE25" i="1" a="1"/>
  <c r="AE25" i="1" s="1"/>
  <c r="P25" i="1" a="1"/>
  <c r="P25" i="1" s="1"/>
  <c r="H25" i="1" a="1"/>
  <c r="H25" i="1" s="1"/>
  <c r="N25" i="1" a="1"/>
  <c r="N25" i="1" s="1"/>
  <c r="F25" i="1" a="1"/>
  <c r="F25" i="1" s="1"/>
  <c r="AK25" i="1"/>
  <c r="U25" i="1"/>
  <c r="X25" i="1" s="1" a="1"/>
  <c r="X25" i="1" s="1"/>
  <c r="AA26" i="1" l="1"/>
  <c r="AB26" i="1" s="1"/>
  <c r="W25" i="1" a="1"/>
  <c r="W25" i="1" s="1"/>
  <c r="AN25" i="1" a="1"/>
  <c r="AN25" i="1" s="1"/>
  <c r="AM25" i="1" a="1"/>
  <c r="AM25" i="1" s="1"/>
  <c r="AL25" i="1" s="1" a="1"/>
  <c r="AL25" i="1" s="1"/>
  <c r="AD25" i="1" a="1"/>
  <c r="AD25" i="1" s="1"/>
  <c r="K26" i="1"/>
  <c r="L26" i="1" s="1"/>
  <c r="C26" i="1"/>
  <c r="D26" i="1" s="1"/>
  <c r="V25" i="1" l="1" a="1"/>
  <c r="V25" i="1" s="1"/>
  <c r="AI26" i="1"/>
  <c r="AJ26" i="1" s="1"/>
  <c r="S26" i="1"/>
  <c r="T26" i="1" s="1"/>
  <c r="M26" i="1"/>
  <c r="O26" i="1" s="1" a="1"/>
  <c r="O26" i="1" s="1"/>
  <c r="AC26" i="1"/>
  <c r="AF26" i="1" s="1" a="1"/>
  <c r="AF26" i="1" s="1"/>
  <c r="E26" i="1"/>
  <c r="H26" i="1" s="1" a="1"/>
  <c r="H26" i="1" s="1"/>
  <c r="P26" i="1" l="1" a="1"/>
  <c r="P26" i="1" s="1"/>
  <c r="AE26" i="1" a="1"/>
  <c r="AE26" i="1" s="1"/>
  <c r="G26" i="1" a="1"/>
  <c r="G26" i="1" s="1"/>
  <c r="F26" i="1" s="1" a="1"/>
  <c r="F26" i="1" s="1"/>
  <c r="N26" i="1" a="1"/>
  <c r="N26" i="1" s="1"/>
  <c r="AK26" i="1"/>
  <c r="AM26" i="1" s="1" a="1"/>
  <c r="AM26" i="1" s="1"/>
  <c r="U26" i="1"/>
  <c r="W26" i="1" s="1" a="1"/>
  <c r="W26" i="1" s="1"/>
  <c r="K27" i="1"/>
  <c r="L27" i="1" s="1"/>
  <c r="AA27" i="1" l="1"/>
  <c r="AB27" i="1" s="1"/>
  <c r="C27" i="1"/>
  <c r="D27" i="1" s="1"/>
  <c r="X26" i="1" a="1"/>
  <c r="X26" i="1" s="1"/>
  <c r="AN26" i="1" a="1"/>
  <c r="AN26" i="1" s="1"/>
  <c r="AD26" i="1" a="1"/>
  <c r="AD26" i="1" s="1"/>
  <c r="AL26" i="1" a="1"/>
  <c r="AL26" i="1" s="1"/>
  <c r="V26" i="1" a="1"/>
  <c r="V26" i="1" s="1"/>
  <c r="AI27" i="1" l="1"/>
  <c r="AJ27" i="1" s="1"/>
  <c r="S27" i="1"/>
  <c r="T27" i="1" s="1"/>
  <c r="AC27" i="1"/>
  <c r="AE27" i="1" s="1" a="1"/>
  <c r="AE27" i="1" s="1"/>
  <c r="E27" i="1"/>
  <c r="G27" i="1" s="1" a="1"/>
  <c r="G27" i="1" s="1"/>
  <c r="M27" i="1"/>
  <c r="P27" i="1" s="1" a="1"/>
  <c r="P27" i="1" s="1"/>
  <c r="O27" i="1" l="1" a="1"/>
  <c r="O27" i="1" s="1"/>
  <c r="H27" i="1" a="1"/>
  <c r="H27" i="1" s="1"/>
  <c r="AF27" i="1" a="1"/>
  <c r="AF27" i="1" s="1"/>
  <c r="AA28" i="1"/>
  <c r="AB28" i="1" s="1"/>
  <c r="F27" i="1" a="1"/>
  <c r="F27" i="1" s="1"/>
  <c r="AK27" i="1"/>
  <c r="AN27" i="1" s="1" a="1"/>
  <c r="AN27" i="1" s="1"/>
  <c r="U27" i="1"/>
  <c r="W27" i="1" s="1" a="1"/>
  <c r="W27" i="1" s="1"/>
  <c r="K28" i="1" l="1"/>
  <c r="L28" i="1" s="1"/>
  <c r="N27" i="1" a="1"/>
  <c r="N27" i="1" s="1"/>
  <c r="AM27" i="1" a="1"/>
  <c r="AM27" i="1" s="1"/>
  <c r="AL27" i="1" s="1" a="1"/>
  <c r="AL27" i="1" s="1"/>
  <c r="X27" i="1" a="1"/>
  <c r="X27" i="1" s="1"/>
  <c r="AD27" i="1" a="1"/>
  <c r="AD27" i="1" s="1"/>
  <c r="V27" i="1" a="1"/>
  <c r="V27" i="1" s="1"/>
  <c r="C28" i="1"/>
  <c r="D28" i="1" s="1"/>
  <c r="AI28" i="1" l="1"/>
  <c r="AJ28" i="1" s="1"/>
  <c r="S28" i="1"/>
  <c r="T28" i="1" s="1"/>
  <c r="AC28" i="1"/>
  <c r="AF28" i="1" s="1" a="1"/>
  <c r="AF28" i="1" s="1"/>
  <c r="M28" i="1"/>
  <c r="O28" i="1" s="1" a="1"/>
  <c r="O28" i="1" s="1"/>
  <c r="E28" i="1"/>
  <c r="H28" i="1" s="1" a="1"/>
  <c r="H28" i="1" s="1"/>
  <c r="AE28" i="1" l="1" a="1"/>
  <c r="AE28" i="1" s="1"/>
  <c r="P28" i="1" a="1"/>
  <c r="P28" i="1" s="1"/>
  <c r="G28" i="1" a="1"/>
  <c r="G28" i="1" s="1"/>
  <c r="F28" i="1" s="1" a="1"/>
  <c r="F28" i="1" s="1"/>
  <c r="AK28" i="1"/>
  <c r="N28" i="1" a="1"/>
  <c r="N28" i="1" s="1"/>
  <c r="K29" i="1"/>
  <c r="L29" i="1" s="1"/>
  <c r="U28" i="1"/>
  <c r="W28" i="1" s="1" a="1"/>
  <c r="W28" i="1" s="1"/>
  <c r="AD28" i="1" l="1" a="1"/>
  <c r="AD28" i="1" s="1"/>
  <c r="C29" i="1"/>
  <c r="D29" i="1" s="1"/>
  <c r="X28" i="1" a="1"/>
  <c r="X28" i="1" s="1"/>
  <c r="AN28" i="1" a="1"/>
  <c r="AN28" i="1" s="1"/>
  <c r="AM28" i="1" a="1"/>
  <c r="AM28" i="1" s="1"/>
  <c r="AL28" i="1" s="1" a="1"/>
  <c r="AL28" i="1" s="1"/>
  <c r="AA29" i="1"/>
  <c r="AB29" i="1" s="1"/>
  <c r="V28" i="1" a="1"/>
  <c r="V28" i="1" s="1"/>
  <c r="E29" i="1" l="1"/>
  <c r="H29" i="1" s="1" a="1"/>
  <c r="H29" i="1" s="1"/>
  <c r="AI29" i="1"/>
  <c r="AJ29" i="1" s="1"/>
  <c r="S29" i="1"/>
  <c r="T29" i="1" s="1"/>
  <c r="AC29" i="1"/>
  <c r="AF29" i="1" s="1" a="1"/>
  <c r="AF29" i="1" s="1"/>
  <c r="M29" i="1"/>
  <c r="P29" i="1" s="1" a="1"/>
  <c r="P29" i="1" s="1"/>
  <c r="G29" i="1" l="1" a="1"/>
  <c r="G29" i="1" s="1"/>
  <c r="F29" i="1" s="1" a="1"/>
  <c r="F29" i="1" s="1"/>
  <c r="O29" i="1" a="1"/>
  <c r="O29" i="1" s="1"/>
  <c r="AE29" i="1" a="1"/>
  <c r="AE29" i="1" s="1"/>
  <c r="AK29" i="1"/>
  <c r="AN29" i="1" s="1" a="1"/>
  <c r="AN29" i="1" s="1"/>
  <c r="U29" i="1"/>
  <c r="W29" i="1" s="1" a="1"/>
  <c r="W29" i="1" s="1"/>
  <c r="C30" i="1" l="1"/>
  <c r="AA30" i="1"/>
  <c r="AB30" i="1" s="1"/>
  <c r="N29" i="1" a="1"/>
  <c r="N29" i="1" s="1"/>
  <c r="X29" i="1" a="1"/>
  <c r="X29" i="1" s="1"/>
  <c r="AM29" i="1" a="1"/>
  <c r="AM29" i="1" s="1"/>
  <c r="AL29" i="1" s="1" a="1"/>
  <c r="AL29" i="1" s="1"/>
  <c r="AD29" i="1" a="1"/>
  <c r="AD29" i="1" s="1"/>
  <c r="K30" i="1"/>
  <c r="L30" i="1" s="1"/>
  <c r="S30" i="1"/>
  <c r="T30" i="1" s="1"/>
  <c r="D30" i="1" l="1"/>
  <c r="E30" i="1" s="1"/>
  <c r="AI30" i="1"/>
  <c r="AJ30" i="1" s="1"/>
  <c r="V29" i="1" a="1"/>
  <c r="V29" i="1" s="1"/>
  <c r="AC30" i="1"/>
  <c r="AE30" i="1" s="1" a="1"/>
  <c r="AE30" i="1" s="1"/>
  <c r="M30" i="1"/>
  <c r="P30" i="1" s="1" a="1"/>
  <c r="P30" i="1" s="1"/>
  <c r="G30" i="1" l="1" a="1"/>
  <c r="G30" i="1" s="1"/>
  <c r="C31" i="1" s="1"/>
  <c r="D31" i="1" s="1"/>
  <c r="H30" i="1" a="1"/>
  <c r="H30" i="1" s="1"/>
  <c r="O30" i="1" a="1"/>
  <c r="O30" i="1" s="1"/>
  <c r="AF30" i="1" a="1"/>
  <c r="AF30" i="1" s="1"/>
  <c r="AA31" i="1"/>
  <c r="AB31" i="1" s="1"/>
  <c r="AK30" i="1"/>
  <c r="AN30" i="1" s="1" a="1"/>
  <c r="AN30" i="1" s="1"/>
  <c r="U30" i="1"/>
  <c r="X30" i="1" s="1" a="1"/>
  <c r="X30" i="1" s="1"/>
  <c r="F30" i="1" l="1" a="1"/>
  <c r="F30" i="1" s="1"/>
  <c r="N30" i="1" a="1"/>
  <c r="N30" i="1" s="1"/>
  <c r="W30" i="1" a="1"/>
  <c r="W30" i="1" s="1"/>
  <c r="AM30" i="1" a="1"/>
  <c r="AM30" i="1" s="1"/>
  <c r="AL30" i="1" s="1" a="1"/>
  <c r="AL30" i="1" s="1"/>
  <c r="AD30" i="1" a="1"/>
  <c r="AD30" i="1" s="1"/>
  <c r="K31" i="1"/>
  <c r="L31" i="1" s="1"/>
  <c r="E31" i="1"/>
  <c r="H31" i="1" s="1" a="1"/>
  <c r="H31" i="1" s="1"/>
  <c r="S31" i="1" l="1"/>
  <c r="T31" i="1" s="1"/>
  <c r="AI31" i="1"/>
  <c r="AJ31" i="1" s="1"/>
  <c r="G31" i="1" a="1"/>
  <c r="G31" i="1" s="1"/>
  <c r="C32" i="1" s="1"/>
  <c r="D32" i="1" s="1"/>
  <c r="V30" i="1" a="1"/>
  <c r="V30" i="1" s="1"/>
  <c r="M31" i="1"/>
  <c r="O31" i="1" s="1" a="1"/>
  <c r="O31" i="1" s="1"/>
  <c r="AC31" i="1"/>
  <c r="AF31" i="1" s="1" a="1"/>
  <c r="AF31" i="1" s="1"/>
  <c r="AE31" i="1" l="1" a="1"/>
  <c r="AE31" i="1" s="1"/>
  <c r="P31" i="1" a="1"/>
  <c r="P31" i="1" s="1"/>
  <c r="F31" i="1" a="1"/>
  <c r="F31" i="1" s="1"/>
  <c r="K32" i="1"/>
  <c r="L32" i="1" s="1"/>
  <c r="AK31" i="1"/>
  <c r="AM31" i="1" s="1" a="1"/>
  <c r="AM31" i="1" s="1"/>
  <c r="U31" i="1"/>
  <c r="X31" i="1" s="1" a="1"/>
  <c r="X31" i="1" s="1"/>
  <c r="AD31" i="1" l="1" a="1"/>
  <c r="AD31" i="1" s="1"/>
  <c r="AA32" i="1"/>
  <c r="AB32" i="1" s="1"/>
  <c r="W31" i="1" a="1"/>
  <c r="W31" i="1" s="1"/>
  <c r="AN31" i="1" a="1"/>
  <c r="AN31" i="1" s="1"/>
  <c r="AL31" i="1" a="1"/>
  <c r="AL31" i="1" s="1"/>
  <c r="N31" i="1" a="1"/>
  <c r="N31" i="1" s="1"/>
  <c r="AI32" i="1"/>
  <c r="AJ32" i="1" s="1"/>
  <c r="E32" i="1"/>
  <c r="H32" i="1" s="1" a="1"/>
  <c r="H32" i="1" s="1"/>
  <c r="V31" i="1" l="1" a="1"/>
  <c r="V31" i="1" s="1"/>
  <c r="G32" i="1" a="1"/>
  <c r="G32" i="1" s="1"/>
  <c r="F32" i="1" s="1" a="1"/>
  <c r="F32" i="1" s="1"/>
  <c r="S32" i="1"/>
  <c r="T32" i="1" s="1"/>
  <c r="M32" i="1"/>
  <c r="P32" i="1" s="1" a="1"/>
  <c r="P32" i="1" s="1"/>
  <c r="AC32" i="1"/>
  <c r="AF32" i="1" s="1" a="1"/>
  <c r="AF32" i="1" s="1"/>
  <c r="O32" i="1" l="1" a="1"/>
  <c r="O32" i="1" s="1"/>
  <c r="AE32" i="1" a="1"/>
  <c r="AE32" i="1" s="1"/>
  <c r="C33" i="1"/>
  <c r="D33" i="1" s="1"/>
  <c r="AK32" i="1"/>
  <c r="AN32" i="1" s="1" a="1"/>
  <c r="AN32" i="1" s="1"/>
  <c r="U32" i="1"/>
  <c r="W32" i="1" s="1" a="1"/>
  <c r="W32" i="1" s="1"/>
  <c r="AD32" i="1" l="1" a="1"/>
  <c r="AD32" i="1" s="1"/>
  <c r="N32" i="1" a="1"/>
  <c r="N32" i="1" s="1"/>
  <c r="X32" i="1" a="1"/>
  <c r="X32" i="1" s="1"/>
  <c r="AM32" i="1" a="1"/>
  <c r="AM32" i="1" s="1"/>
  <c r="AL32" i="1" s="1" a="1"/>
  <c r="AL32" i="1" s="1"/>
  <c r="AA33" i="1"/>
  <c r="AB33" i="1" s="1"/>
  <c r="K33" i="1"/>
  <c r="L33" i="1" s="1"/>
  <c r="V32" i="1" a="1"/>
  <c r="V32" i="1" s="1"/>
  <c r="E33" i="1"/>
  <c r="G33" i="1" s="1" a="1"/>
  <c r="G33" i="1" s="1"/>
  <c r="H33" i="1" l="1" a="1"/>
  <c r="H33" i="1" s="1"/>
  <c r="AI33" i="1"/>
  <c r="AJ33" i="1" s="1"/>
  <c r="S33" i="1"/>
  <c r="T33" i="1" s="1"/>
  <c r="F33" i="1" a="1"/>
  <c r="F33" i="1" s="1"/>
  <c r="M33" i="1"/>
  <c r="P33" i="1" s="1" a="1"/>
  <c r="P33" i="1" s="1"/>
  <c r="AC33" i="1"/>
  <c r="AE33" i="1" s="1" a="1"/>
  <c r="AE33" i="1" s="1"/>
  <c r="AF33" i="1" l="1" a="1"/>
  <c r="AF33" i="1" s="1"/>
  <c r="O33" i="1" a="1"/>
  <c r="O33" i="1" s="1"/>
  <c r="AD33" i="1" a="1"/>
  <c r="AD33" i="1" s="1"/>
  <c r="C34" i="1"/>
  <c r="D34" i="1" s="1"/>
  <c r="AK33" i="1"/>
  <c r="AN33" i="1" s="1" a="1"/>
  <c r="AN33" i="1" s="1"/>
  <c r="U33" i="1"/>
  <c r="X33" i="1" s="1" a="1"/>
  <c r="X33" i="1" s="1"/>
  <c r="N33" i="1" l="1" a="1"/>
  <c r="N33" i="1" s="1"/>
  <c r="W33" i="1" a="1"/>
  <c r="W33" i="1" s="1"/>
  <c r="AM33" i="1" a="1"/>
  <c r="AM33" i="1" s="1"/>
  <c r="AL33" i="1" s="1" a="1"/>
  <c r="AL33" i="1" s="1"/>
  <c r="AA34" i="1"/>
  <c r="AB34" i="1" s="1"/>
  <c r="K34" i="1"/>
  <c r="L34" i="1" s="1"/>
  <c r="E34" i="1"/>
  <c r="H34" i="1" s="1" a="1"/>
  <c r="H34" i="1" s="1"/>
  <c r="V33" i="1" l="1" a="1"/>
  <c r="V33" i="1" s="1"/>
  <c r="S34" i="1"/>
  <c r="T34" i="1" s="1"/>
  <c r="G34" i="1" a="1"/>
  <c r="G34" i="1" s="1"/>
  <c r="C35" i="1" s="1"/>
  <c r="D35" i="1" s="1"/>
  <c r="AI34" i="1"/>
  <c r="AJ34" i="1" s="1"/>
  <c r="M34" i="1"/>
  <c r="O34" i="1" s="1" a="1"/>
  <c r="O34" i="1" s="1"/>
  <c r="AC34" i="1"/>
  <c r="AF34" i="1" s="1" a="1"/>
  <c r="AF34" i="1" s="1"/>
  <c r="P34" i="1" l="1" a="1"/>
  <c r="P34" i="1" s="1"/>
  <c r="AE34" i="1" a="1"/>
  <c r="AE34" i="1" s="1"/>
  <c r="F34" i="1" a="1"/>
  <c r="F34" i="1" s="1"/>
  <c r="K35" i="1"/>
  <c r="L35" i="1" s="1"/>
  <c r="AK34" i="1"/>
  <c r="AM34" i="1" s="1" a="1"/>
  <c r="AM34" i="1" s="1"/>
  <c r="U34" i="1"/>
  <c r="X34" i="1" s="1" a="1"/>
  <c r="X34" i="1" s="1"/>
  <c r="AA35" i="1" l="1"/>
  <c r="AB35" i="1" s="1"/>
  <c r="AD34" i="1" a="1"/>
  <c r="AD34" i="1" s="1"/>
  <c r="W34" i="1" a="1"/>
  <c r="W34" i="1" s="1"/>
  <c r="AL34" i="1" a="1"/>
  <c r="AL34" i="1" s="1"/>
  <c r="AN34" i="1" a="1"/>
  <c r="AN34" i="1" s="1"/>
  <c r="N34" i="1" a="1"/>
  <c r="N34" i="1" s="1"/>
  <c r="AI35" i="1"/>
  <c r="AJ35" i="1" s="1"/>
  <c r="E35" i="1"/>
  <c r="H35" i="1" s="1" a="1"/>
  <c r="H35" i="1" s="1"/>
  <c r="S35" i="1" l="1"/>
  <c r="T35" i="1" s="1"/>
  <c r="G35" i="1" a="1"/>
  <c r="G35" i="1" s="1"/>
  <c r="F35" i="1" s="1" a="1"/>
  <c r="F35" i="1" s="1"/>
  <c r="V34" i="1" a="1"/>
  <c r="V34" i="1" s="1"/>
  <c r="M35" i="1"/>
  <c r="P35" i="1" s="1" a="1"/>
  <c r="P35" i="1" s="1"/>
  <c r="AC35" i="1"/>
  <c r="AF35" i="1" s="1" a="1"/>
  <c r="AF35" i="1" s="1"/>
  <c r="O35" i="1" l="1" a="1"/>
  <c r="O35" i="1" s="1"/>
  <c r="AE35" i="1" a="1"/>
  <c r="AE35" i="1" s="1"/>
  <c r="C36" i="1"/>
  <c r="D36" i="1" s="1"/>
  <c r="AK35" i="1"/>
  <c r="AN35" i="1" s="1" a="1"/>
  <c r="AN35" i="1" s="1"/>
  <c r="U35" i="1"/>
  <c r="W35" i="1" s="1" a="1"/>
  <c r="W35" i="1" s="1"/>
  <c r="AD35" i="1" l="1" a="1"/>
  <c r="AD35" i="1" s="1"/>
  <c r="N35" i="1" a="1"/>
  <c r="N35" i="1" s="1"/>
  <c r="X35" i="1" a="1"/>
  <c r="X35" i="1" s="1"/>
  <c r="AM35" i="1" a="1"/>
  <c r="AM35" i="1" s="1"/>
  <c r="AL35" i="1" s="1" a="1"/>
  <c r="AL35" i="1" s="1"/>
  <c r="K36" i="1"/>
  <c r="L36" i="1" s="1"/>
  <c r="AA36" i="1"/>
  <c r="AB36" i="1" s="1"/>
  <c r="V35" i="1" a="1"/>
  <c r="V35" i="1" s="1"/>
  <c r="E36" i="1"/>
  <c r="G36" i="1" s="1" a="1"/>
  <c r="G36" i="1" s="1"/>
  <c r="AI36" i="1" l="1"/>
  <c r="AJ36" i="1" s="1"/>
  <c r="H36" i="1" a="1"/>
  <c r="H36" i="1" s="1"/>
  <c r="S36" i="1"/>
  <c r="T36" i="1" s="1"/>
  <c r="F36" i="1" a="1"/>
  <c r="F36" i="1" s="1"/>
  <c r="AC36" i="1"/>
  <c r="AE36" i="1" s="1" a="1"/>
  <c r="AE36" i="1" s="1"/>
  <c r="M36" i="1"/>
  <c r="P36" i="1" s="1" a="1"/>
  <c r="P36" i="1" s="1"/>
  <c r="AF36" i="1" l="1" a="1"/>
  <c r="AF36" i="1" s="1"/>
  <c r="O36" i="1" a="1"/>
  <c r="O36" i="1" s="1"/>
  <c r="AA37" i="1"/>
  <c r="AB37" i="1" s="1"/>
  <c r="C37" i="1"/>
  <c r="D37" i="1" s="1"/>
  <c r="AK36" i="1"/>
  <c r="AN36" i="1" s="1" a="1"/>
  <c r="AN36" i="1" s="1"/>
  <c r="U36" i="1"/>
  <c r="X36" i="1" s="1" a="1"/>
  <c r="X36" i="1" s="1"/>
  <c r="N36" i="1" l="1" a="1"/>
  <c r="N36" i="1" s="1"/>
  <c r="W36" i="1" a="1"/>
  <c r="W36" i="1" s="1"/>
  <c r="AM36" i="1" a="1"/>
  <c r="AM36" i="1" s="1"/>
  <c r="AI37" i="1" s="1"/>
  <c r="AJ37" i="1" s="1"/>
  <c r="AD36" i="1" a="1"/>
  <c r="AD36" i="1" s="1"/>
  <c r="K37" i="1"/>
  <c r="L37" i="1" s="1"/>
  <c r="E37" i="1"/>
  <c r="H37" i="1" s="1" a="1"/>
  <c r="H37" i="1" s="1"/>
  <c r="S37" i="1" l="1"/>
  <c r="T37" i="1" s="1"/>
  <c r="AL36" i="1" a="1"/>
  <c r="AL36" i="1" s="1"/>
  <c r="G37" i="1" a="1"/>
  <c r="G37" i="1" s="1"/>
  <c r="F37" i="1" s="1" a="1"/>
  <c r="F37" i="1" s="1"/>
  <c r="V36" i="1" a="1"/>
  <c r="V36" i="1" s="1"/>
  <c r="M37" i="1"/>
  <c r="AC37" i="1"/>
  <c r="AF37" i="1" s="1" a="1"/>
  <c r="AF37" i="1" s="1"/>
  <c r="AE37" i="1" l="1" a="1"/>
  <c r="AE37" i="1" s="1"/>
  <c r="P37" i="1" a="1"/>
  <c r="P37" i="1" s="1"/>
  <c r="O37" i="1" a="1"/>
  <c r="O37" i="1" s="1"/>
  <c r="C38" i="1"/>
  <c r="D38" i="1" s="1"/>
  <c r="AK37" i="1"/>
  <c r="AM37" i="1" s="1" a="1"/>
  <c r="AM37" i="1" s="1"/>
  <c r="U37" i="1"/>
  <c r="X37" i="1" s="1" a="1"/>
  <c r="X37" i="1" s="1"/>
  <c r="AA38" i="1" l="1"/>
  <c r="AB38" i="1" s="1"/>
  <c r="K38" i="1"/>
  <c r="L38" i="1" s="1"/>
  <c r="AN37" i="1" a="1"/>
  <c r="AN37" i="1" s="1"/>
  <c r="N37" i="1" a="1"/>
  <c r="N37" i="1" s="1"/>
  <c r="W37" i="1" a="1"/>
  <c r="W37" i="1" s="1"/>
  <c r="AD37" i="1" a="1"/>
  <c r="AD37" i="1" s="1"/>
  <c r="AI38" i="1"/>
  <c r="AJ38" i="1" s="1"/>
  <c r="AL37" i="1" a="1"/>
  <c r="AL37" i="1" s="1"/>
  <c r="E38" i="1"/>
  <c r="V37" i="1" l="1" a="1"/>
  <c r="V37" i="1" s="1"/>
  <c r="G38" i="1" a="1"/>
  <c r="G38" i="1" s="1"/>
  <c r="F38" i="1" s="1" a="1"/>
  <c r="F38" i="1" s="1"/>
  <c r="H38" i="1" a="1"/>
  <c r="H38" i="1" s="1"/>
  <c r="S38" i="1"/>
  <c r="T38" i="1" s="1"/>
  <c r="M38" i="1"/>
  <c r="P38" i="1" s="1" a="1"/>
  <c r="P38" i="1" s="1"/>
  <c r="AC38" i="1"/>
  <c r="AF38" i="1" s="1" a="1"/>
  <c r="AF38" i="1" s="1"/>
  <c r="C39" i="1" l="1"/>
  <c r="D39" i="1" s="1"/>
  <c r="AE38" i="1" a="1"/>
  <c r="AE38" i="1" s="1"/>
  <c r="O38" i="1" a="1"/>
  <c r="O38" i="1" s="1"/>
  <c r="AK38" i="1"/>
  <c r="AN38" i="1" s="1" a="1"/>
  <c r="AN38" i="1" s="1"/>
  <c r="U38" i="1"/>
  <c r="W38" i="1" s="1" a="1"/>
  <c r="W38" i="1" s="1"/>
  <c r="AA39" i="1" l="1"/>
  <c r="AB39" i="1" s="1"/>
  <c r="K39" i="1"/>
  <c r="L39" i="1" s="1"/>
  <c r="X38" i="1" a="1"/>
  <c r="X38" i="1" s="1"/>
  <c r="AM38" i="1" a="1"/>
  <c r="AM38" i="1" s="1"/>
  <c r="AL38" i="1" s="1" a="1"/>
  <c r="AL38" i="1" s="1"/>
  <c r="AD38" i="1" a="1"/>
  <c r="AD38" i="1" s="1"/>
  <c r="N38" i="1" a="1"/>
  <c r="N38" i="1" s="1"/>
  <c r="V38" i="1" a="1"/>
  <c r="V38" i="1" s="1"/>
  <c r="E39" i="1"/>
  <c r="G39" i="1" s="1" a="1"/>
  <c r="G39" i="1" s="1"/>
  <c r="H39" i="1" l="1" a="1"/>
  <c r="H39" i="1" s="1"/>
  <c r="S39" i="1"/>
  <c r="T39" i="1" s="1"/>
  <c r="AI39" i="1"/>
  <c r="AJ39" i="1" s="1"/>
  <c r="C40" i="1"/>
  <c r="D40" i="1" s="1"/>
  <c r="AC39" i="1"/>
  <c r="AE39" i="1" s="1" a="1"/>
  <c r="AE39" i="1" s="1"/>
  <c r="M39" i="1"/>
  <c r="P39" i="1" s="1" a="1"/>
  <c r="P39" i="1" s="1"/>
  <c r="O39" i="1" l="1" a="1"/>
  <c r="O39" i="1" s="1"/>
  <c r="AF39" i="1" a="1"/>
  <c r="AF39" i="1" s="1"/>
  <c r="AA40" i="1"/>
  <c r="AB40" i="1" s="1"/>
  <c r="F39" i="1" a="1"/>
  <c r="F39" i="1" s="1"/>
  <c r="AK39" i="1"/>
  <c r="AN39" i="1" s="1" a="1"/>
  <c r="AN39" i="1" s="1"/>
  <c r="U39" i="1"/>
  <c r="X39" i="1" s="1" a="1"/>
  <c r="X39" i="1" s="1"/>
  <c r="N39" i="1" l="1" a="1"/>
  <c r="N39" i="1" s="1"/>
  <c r="W39" i="1" a="1"/>
  <c r="W39" i="1" s="1"/>
  <c r="AM39" i="1" a="1"/>
  <c r="AM39" i="1" s="1"/>
  <c r="AL39" i="1" s="1" a="1"/>
  <c r="AL39" i="1" s="1"/>
  <c r="AD39" i="1" a="1"/>
  <c r="AD39" i="1" s="1"/>
  <c r="K40" i="1"/>
  <c r="L40" i="1" s="1"/>
  <c r="E40" i="1"/>
  <c r="H40" i="1" s="1" a="1"/>
  <c r="H40" i="1" s="1"/>
  <c r="V39" i="1" l="1" a="1"/>
  <c r="V39" i="1" s="1"/>
  <c r="G40" i="1" a="1"/>
  <c r="G40" i="1" s="1"/>
  <c r="F40" i="1" s="1" a="1"/>
  <c r="F40" i="1" s="1"/>
  <c r="AI40" i="1"/>
  <c r="AJ40" i="1" s="1"/>
  <c r="S40" i="1"/>
  <c r="T40" i="1" s="1"/>
  <c r="M40" i="1"/>
  <c r="O40" i="1" s="1" a="1"/>
  <c r="O40" i="1" s="1"/>
  <c r="AC40" i="1"/>
  <c r="AF40" i="1" s="1" a="1"/>
  <c r="AF40" i="1" s="1"/>
  <c r="C41" i="1" l="1"/>
  <c r="D41" i="1" s="1"/>
  <c r="AE40" i="1" a="1"/>
  <c r="AE40" i="1" s="1"/>
  <c r="P40" i="1" a="1"/>
  <c r="P40" i="1" s="1"/>
  <c r="K41" i="1"/>
  <c r="L41" i="1" s="1"/>
  <c r="AK40" i="1"/>
  <c r="AN40" i="1" s="1" a="1"/>
  <c r="AN40" i="1" s="1"/>
  <c r="U40" i="1"/>
  <c r="X40" i="1" s="1" a="1"/>
  <c r="X40" i="1" s="1"/>
  <c r="AD40" i="1" l="1" a="1"/>
  <c r="AD40" i="1" s="1"/>
  <c r="AA41" i="1"/>
  <c r="AB41" i="1" s="1"/>
  <c r="W40" i="1" a="1"/>
  <c r="W40" i="1" s="1"/>
  <c r="AM40" i="1" a="1"/>
  <c r="AM40" i="1" s="1"/>
  <c r="AL40" i="1" s="1" a="1"/>
  <c r="AL40" i="1" s="1"/>
  <c r="N40" i="1" a="1"/>
  <c r="N40" i="1" s="1"/>
  <c r="E41" i="1"/>
  <c r="H41" i="1" s="1" a="1"/>
  <c r="H41" i="1" s="1"/>
  <c r="S41" i="1" l="1"/>
  <c r="T41" i="1" s="1"/>
  <c r="AI41" i="1"/>
  <c r="AJ41" i="1" s="1"/>
  <c r="G41" i="1" a="1"/>
  <c r="G41" i="1" s="1"/>
  <c r="C42" i="1" s="1"/>
  <c r="D42" i="1" s="1"/>
  <c r="V40" i="1" a="1"/>
  <c r="V40" i="1" s="1"/>
  <c r="M41" i="1"/>
  <c r="O41" i="1" s="1" a="1"/>
  <c r="O41" i="1" s="1"/>
  <c r="AC41" i="1"/>
  <c r="AF41" i="1" s="1" a="1"/>
  <c r="AF41" i="1" s="1"/>
  <c r="P41" i="1" l="1" a="1"/>
  <c r="P41" i="1" s="1"/>
  <c r="AE41" i="1" a="1"/>
  <c r="AE41" i="1" s="1"/>
  <c r="F41" i="1" a="1"/>
  <c r="F41" i="1" s="1"/>
  <c r="N41" i="1" a="1"/>
  <c r="N41" i="1" s="1"/>
  <c r="AK41" i="1"/>
  <c r="AN41" i="1" s="1" a="1"/>
  <c r="AN41" i="1" s="1"/>
  <c r="U41" i="1"/>
  <c r="X41" i="1" s="1" a="1"/>
  <c r="X41" i="1" s="1"/>
  <c r="AD41" i="1" l="1" a="1"/>
  <c r="AD41" i="1" s="1"/>
  <c r="W41" i="1" a="1"/>
  <c r="W41" i="1" s="1"/>
  <c r="AM41" i="1" a="1"/>
  <c r="AM41" i="1" s="1"/>
  <c r="AI42" i="1" s="1"/>
  <c r="AJ42" i="1" s="1"/>
  <c r="AA42" i="1"/>
  <c r="AB42" i="1" s="1"/>
  <c r="K42" i="1"/>
  <c r="L42" i="1" s="1"/>
  <c r="E42" i="1"/>
  <c r="G42" i="1" s="1" a="1"/>
  <c r="G42" i="1" s="1"/>
  <c r="S42" i="1" l="1"/>
  <c r="T42" i="1" s="1"/>
  <c r="AL41" i="1" a="1"/>
  <c r="AL41" i="1" s="1"/>
  <c r="H42" i="1" a="1"/>
  <c r="H42" i="1" s="1"/>
  <c r="V41" i="1" a="1"/>
  <c r="V41" i="1" s="1"/>
  <c r="F42" i="1" a="1"/>
  <c r="F42" i="1" s="1"/>
  <c r="M42" i="1"/>
  <c r="P42" i="1" s="1" a="1"/>
  <c r="P42" i="1" s="1"/>
  <c r="AC42" i="1"/>
  <c r="AE42" i="1" s="1" a="1"/>
  <c r="AE42" i="1" s="1"/>
  <c r="O42" i="1" l="1" a="1"/>
  <c r="O42" i="1" s="1"/>
  <c r="AF42" i="1" a="1"/>
  <c r="AF42" i="1" s="1"/>
  <c r="AA43" i="1"/>
  <c r="AB43" i="1" s="1"/>
  <c r="C43" i="1"/>
  <c r="D43" i="1" s="1"/>
  <c r="AK42" i="1"/>
  <c r="AN42" i="1" s="1" a="1"/>
  <c r="AN42" i="1" s="1"/>
  <c r="U42" i="1"/>
  <c r="X42" i="1" s="1" a="1"/>
  <c r="X42" i="1" s="1"/>
  <c r="K43" i="1" l="1"/>
  <c r="L43" i="1" s="1"/>
  <c r="W42" i="1" a="1"/>
  <c r="W42" i="1" s="1"/>
  <c r="AM42" i="1" a="1"/>
  <c r="AM42" i="1" s="1"/>
  <c r="AL42" i="1" s="1" a="1"/>
  <c r="AL42" i="1" s="1"/>
  <c r="AD42" i="1" a="1"/>
  <c r="AD42" i="1" s="1"/>
  <c r="N42" i="1" a="1"/>
  <c r="N42" i="1" s="1"/>
  <c r="E43" i="1"/>
  <c r="H43" i="1" s="1" a="1"/>
  <c r="H43" i="1" s="1"/>
  <c r="S43" i="1" l="1"/>
  <c r="T43" i="1" s="1"/>
  <c r="G43" i="1" a="1"/>
  <c r="G43" i="1" s="1"/>
  <c r="F43" i="1" s="1" a="1"/>
  <c r="F43" i="1" s="1"/>
  <c r="AI43" i="1"/>
  <c r="AJ43" i="1" s="1"/>
  <c r="V42" i="1" a="1"/>
  <c r="V42" i="1" s="1"/>
  <c r="M43" i="1"/>
  <c r="O43" i="1" s="1" a="1"/>
  <c r="O43" i="1" s="1"/>
  <c r="AC43" i="1"/>
  <c r="AE43" i="1" l="1" a="1"/>
  <c r="AE43" i="1" s="1"/>
  <c r="AF43" i="1" a="1"/>
  <c r="AF43" i="1" s="1"/>
  <c r="P43" i="1" a="1"/>
  <c r="P43" i="1" s="1"/>
  <c r="C44" i="1"/>
  <c r="D44" i="1" s="1"/>
  <c r="K44" i="1"/>
  <c r="L44" i="1" s="1"/>
  <c r="AK43" i="1"/>
  <c r="AM43" i="1" s="1" a="1"/>
  <c r="AM43" i="1" s="1"/>
  <c r="U43" i="1"/>
  <c r="X43" i="1" s="1" a="1"/>
  <c r="X43" i="1" s="1"/>
  <c r="AD43" i="1" l="1" a="1"/>
  <c r="AD43" i="1" s="1"/>
  <c r="AA44" i="1"/>
  <c r="AB44" i="1" s="1"/>
  <c r="W43" i="1" a="1"/>
  <c r="W43" i="1" s="1"/>
  <c r="AN43" i="1" a="1"/>
  <c r="AN43" i="1" s="1"/>
  <c r="N43" i="1" a="1"/>
  <c r="N43" i="1" s="1"/>
  <c r="AL43" i="1" a="1"/>
  <c r="AL43" i="1" s="1"/>
  <c r="AI44" i="1"/>
  <c r="AJ44" i="1" s="1"/>
  <c r="E44" i="1"/>
  <c r="H44" i="1" s="1" a="1"/>
  <c r="H44" i="1" s="1"/>
  <c r="V43" i="1" l="1" a="1"/>
  <c r="V43" i="1" s="1"/>
  <c r="G44" i="1" a="1"/>
  <c r="G44" i="1" s="1"/>
  <c r="F44" i="1" s="1" a="1"/>
  <c r="F44" i="1" s="1"/>
  <c r="S44" i="1"/>
  <c r="T44" i="1" s="1"/>
  <c r="M44" i="1"/>
  <c r="P44" i="1" s="1" a="1"/>
  <c r="P44" i="1" s="1"/>
  <c r="AC44" i="1"/>
  <c r="AF44" i="1" s="1" a="1"/>
  <c r="AF44" i="1" s="1"/>
  <c r="AE44" i="1" l="1" a="1"/>
  <c r="AE44" i="1" s="1"/>
  <c r="O44" i="1" a="1"/>
  <c r="O44" i="1" s="1"/>
  <c r="C45" i="1"/>
  <c r="D45" i="1" s="1"/>
  <c r="AK44" i="1"/>
  <c r="AN44" i="1" s="1" a="1"/>
  <c r="AN44" i="1" s="1"/>
  <c r="U44" i="1"/>
  <c r="W44" i="1" s="1" a="1"/>
  <c r="W44" i="1" s="1"/>
  <c r="AA45" i="1" l="1"/>
  <c r="AB45" i="1" s="1"/>
  <c r="K45" i="1"/>
  <c r="L45" i="1" s="1"/>
  <c r="AM44" i="1" a="1"/>
  <c r="AM44" i="1" s="1"/>
  <c r="AL44" i="1" s="1" a="1"/>
  <c r="AL44" i="1" s="1"/>
  <c r="X44" i="1" a="1"/>
  <c r="X44" i="1" s="1"/>
  <c r="AD44" i="1" a="1"/>
  <c r="AD44" i="1" s="1"/>
  <c r="N44" i="1" a="1"/>
  <c r="N44" i="1" s="1"/>
  <c r="V44" i="1" a="1"/>
  <c r="V44" i="1" s="1"/>
  <c r="E45" i="1"/>
  <c r="G45" i="1" s="1" a="1"/>
  <c r="G45" i="1" s="1"/>
  <c r="H45" i="1" l="1" a="1"/>
  <c r="H45" i="1" s="1"/>
  <c r="AI45" i="1"/>
  <c r="AJ45" i="1" s="1"/>
  <c r="S45" i="1"/>
  <c r="T45" i="1" s="1"/>
  <c r="F45" i="1" a="1"/>
  <c r="F45" i="1" s="1"/>
  <c r="M45" i="1"/>
  <c r="P45" i="1" s="1" a="1"/>
  <c r="P45" i="1" s="1"/>
  <c r="AC45" i="1"/>
  <c r="AE45" i="1" s="1" a="1"/>
  <c r="AE45" i="1" s="1"/>
  <c r="AF45" i="1" l="1" a="1"/>
  <c r="AF45" i="1" s="1"/>
  <c r="O45" i="1" a="1"/>
  <c r="O45" i="1" s="1"/>
  <c r="C46" i="1"/>
  <c r="D46" i="1" s="1"/>
  <c r="AD45" i="1" a="1"/>
  <c r="AD45" i="1" s="1"/>
  <c r="AK45" i="1"/>
  <c r="AN45" i="1" s="1" a="1"/>
  <c r="AN45" i="1" s="1"/>
  <c r="U45" i="1"/>
  <c r="X45" i="1" s="1" a="1"/>
  <c r="X45" i="1" s="1"/>
  <c r="N45" i="1" l="1" a="1"/>
  <c r="N45" i="1" s="1"/>
  <c r="W45" i="1" a="1"/>
  <c r="W45" i="1" s="1"/>
  <c r="AM45" i="1" a="1"/>
  <c r="AM45" i="1" s="1"/>
  <c r="AI46" i="1" s="1"/>
  <c r="AJ46" i="1" s="1"/>
  <c r="AA46" i="1"/>
  <c r="AB46" i="1" s="1"/>
  <c r="K46" i="1"/>
  <c r="L46" i="1" s="1"/>
  <c r="E46" i="1"/>
  <c r="V45" i="1" l="1" a="1"/>
  <c r="V45" i="1" s="1"/>
  <c r="G46" i="1" a="1"/>
  <c r="G46" i="1" s="1"/>
  <c r="C47" i="1" s="1"/>
  <c r="D47" i="1" s="1"/>
  <c r="H46" i="1" a="1"/>
  <c r="H46" i="1" s="1"/>
  <c r="AL45" i="1" a="1"/>
  <c r="AL45" i="1" s="1"/>
  <c r="S46" i="1"/>
  <c r="T46" i="1" s="1"/>
  <c r="AC46" i="1"/>
  <c r="AF46" i="1" s="1" a="1"/>
  <c r="AF46" i="1" s="1"/>
  <c r="M46" i="1"/>
  <c r="O46" i="1" s="1" a="1"/>
  <c r="O46" i="1" s="1"/>
  <c r="P46" i="1" l="1" a="1"/>
  <c r="P46" i="1" s="1"/>
  <c r="AE46" i="1" a="1"/>
  <c r="AE46" i="1" s="1"/>
  <c r="F46" i="1" a="1"/>
  <c r="F46" i="1" s="1"/>
  <c r="AK46" i="1"/>
  <c r="AM46" i="1" s="1" a="1"/>
  <c r="AM46" i="1" s="1"/>
  <c r="K47" i="1"/>
  <c r="L47" i="1" s="1"/>
  <c r="N46" i="1" a="1"/>
  <c r="N46" i="1" s="1"/>
  <c r="U46" i="1"/>
  <c r="X46" i="1" s="1" a="1"/>
  <c r="X46" i="1" s="1"/>
  <c r="AA47" i="1" l="1"/>
  <c r="AB47" i="1" s="1"/>
  <c r="AD46" i="1" a="1"/>
  <c r="AD46" i="1" s="1"/>
  <c r="AL46" i="1" a="1"/>
  <c r="AL46" i="1" s="1"/>
  <c r="W46" i="1" a="1"/>
  <c r="W46" i="1" s="1"/>
  <c r="AN46" i="1" a="1"/>
  <c r="AN46" i="1" s="1"/>
  <c r="AI47" i="1"/>
  <c r="AJ47" i="1" s="1"/>
  <c r="E47" i="1"/>
  <c r="S47" i="1" l="1"/>
  <c r="T47" i="1" s="1"/>
  <c r="G47" i="1" a="1"/>
  <c r="G47" i="1" s="1"/>
  <c r="F47" i="1" s="1" a="1"/>
  <c r="F47" i="1" s="1"/>
  <c r="H47" i="1" a="1"/>
  <c r="H47" i="1" s="1"/>
  <c r="V46" i="1" a="1"/>
  <c r="V46" i="1" s="1"/>
  <c r="AC47" i="1"/>
  <c r="AF47" i="1" s="1" a="1"/>
  <c r="AF47" i="1" s="1"/>
  <c r="M47" i="1"/>
  <c r="P47" i="1" s="1" a="1"/>
  <c r="P47" i="1" s="1"/>
  <c r="C48" i="1" l="1"/>
  <c r="D48" i="1" s="1"/>
  <c r="O47" i="1" a="1"/>
  <c r="O47" i="1" s="1"/>
  <c r="AE47" i="1" a="1"/>
  <c r="AE47" i="1" s="1"/>
  <c r="AK47" i="1"/>
  <c r="AN47" i="1" s="1" a="1"/>
  <c r="AN47" i="1" s="1"/>
  <c r="U47" i="1"/>
  <c r="W47" i="1" s="1" a="1"/>
  <c r="W47" i="1" s="1"/>
  <c r="AD47" i="1" l="1" a="1"/>
  <c r="AD47" i="1" s="1"/>
  <c r="N47" i="1" a="1"/>
  <c r="N47" i="1" s="1"/>
  <c r="X47" i="1" a="1"/>
  <c r="X47" i="1" s="1"/>
  <c r="AM47" i="1" a="1"/>
  <c r="AM47" i="1" s="1"/>
  <c r="AL47" i="1" s="1" a="1"/>
  <c r="AL47" i="1" s="1"/>
  <c r="AA48" i="1"/>
  <c r="AB48" i="1" s="1"/>
  <c r="K48" i="1"/>
  <c r="L48" i="1" s="1"/>
  <c r="V47" i="1" a="1"/>
  <c r="V47" i="1" s="1"/>
  <c r="E48" i="1"/>
  <c r="G48" i="1" s="1" a="1"/>
  <c r="G48" i="1" s="1"/>
  <c r="AI48" i="1" l="1"/>
  <c r="AJ48" i="1" s="1"/>
  <c r="H48" i="1" a="1"/>
  <c r="H48" i="1" s="1"/>
  <c r="S48" i="1"/>
  <c r="T48" i="1" s="1"/>
  <c r="F48" i="1" a="1"/>
  <c r="F48" i="1" s="1"/>
  <c r="AC48" i="1"/>
  <c r="AE48" i="1" s="1" a="1"/>
  <c r="AE48" i="1" s="1"/>
  <c r="M48" i="1"/>
  <c r="P48" i="1" s="1" a="1"/>
  <c r="P48" i="1" s="1"/>
  <c r="AF48" i="1" l="1" a="1"/>
  <c r="AF48" i="1" s="1"/>
  <c r="O48" i="1" a="1"/>
  <c r="O48" i="1" s="1"/>
  <c r="AA49" i="1"/>
  <c r="AB49" i="1" s="1"/>
  <c r="C49" i="1"/>
  <c r="D49" i="1" s="1"/>
  <c r="AK48" i="1"/>
  <c r="AN48" i="1" s="1" a="1"/>
  <c r="AN48" i="1" s="1"/>
  <c r="U48" i="1"/>
  <c r="X48" i="1" s="1" a="1"/>
  <c r="X48" i="1" s="1"/>
  <c r="K49" i="1" l="1"/>
  <c r="L49" i="1" s="1"/>
  <c r="AM48" i="1" a="1"/>
  <c r="AM48" i="1" s="1"/>
  <c r="AL48" i="1" s="1" a="1"/>
  <c r="AL48" i="1" s="1"/>
  <c r="W48" i="1" a="1"/>
  <c r="W48" i="1" s="1"/>
  <c r="AD48" i="1" a="1"/>
  <c r="AD48" i="1" s="1"/>
  <c r="N48" i="1" a="1"/>
  <c r="N48" i="1" s="1"/>
  <c r="E49" i="1"/>
  <c r="G49" i="1" s="1" a="1"/>
  <c r="G49" i="1" s="1"/>
  <c r="V48" i="1" l="1" a="1"/>
  <c r="V48" i="1" s="1"/>
  <c r="H49" i="1" a="1"/>
  <c r="H49" i="1" s="1"/>
  <c r="AI49" i="1"/>
  <c r="AJ49" i="1" s="1"/>
  <c r="S49" i="1"/>
  <c r="T49" i="1" s="1"/>
  <c r="F49" i="1" a="1"/>
  <c r="F49" i="1" s="1"/>
  <c r="C50" i="1"/>
  <c r="D50" i="1" s="1"/>
  <c r="AC49" i="1"/>
  <c r="AF49" i="1" s="1" a="1"/>
  <c r="AF49" i="1" s="1"/>
  <c r="M49" i="1"/>
  <c r="P49" i="1" s="1" a="1"/>
  <c r="P49" i="1" s="1"/>
  <c r="AE49" i="1" l="1" a="1"/>
  <c r="AE49" i="1" s="1"/>
  <c r="O49" i="1" a="1"/>
  <c r="O49" i="1" s="1"/>
  <c r="AK49" i="1"/>
  <c r="AN49" i="1" s="1" a="1"/>
  <c r="AN49" i="1" s="1"/>
  <c r="U49" i="1"/>
  <c r="W49" i="1" s="1" a="1"/>
  <c r="W49" i="1" s="1"/>
  <c r="AD49" i="1" l="1" a="1"/>
  <c r="AD49" i="1" s="1"/>
  <c r="N49" i="1" a="1"/>
  <c r="N49" i="1" s="1"/>
  <c r="X49" i="1" a="1"/>
  <c r="X49" i="1" s="1"/>
  <c r="AM49" i="1" a="1"/>
  <c r="AM49" i="1" s="1"/>
  <c r="AL49" i="1" s="1" a="1"/>
  <c r="AL49" i="1" s="1"/>
  <c r="AA50" i="1"/>
  <c r="AB50" i="1" s="1"/>
  <c r="K50" i="1"/>
  <c r="L50" i="1" s="1"/>
  <c r="S50" i="1"/>
  <c r="T50" i="1" s="1"/>
  <c r="E50" i="1"/>
  <c r="H50" i="1" s="1" a="1"/>
  <c r="H50" i="1" s="1"/>
  <c r="G50" i="1" l="1" a="1"/>
  <c r="G50" i="1" s="1"/>
  <c r="F50" i="1" s="1" a="1"/>
  <c r="F50" i="1" s="1"/>
  <c r="AI50" i="1"/>
  <c r="AJ50" i="1" s="1"/>
  <c r="V49" i="1" a="1"/>
  <c r="V49" i="1" s="1"/>
  <c r="M50" i="1"/>
  <c r="P50" i="1" s="1" a="1"/>
  <c r="P50" i="1" s="1"/>
  <c r="AC50" i="1"/>
  <c r="AF50" i="1" s="1" a="1"/>
  <c r="AF50" i="1" s="1"/>
  <c r="AE50" i="1" l="1" a="1"/>
  <c r="AE50" i="1" s="1"/>
  <c r="O50" i="1" a="1"/>
  <c r="O50" i="1" s="1"/>
  <c r="C51" i="1"/>
  <c r="D51" i="1" s="1"/>
  <c r="AK50" i="1"/>
  <c r="AN50" i="1" s="1" a="1"/>
  <c r="AN50" i="1" s="1"/>
  <c r="U50" i="1"/>
  <c r="X50" i="1" s="1" a="1"/>
  <c r="X50" i="1" s="1"/>
  <c r="AA51" i="1" l="1"/>
  <c r="AB51" i="1" s="1"/>
  <c r="K51" i="1"/>
  <c r="L51" i="1" s="1"/>
  <c r="W50" i="1" a="1"/>
  <c r="W50" i="1" s="1"/>
  <c r="AM50" i="1" a="1"/>
  <c r="AM50" i="1" s="1"/>
  <c r="AI51" i="1" s="1"/>
  <c r="AJ51" i="1" s="1"/>
  <c r="AD50" i="1" a="1"/>
  <c r="AD50" i="1" s="1"/>
  <c r="N50" i="1" a="1"/>
  <c r="N50" i="1" s="1"/>
  <c r="E51" i="1"/>
  <c r="H51" i="1" s="1" a="1"/>
  <c r="H51" i="1" s="1"/>
  <c r="V50" i="1" l="1" a="1"/>
  <c r="V50" i="1" s="1"/>
  <c r="G51" i="1" a="1"/>
  <c r="G51" i="1" s="1"/>
  <c r="F51" i="1" s="1" a="1"/>
  <c r="F51" i="1" s="1"/>
  <c r="AL50" i="1" a="1"/>
  <c r="AL50" i="1" s="1"/>
  <c r="S51" i="1"/>
  <c r="T51" i="1" s="1"/>
  <c r="M51" i="1"/>
  <c r="P51" i="1" s="1" a="1"/>
  <c r="P51" i="1" s="1"/>
  <c r="AC51" i="1"/>
  <c r="AF51" i="1" s="1" a="1"/>
  <c r="AF51" i="1" s="1"/>
  <c r="O51" i="1" l="1" a="1"/>
  <c r="O51" i="1" s="1"/>
  <c r="AE51" i="1" a="1"/>
  <c r="AE51" i="1" s="1"/>
  <c r="C52" i="1"/>
  <c r="D52" i="1" s="1"/>
  <c r="AK51" i="1"/>
  <c r="AN51" i="1" s="1" a="1"/>
  <c r="AN51" i="1" s="1"/>
  <c r="U51" i="1"/>
  <c r="X51" i="1" s="1" a="1"/>
  <c r="X51" i="1" s="1"/>
  <c r="AA52" i="1" l="1"/>
  <c r="AB52" i="1" s="1"/>
  <c r="K52" i="1"/>
  <c r="L52" i="1" s="1"/>
  <c r="W51" i="1" a="1"/>
  <c r="W51" i="1" s="1"/>
  <c r="AM51" i="1" a="1"/>
  <c r="AM51" i="1" s="1"/>
  <c r="AL51" i="1" s="1" a="1"/>
  <c r="AL51" i="1" s="1"/>
  <c r="AD51" i="1" a="1"/>
  <c r="AD51" i="1" s="1"/>
  <c r="N51" i="1" a="1"/>
  <c r="N51" i="1" s="1"/>
  <c r="E52" i="1"/>
  <c r="H52" i="1" s="1" a="1"/>
  <c r="H52" i="1" s="1"/>
  <c r="V51" i="1" l="1" a="1"/>
  <c r="V51" i="1" s="1"/>
  <c r="G52" i="1" a="1"/>
  <c r="G52" i="1" s="1"/>
  <c r="F52" i="1" s="1" a="1"/>
  <c r="F52" i="1" s="1"/>
  <c r="AI52" i="1"/>
  <c r="AJ52" i="1" s="1"/>
  <c r="S52" i="1"/>
  <c r="T52" i="1" s="1"/>
  <c r="M52" i="1"/>
  <c r="P52" i="1" s="1" a="1"/>
  <c r="P52" i="1" s="1"/>
  <c r="AC52" i="1"/>
  <c r="AF52" i="1" s="1" a="1"/>
  <c r="AF52" i="1" s="1"/>
  <c r="AE52" i="1" l="1" a="1"/>
  <c r="AE52" i="1" s="1"/>
  <c r="O52" i="1" a="1"/>
  <c r="O52" i="1" s="1"/>
  <c r="C53" i="1"/>
  <c r="D53" i="1" s="1"/>
  <c r="AK52" i="1"/>
  <c r="U52" i="1"/>
  <c r="X52" i="1" s="1" a="1"/>
  <c r="X52" i="1" s="1"/>
  <c r="AD52" i="1" l="1" a="1"/>
  <c r="AD52" i="1" s="1"/>
  <c r="K53" i="1"/>
  <c r="L53" i="1" s="1"/>
  <c r="AA53" i="1"/>
  <c r="AB53" i="1" s="1"/>
  <c r="N52" i="1" a="1"/>
  <c r="N52" i="1" s="1"/>
  <c r="W52" i="1" a="1"/>
  <c r="W52" i="1" s="1"/>
  <c r="AM52" i="1" a="1"/>
  <c r="AM52" i="1" s="1"/>
  <c r="AL52" i="1" s="1" a="1"/>
  <c r="AL52" i="1" s="1"/>
  <c r="AN52" i="1" a="1"/>
  <c r="AN52" i="1" s="1"/>
  <c r="E53" i="1"/>
  <c r="H53" i="1" s="1" a="1"/>
  <c r="H53" i="1" s="1"/>
  <c r="S53" i="1" l="1"/>
  <c r="T53" i="1" s="1"/>
  <c r="AI53" i="1"/>
  <c r="AJ53" i="1" s="1"/>
  <c r="G53" i="1" a="1"/>
  <c r="G53" i="1" s="1"/>
  <c r="C54" i="1" s="1"/>
  <c r="D54" i="1" s="1"/>
  <c r="V52" i="1" a="1"/>
  <c r="V52" i="1" s="1"/>
  <c r="AC53" i="1"/>
  <c r="AF53" i="1" s="1" a="1"/>
  <c r="AF53" i="1" s="1"/>
  <c r="M53" i="1"/>
  <c r="O53" i="1" s="1" a="1"/>
  <c r="O53" i="1" s="1"/>
  <c r="AE53" i="1" l="1" a="1"/>
  <c r="AE53" i="1" s="1"/>
  <c r="P53" i="1" a="1"/>
  <c r="P53" i="1" s="1"/>
  <c r="F53" i="1" a="1"/>
  <c r="F53" i="1" s="1"/>
  <c r="K54" i="1"/>
  <c r="L54" i="1" s="1"/>
  <c r="AK53" i="1"/>
  <c r="AN53" i="1" s="1" a="1"/>
  <c r="AN53" i="1" s="1"/>
  <c r="U53" i="1"/>
  <c r="X53" i="1" s="1" a="1"/>
  <c r="X53" i="1" s="1"/>
  <c r="AD53" i="1" l="1" a="1"/>
  <c r="AD53" i="1" s="1"/>
  <c r="W53" i="1" a="1"/>
  <c r="W53" i="1" s="1"/>
  <c r="AM53" i="1" a="1"/>
  <c r="AM53" i="1" s="1"/>
  <c r="AI54" i="1" s="1"/>
  <c r="AJ54" i="1" s="1"/>
  <c r="AA54" i="1"/>
  <c r="AB54" i="1" s="1"/>
  <c r="N53" i="1" a="1"/>
  <c r="N53" i="1" s="1"/>
  <c r="E54" i="1"/>
  <c r="H54" i="1" s="1" a="1"/>
  <c r="H54" i="1" s="1"/>
  <c r="S54" i="1" l="1"/>
  <c r="T54" i="1" s="1"/>
  <c r="AL53" i="1" a="1"/>
  <c r="AL53" i="1" s="1"/>
  <c r="V53" i="1" a="1"/>
  <c r="V53" i="1" s="1"/>
  <c r="G54" i="1" a="1"/>
  <c r="G54" i="1" s="1"/>
  <c r="F54" i="1" s="1" a="1"/>
  <c r="F54" i="1" s="1"/>
  <c r="M54" i="1"/>
  <c r="P54" i="1" s="1" a="1"/>
  <c r="P54" i="1" s="1"/>
  <c r="AC54" i="1"/>
  <c r="AF54" i="1" s="1" a="1"/>
  <c r="AF54" i="1" s="1"/>
  <c r="AE54" i="1" l="1" a="1"/>
  <c r="AE54" i="1" s="1"/>
  <c r="O54" i="1" a="1"/>
  <c r="O54" i="1" s="1"/>
  <c r="C55" i="1"/>
  <c r="D55" i="1" s="1"/>
  <c r="AK54" i="1"/>
  <c r="AN54" i="1" s="1" a="1"/>
  <c r="AN54" i="1" s="1"/>
  <c r="U54" i="1"/>
  <c r="X54" i="1" s="1" a="1"/>
  <c r="X54" i="1" s="1"/>
  <c r="AA55" i="1" l="1"/>
  <c r="AB55" i="1" s="1"/>
  <c r="N54" i="1" a="1"/>
  <c r="N54" i="1" s="1"/>
  <c r="W54" i="1" a="1"/>
  <c r="W54" i="1" s="1"/>
  <c r="AM54" i="1" a="1"/>
  <c r="AM54" i="1" s="1"/>
  <c r="AL54" i="1" s="1" a="1"/>
  <c r="AL54" i="1" s="1"/>
  <c r="K55" i="1"/>
  <c r="L55" i="1" s="1"/>
  <c r="AD54" i="1" a="1"/>
  <c r="AD54" i="1" s="1"/>
  <c r="E55" i="1"/>
  <c r="V54" i="1" l="1" a="1"/>
  <c r="V54" i="1" s="1"/>
  <c r="G55" i="1" a="1"/>
  <c r="G55" i="1" s="1"/>
  <c r="F55" i="1" s="1" a="1"/>
  <c r="F55" i="1" s="1"/>
  <c r="H55" i="1" a="1"/>
  <c r="H55" i="1" s="1"/>
  <c r="AI55" i="1"/>
  <c r="AJ55" i="1" s="1"/>
  <c r="S55" i="1"/>
  <c r="T55" i="1" s="1"/>
  <c r="AC55" i="1"/>
  <c r="AF55" i="1" s="1" a="1"/>
  <c r="AF55" i="1" s="1"/>
  <c r="M55" i="1"/>
  <c r="P55" i="1" s="1" a="1"/>
  <c r="P55" i="1" s="1"/>
  <c r="O55" i="1" l="1" a="1"/>
  <c r="O55" i="1" s="1"/>
  <c r="AE55" i="1" a="1"/>
  <c r="AE55" i="1" s="1"/>
  <c r="C56" i="1"/>
  <c r="D56" i="1" s="1"/>
  <c r="AK55" i="1"/>
  <c r="AN55" i="1" s="1" a="1"/>
  <c r="AN55" i="1" s="1"/>
  <c r="U55" i="1"/>
  <c r="X55" i="1" s="1" a="1"/>
  <c r="X55" i="1" s="1"/>
  <c r="AA56" i="1" l="1"/>
  <c r="AB56" i="1" s="1"/>
  <c r="K56" i="1"/>
  <c r="L56" i="1" s="1"/>
  <c r="N55" i="1" a="1"/>
  <c r="N55" i="1" s="1"/>
  <c r="AM55" i="1" a="1"/>
  <c r="AM55" i="1" s="1"/>
  <c r="AL55" i="1" s="1" a="1"/>
  <c r="AL55" i="1" s="1"/>
  <c r="W55" i="1" a="1"/>
  <c r="W55" i="1" s="1"/>
  <c r="AD55" i="1" a="1"/>
  <c r="AD55" i="1" s="1"/>
  <c r="E56" i="1"/>
  <c r="G56" i="1" s="1" a="1"/>
  <c r="G56" i="1" s="1"/>
  <c r="S56" i="1" l="1"/>
  <c r="T56" i="1" s="1"/>
  <c r="H56" i="1" a="1"/>
  <c r="H56" i="1" s="1"/>
  <c r="V55" i="1" a="1"/>
  <c r="V55" i="1" s="1"/>
  <c r="AI56" i="1"/>
  <c r="AJ56" i="1" s="1"/>
  <c r="C57" i="1"/>
  <c r="D57" i="1" s="1"/>
  <c r="AC56" i="1"/>
  <c r="AF56" i="1" s="1" a="1"/>
  <c r="AF56" i="1" s="1"/>
  <c r="M56" i="1"/>
  <c r="P56" i="1" s="1" a="1"/>
  <c r="P56" i="1" s="1"/>
  <c r="AE56" i="1" l="1" a="1"/>
  <c r="AE56" i="1" s="1"/>
  <c r="O56" i="1" a="1"/>
  <c r="O56" i="1" s="1"/>
  <c r="F56" i="1" a="1"/>
  <c r="F56" i="1" s="1"/>
  <c r="AK56" i="1"/>
  <c r="AN56" i="1" s="1" a="1"/>
  <c r="AN56" i="1" s="1"/>
  <c r="U56" i="1"/>
  <c r="X56" i="1" s="1" a="1"/>
  <c r="X56" i="1" s="1"/>
  <c r="AA57" i="1" l="1"/>
  <c r="AB57" i="1" s="1"/>
  <c r="K57" i="1"/>
  <c r="L57" i="1" s="1"/>
  <c r="AM56" i="1" a="1"/>
  <c r="AM56" i="1" s="1"/>
  <c r="AL56" i="1" s="1" a="1"/>
  <c r="AL56" i="1" s="1"/>
  <c r="W56" i="1" a="1"/>
  <c r="W56" i="1" s="1"/>
  <c r="AD56" i="1" a="1"/>
  <c r="AD56" i="1" s="1"/>
  <c r="N56" i="1" a="1"/>
  <c r="N56" i="1" s="1"/>
  <c r="E57" i="1"/>
  <c r="G57" i="1" s="1" a="1"/>
  <c r="G57" i="1" s="1"/>
  <c r="V56" i="1" l="1" a="1"/>
  <c r="V56" i="1" s="1"/>
  <c r="AI57" i="1"/>
  <c r="AJ57" i="1" s="1"/>
  <c r="H57" i="1" a="1"/>
  <c r="H57" i="1" s="1"/>
  <c r="S57" i="1"/>
  <c r="T57" i="1" s="1"/>
  <c r="C58" i="1"/>
  <c r="D58" i="1" s="1"/>
  <c r="AC57" i="1"/>
  <c r="AF57" i="1" s="1" a="1"/>
  <c r="AF57" i="1" s="1"/>
  <c r="M57" i="1"/>
  <c r="P57" i="1" s="1" a="1"/>
  <c r="P57" i="1" s="1"/>
  <c r="AE57" i="1" l="1" a="1"/>
  <c r="AE57" i="1" s="1"/>
  <c r="O57" i="1" a="1"/>
  <c r="O57" i="1" s="1"/>
  <c r="F57" i="1" a="1"/>
  <c r="F57" i="1" s="1"/>
  <c r="AK57" i="1"/>
  <c r="AN57" i="1" s="1" a="1"/>
  <c r="AN57" i="1" s="1"/>
  <c r="U57" i="1"/>
  <c r="X57" i="1" s="1" a="1"/>
  <c r="X57" i="1" s="1"/>
  <c r="AA58" i="1" l="1"/>
  <c r="AB58" i="1" s="1"/>
  <c r="N57" i="1" a="1"/>
  <c r="N57" i="1" s="1"/>
  <c r="AM57" i="1" a="1"/>
  <c r="AM57" i="1" s="1"/>
  <c r="AI58" i="1" s="1"/>
  <c r="AJ58" i="1" s="1"/>
  <c r="W57" i="1" a="1"/>
  <c r="W57" i="1" s="1"/>
  <c r="K58" i="1"/>
  <c r="L58" i="1" s="1"/>
  <c r="AD57" i="1" a="1"/>
  <c r="AD57" i="1" s="1"/>
  <c r="E58" i="1"/>
  <c r="G58" i="1" s="1" a="1"/>
  <c r="G58" i="1" s="1"/>
  <c r="V57" i="1" l="1" a="1"/>
  <c r="V57" i="1" s="1"/>
  <c r="H58" i="1" a="1"/>
  <c r="H58" i="1" s="1"/>
  <c r="S58" i="1"/>
  <c r="T58" i="1" s="1"/>
  <c r="AL57" i="1" a="1"/>
  <c r="AL57" i="1" s="1"/>
  <c r="C59" i="1"/>
  <c r="D59" i="1" s="1"/>
  <c r="AC58" i="1"/>
  <c r="AF58" i="1" s="1" a="1"/>
  <c r="AF58" i="1" s="1"/>
  <c r="M58" i="1"/>
  <c r="P58" i="1" s="1" a="1"/>
  <c r="P58" i="1" s="1"/>
  <c r="O58" i="1" l="1" a="1"/>
  <c r="O58" i="1" s="1"/>
  <c r="AE58" i="1" a="1"/>
  <c r="AE58" i="1" s="1"/>
  <c r="F58" i="1" a="1"/>
  <c r="F58" i="1" s="1"/>
  <c r="AK58" i="1"/>
  <c r="U58" i="1"/>
  <c r="X58" i="1" s="1" a="1"/>
  <c r="X58" i="1" s="1"/>
  <c r="AD58" i="1" l="1" a="1"/>
  <c r="AD58" i="1" s="1"/>
  <c r="N58" i="1" a="1"/>
  <c r="N58" i="1" s="1"/>
  <c r="AM58" i="1" a="1"/>
  <c r="AM58" i="1" s="1"/>
  <c r="AL58" i="1" s="1" a="1"/>
  <c r="AL58" i="1" s="1"/>
  <c r="AN58" i="1" a="1"/>
  <c r="AN58" i="1" s="1"/>
  <c r="W58" i="1" a="1"/>
  <c r="W58" i="1" s="1"/>
  <c r="AA59" i="1"/>
  <c r="AB59" i="1" s="1"/>
  <c r="K59" i="1"/>
  <c r="L59" i="1" s="1"/>
  <c r="E59" i="1"/>
  <c r="S59" i="1" l="1"/>
  <c r="T59" i="1" s="1"/>
  <c r="AI59" i="1"/>
  <c r="AJ59" i="1" s="1"/>
  <c r="G59" i="1" a="1"/>
  <c r="G59" i="1" s="1"/>
  <c r="C60" i="1" s="1"/>
  <c r="D60" i="1" s="1"/>
  <c r="H59" i="1" a="1"/>
  <c r="H59" i="1" s="1"/>
  <c r="V58" i="1" a="1"/>
  <c r="V58" i="1" s="1"/>
  <c r="M59" i="1"/>
  <c r="O59" i="1" s="1" a="1"/>
  <c r="O59" i="1" s="1"/>
  <c r="AC59" i="1"/>
  <c r="AF59" i="1" s="1" a="1"/>
  <c r="AF59" i="1" s="1"/>
  <c r="P59" i="1" l="1" a="1"/>
  <c r="P59" i="1" s="1"/>
  <c r="F59" i="1" a="1"/>
  <c r="F59" i="1" s="1"/>
  <c r="AE59" i="1" a="1"/>
  <c r="AE59" i="1" s="1"/>
  <c r="N59" i="1" a="1"/>
  <c r="N59" i="1" s="1"/>
  <c r="AK59" i="1"/>
  <c r="AN59" i="1" s="1" a="1"/>
  <c r="AN59" i="1" s="1"/>
  <c r="U59" i="1"/>
  <c r="X59" i="1" s="1" a="1"/>
  <c r="X59" i="1" s="1"/>
  <c r="AD59" i="1" l="1" a="1"/>
  <c r="AD59" i="1" s="1"/>
  <c r="AM59" i="1" a="1"/>
  <c r="AM59" i="1" s="1"/>
  <c r="AL59" i="1" s="1" a="1"/>
  <c r="AL59" i="1" s="1"/>
  <c r="W59" i="1" a="1"/>
  <c r="W59" i="1" s="1"/>
  <c r="AA60" i="1"/>
  <c r="AB60" i="1" s="1"/>
  <c r="K60" i="1"/>
  <c r="L60" i="1" s="1"/>
  <c r="E60" i="1"/>
  <c r="H60" i="1" s="1" a="1"/>
  <c r="H60" i="1" s="1"/>
  <c r="S60" i="1" l="1"/>
  <c r="T60" i="1" s="1"/>
  <c r="G60" i="1" a="1"/>
  <c r="G60" i="1" s="1"/>
  <c r="F60" i="1" s="1" a="1"/>
  <c r="F60" i="1" s="1"/>
  <c r="AI60" i="1"/>
  <c r="AJ60" i="1" s="1"/>
  <c r="V59" i="1" a="1"/>
  <c r="V59" i="1" s="1"/>
  <c r="AC60" i="1"/>
  <c r="AF60" i="1" s="1" a="1"/>
  <c r="AF60" i="1" s="1"/>
  <c r="M60" i="1"/>
  <c r="P60" i="1" s="1" a="1"/>
  <c r="P60" i="1" s="1"/>
  <c r="AE60" i="1" l="1" a="1"/>
  <c r="AE60" i="1" s="1"/>
  <c r="O60" i="1" a="1"/>
  <c r="O60" i="1" s="1"/>
  <c r="C61" i="1"/>
  <c r="D61" i="1" s="1"/>
  <c r="AK60" i="1"/>
  <c r="AN60" i="1" s="1" a="1"/>
  <c r="AN60" i="1" s="1"/>
  <c r="U60" i="1"/>
  <c r="X60" i="1" s="1" a="1"/>
  <c r="X60" i="1" s="1"/>
  <c r="AA61" i="1" l="1"/>
  <c r="AB61" i="1" s="1"/>
  <c r="K61" i="1"/>
  <c r="L61" i="1" s="1"/>
  <c r="W60" i="1" a="1"/>
  <c r="W60" i="1" s="1"/>
  <c r="AM60" i="1" a="1"/>
  <c r="AM60" i="1" s="1"/>
  <c r="AI61" i="1" s="1"/>
  <c r="AJ61" i="1" s="1"/>
  <c r="AD60" i="1" a="1"/>
  <c r="AD60" i="1" s="1"/>
  <c r="N60" i="1" a="1"/>
  <c r="N60" i="1" s="1"/>
  <c r="E61" i="1"/>
  <c r="H61" i="1" s="1" a="1"/>
  <c r="H61" i="1" s="1"/>
  <c r="V60" i="1" l="1" a="1"/>
  <c r="V60" i="1" s="1"/>
  <c r="AL60" i="1" a="1"/>
  <c r="AL60" i="1" s="1"/>
  <c r="G61" i="1" a="1"/>
  <c r="G61" i="1" s="1"/>
  <c r="F61" i="1" s="1" a="1"/>
  <c r="F61" i="1" s="1"/>
  <c r="S61" i="1"/>
  <c r="T61" i="1" s="1"/>
  <c r="AC61" i="1"/>
  <c r="AF61" i="1" s="1" a="1"/>
  <c r="AF61" i="1" s="1"/>
  <c r="M61" i="1"/>
  <c r="P61" i="1" s="1" a="1"/>
  <c r="P61" i="1" s="1"/>
  <c r="AE61" i="1" l="1" a="1"/>
  <c r="AE61" i="1" s="1"/>
  <c r="O61" i="1" a="1"/>
  <c r="O61" i="1" s="1"/>
  <c r="C62" i="1"/>
  <c r="D62" i="1" s="1"/>
  <c r="AK61" i="1"/>
  <c r="AN61" i="1" s="1" a="1"/>
  <c r="AN61" i="1" s="1"/>
  <c r="U61" i="1"/>
  <c r="X61" i="1" s="1" a="1"/>
  <c r="X61" i="1" s="1"/>
  <c r="AD61" i="1" l="1" a="1"/>
  <c r="AD61" i="1" s="1"/>
  <c r="N61" i="1" a="1"/>
  <c r="N61" i="1" s="1"/>
  <c r="AM61" i="1" a="1"/>
  <c r="AM61" i="1" s="1"/>
  <c r="AI62" i="1" s="1"/>
  <c r="AJ62" i="1" s="1"/>
  <c r="W61" i="1" a="1"/>
  <c r="W61" i="1" s="1"/>
  <c r="AA62" i="1"/>
  <c r="AB62" i="1" s="1"/>
  <c r="K62" i="1"/>
  <c r="L62" i="1" s="1"/>
  <c r="E62" i="1"/>
  <c r="H62" i="1" s="1" a="1"/>
  <c r="H62" i="1" s="1"/>
  <c r="S62" i="1" l="1"/>
  <c r="T62" i="1" s="1"/>
  <c r="AL61" i="1" a="1"/>
  <c r="AL61" i="1" s="1"/>
  <c r="G62" i="1" a="1"/>
  <c r="G62" i="1" s="1"/>
  <c r="F62" i="1" s="1" a="1"/>
  <c r="F62" i="1" s="1"/>
  <c r="V61" i="1" a="1"/>
  <c r="V61" i="1" s="1"/>
  <c r="AC62" i="1"/>
  <c r="AF62" i="1" s="1" a="1"/>
  <c r="AF62" i="1" s="1"/>
  <c r="M62" i="1"/>
  <c r="P62" i="1" s="1" a="1"/>
  <c r="P62" i="1" s="1"/>
  <c r="O62" i="1" l="1" a="1"/>
  <c r="O62" i="1" s="1"/>
  <c r="AE62" i="1" a="1"/>
  <c r="AE62" i="1" s="1"/>
  <c r="C63" i="1"/>
  <c r="D63" i="1" s="1"/>
  <c r="AK62" i="1"/>
  <c r="AM62" i="1" s="1" a="1"/>
  <c r="AM62" i="1" s="1"/>
  <c r="U62" i="1"/>
  <c r="X62" i="1" s="1" a="1"/>
  <c r="X62" i="1" s="1"/>
  <c r="AA63" i="1" l="1"/>
  <c r="AB63" i="1" s="1"/>
  <c r="K63" i="1"/>
  <c r="L63" i="1" s="1"/>
  <c r="AN62" i="1" a="1"/>
  <c r="AN62" i="1" s="1"/>
  <c r="W62" i="1" a="1"/>
  <c r="W62" i="1" s="1"/>
  <c r="AD62" i="1" a="1"/>
  <c r="AD62" i="1" s="1"/>
  <c r="AL62" i="1" a="1"/>
  <c r="AL62" i="1" s="1"/>
  <c r="N62" i="1" a="1"/>
  <c r="N62" i="1" s="1"/>
  <c r="AI63" i="1"/>
  <c r="AJ63" i="1" s="1"/>
  <c r="E63" i="1"/>
  <c r="H63" i="1" s="1" a="1"/>
  <c r="H63" i="1" s="1"/>
  <c r="S63" i="1" l="1"/>
  <c r="T63" i="1" s="1"/>
  <c r="G63" i="1" a="1"/>
  <c r="G63" i="1" s="1"/>
  <c r="C64" i="1" s="1"/>
  <c r="D64" i="1" s="1"/>
  <c r="V62" i="1" a="1"/>
  <c r="V62" i="1" s="1"/>
  <c r="M63" i="1"/>
  <c r="P63" i="1" s="1" a="1"/>
  <c r="P63" i="1" s="1"/>
  <c r="AC63" i="1"/>
  <c r="AF63" i="1" s="1" a="1"/>
  <c r="AF63" i="1" s="1"/>
  <c r="O63" i="1" l="1" a="1"/>
  <c r="O63" i="1" s="1"/>
  <c r="AE63" i="1" a="1"/>
  <c r="AE63" i="1" s="1"/>
  <c r="F63" i="1" a="1"/>
  <c r="F63" i="1" s="1"/>
  <c r="AK63" i="1"/>
  <c r="U63" i="1"/>
  <c r="X63" i="1" s="1" a="1"/>
  <c r="X63" i="1" s="1"/>
  <c r="AA64" i="1" l="1"/>
  <c r="AB64" i="1" s="1"/>
  <c r="N63" i="1" a="1"/>
  <c r="N63" i="1" s="1"/>
  <c r="AM63" i="1" a="1"/>
  <c r="AM63" i="1" s="1"/>
  <c r="AL63" i="1" s="1" a="1"/>
  <c r="AL63" i="1" s="1"/>
  <c r="AN63" i="1" a="1"/>
  <c r="AN63" i="1" s="1"/>
  <c r="W63" i="1" a="1"/>
  <c r="W63" i="1" s="1"/>
  <c r="K64" i="1"/>
  <c r="L64" i="1" s="1"/>
  <c r="AD63" i="1" a="1"/>
  <c r="AD63" i="1" s="1"/>
  <c r="E64" i="1"/>
  <c r="H64" i="1" s="1" a="1"/>
  <c r="H64" i="1" s="1"/>
  <c r="V63" i="1" l="1" a="1"/>
  <c r="V63" i="1" s="1"/>
  <c r="AI64" i="1"/>
  <c r="AJ64" i="1" s="1"/>
  <c r="G64" i="1" a="1"/>
  <c r="G64" i="1" s="1"/>
  <c r="F64" i="1" s="1" a="1"/>
  <c r="F64" i="1" s="1"/>
  <c r="S64" i="1"/>
  <c r="T64" i="1" s="1"/>
  <c r="M64" i="1"/>
  <c r="P64" i="1" s="1" a="1"/>
  <c r="P64" i="1" s="1"/>
  <c r="AC64" i="1"/>
  <c r="AF64" i="1" s="1" a="1"/>
  <c r="AF64" i="1" s="1"/>
  <c r="AE64" i="1" l="1" a="1"/>
  <c r="AE64" i="1" s="1"/>
  <c r="O64" i="1" a="1"/>
  <c r="O64" i="1" s="1"/>
  <c r="C65" i="1"/>
  <c r="D65" i="1" s="1"/>
  <c r="AK64" i="1"/>
  <c r="U64" i="1"/>
  <c r="X64" i="1" s="1" a="1"/>
  <c r="X64" i="1" s="1"/>
  <c r="AD64" i="1" l="1" a="1"/>
  <c r="AD64" i="1" s="1"/>
  <c r="K65" i="1"/>
  <c r="L65" i="1" s="1"/>
  <c r="N64" i="1" a="1"/>
  <c r="N64" i="1" s="1"/>
  <c r="AM64" i="1" a="1"/>
  <c r="AM64" i="1" s="1"/>
  <c r="AL64" i="1" s="1" a="1"/>
  <c r="AL64" i="1" s="1"/>
  <c r="AN64" i="1" a="1"/>
  <c r="AN64" i="1" s="1"/>
  <c r="W64" i="1" a="1"/>
  <c r="W64" i="1" s="1"/>
  <c r="AA65" i="1"/>
  <c r="AB65" i="1" s="1"/>
  <c r="E65" i="1"/>
  <c r="H65" i="1" s="1" a="1"/>
  <c r="H65" i="1" s="1"/>
  <c r="V64" i="1" l="1" a="1"/>
  <c r="V64" i="1" s="1"/>
  <c r="AI65" i="1"/>
  <c r="AJ65" i="1" s="1"/>
  <c r="G65" i="1" a="1"/>
  <c r="G65" i="1" s="1"/>
  <c r="C66" i="1" s="1"/>
  <c r="D66" i="1" s="1"/>
  <c r="S65" i="1"/>
  <c r="T65" i="1" s="1"/>
  <c r="AC65" i="1"/>
  <c r="AF65" i="1" s="1" a="1"/>
  <c r="AF65" i="1" s="1"/>
  <c r="M65" i="1"/>
  <c r="P65" i="1" s="1" a="1"/>
  <c r="P65" i="1" s="1"/>
  <c r="O65" i="1" l="1" a="1"/>
  <c r="O65" i="1" s="1"/>
  <c r="AE65" i="1" a="1"/>
  <c r="AE65" i="1" s="1"/>
  <c r="F65" i="1" a="1"/>
  <c r="F65" i="1" s="1"/>
  <c r="AK65" i="1"/>
  <c r="AN65" i="1" s="1" a="1"/>
  <c r="AN65" i="1" s="1"/>
  <c r="U65" i="1"/>
  <c r="W65" i="1" s="1" a="1"/>
  <c r="W65" i="1" s="1"/>
  <c r="AD65" i="1" l="1" a="1"/>
  <c r="AD65" i="1" s="1"/>
  <c r="N65" i="1" a="1"/>
  <c r="N65" i="1" s="1"/>
  <c r="X65" i="1" a="1"/>
  <c r="X65" i="1" s="1"/>
  <c r="AM65" i="1" a="1"/>
  <c r="AM65" i="1" s="1"/>
  <c r="AL65" i="1" s="1" a="1"/>
  <c r="AL65" i="1" s="1"/>
  <c r="K66" i="1"/>
  <c r="L66" i="1" s="1"/>
  <c r="AA66" i="1"/>
  <c r="AB66" i="1" s="1"/>
  <c r="V65" i="1" a="1"/>
  <c r="V65" i="1" s="1"/>
  <c r="E66" i="1"/>
  <c r="H66" i="1" s="1" a="1"/>
  <c r="H66" i="1" s="1"/>
  <c r="G66" i="1" l="1" a="1"/>
  <c r="G66" i="1" s="1"/>
  <c r="C67" i="1" s="1"/>
  <c r="D67" i="1" s="1"/>
  <c r="AI66" i="1"/>
  <c r="AJ66" i="1" s="1"/>
  <c r="S66" i="1"/>
  <c r="T66" i="1" s="1"/>
  <c r="AC66" i="1"/>
  <c r="AF66" i="1" s="1" a="1"/>
  <c r="AF66" i="1" s="1"/>
  <c r="M66" i="1"/>
  <c r="P66" i="1" s="1" a="1"/>
  <c r="P66" i="1" s="1"/>
  <c r="O66" i="1" l="1" a="1"/>
  <c r="O66" i="1" s="1"/>
  <c r="AE66" i="1" a="1"/>
  <c r="AE66" i="1" s="1"/>
  <c r="F66" i="1" a="1"/>
  <c r="F66" i="1" s="1"/>
  <c r="AK66" i="1"/>
  <c r="AN66" i="1" s="1" a="1"/>
  <c r="AN66" i="1" s="1"/>
  <c r="U66" i="1"/>
  <c r="X66" i="1" s="1" a="1"/>
  <c r="X66" i="1" s="1"/>
  <c r="AD66" i="1" l="1" a="1"/>
  <c r="AD66" i="1" s="1"/>
  <c r="K67" i="1"/>
  <c r="L67" i="1" s="1"/>
  <c r="AM66" i="1" a="1"/>
  <c r="AM66" i="1" s="1"/>
  <c r="AL66" i="1" s="1" a="1"/>
  <c r="AL66" i="1" s="1"/>
  <c r="W66" i="1" a="1"/>
  <c r="W66" i="1" s="1"/>
  <c r="AA67" i="1"/>
  <c r="AB67" i="1" s="1"/>
  <c r="N66" i="1" a="1"/>
  <c r="N66" i="1" s="1"/>
  <c r="E67" i="1"/>
  <c r="H67" i="1" s="1" a="1"/>
  <c r="H67" i="1" s="1"/>
  <c r="S67" i="1" l="1"/>
  <c r="T67" i="1" s="1"/>
  <c r="AI67" i="1"/>
  <c r="AJ67" i="1" s="1"/>
  <c r="G67" i="1" a="1"/>
  <c r="G67" i="1" s="1"/>
  <c r="F67" i="1" s="1" a="1"/>
  <c r="F67" i="1" s="1"/>
  <c r="V66" i="1" a="1"/>
  <c r="V66" i="1" s="1"/>
  <c r="M67" i="1"/>
  <c r="O67" i="1" s="1" a="1"/>
  <c r="O67" i="1" s="1"/>
  <c r="AC67" i="1"/>
  <c r="AF67" i="1" s="1" a="1"/>
  <c r="AF67" i="1" s="1"/>
  <c r="P67" i="1" l="1" a="1"/>
  <c r="P67" i="1" s="1"/>
  <c r="AE67" i="1" a="1"/>
  <c r="AE67" i="1" s="1"/>
  <c r="C68" i="1"/>
  <c r="D68" i="1" s="1"/>
  <c r="AK67" i="1"/>
  <c r="K68" i="1"/>
  <c r="L68" i="1" s="1"/>
  <c r="N67" i="1" a="1"/>
  <c r="N67" i="1" s="1"/>
  <c r="U67" i="1"/>
  <c r="X67" i="1" s="1" a="1"/>
  <c r="X67" i="1" s="1"/>
  <c r="AD67" i="1" l="1" a="1"/>
  <c r="AD67" i="1" s="1"/>
  <c r="AA68" i="1"/>
  <c r="AB68" i="1" s="1"/>
  <c r="AM67" i="1" a="1"/>
  <c r="AM67" i="1" s="1"/>
  <c r="AL67" i="1" s="1" a="1"/>
  <c r="AL67" i="1" s="1"/>
  <c r="W67" i="1" a="1"/>
  <c r="W67" i="1" s="1"/>
  <c r="AN67" i="1" a="1"/>
  <c r="AN67" i="1" s="1"/>
  <c r="E68" i="1"/>
  <c r="H68" i="1" s="1" a="1"/>
  <c r="H68" i="1" s="1"/>
  <c r="S68" i="1" l="1"/>
  <c r="T68" i="1" s="1"/>
  <c r="AI68" i="1"/>
  <c r="AJ68" i="1" s="1"/>
  <c r="G68" i="1" a="1"/>
  <c r="G68" i="1" s="1"/>
  <c r="C69" i="1" s="1"/>
  <c r="D69" i="1" s="1"/>
  <c r="V67" i="1" a="1"/>
  <c r="V67" i="1" s="1"/>
  <c r="M68" i="1"/>
  <c r="P68" i="1" s="1" a="1"/>
  <c r="P68" i="1" s="1"/>
  <c r="AC68" i="1"/>
  <c r="AF68" i="1" s="1" a="1"/>
  <c r="AF68" i="1" s="1"/>
  <c r="O68" i="1" l="1" a="1"/>
  <c r="O68" i="1" s="1"/>
  <c r="AE68" i="1" a="1"/>
  <c r="AE68" i="1" s="1"/>
  <c r="F68" i="1" a="1"/>
  <c r="F68" i="1" s="1"/>
  <c r="AK68" i="1"/>
  <c r="AN68" i="1" s="1" a="1"/>
  <c r="AN68" i="1" s="1"/>
  <c r="U68" i="1"/>
  <c r="X68" i="1" s="1" a="1"/>
  <c r="X68" i="1" s="1"/>
  <c r="AD68" i="1" l="1" a="1"/>
  <c r="AD68" i="1" s="1"/>
  <c r="K69" i="1"/>
  <c r="L69" i="1" s="1"/>
  <c r="N68" i="1" a="1"/>
  <c r="N68" i="1" s="1"/>
  <c r="AM68" i="1" a="1"/>
  <c r="AM68" i="1" s="1"/>
  <c r="AL68" i="1" s="1" a="1"/>
  <c r="AL68" i="1" s="1"/>
  <c r="W68" i="1" a="1"/>
  <c r="W68" i="1" s="1"/>
  <c r="AA69" i="1"/>
  <c r="AB69" i="1" s="1"/>
  <c r="E69" i="1"/>
  <c r="H69" i="1" s="1" a="1"/>
  <c r="H69" i="1" s="1"/>
  <c r="V68" i="1" l="1" a="1"/>
  <c r="V68" i="1" s="1"/>
  <c r="AI69" i="1"/>
  <c r="AJ69" i="1" s="1"/>
  <c r="G69" i="1" a="1"/>
  <c r="G69" i="1" s="1"/>
  <c r="F69" i="1" s="1" a="1"/>
  <c r="F69" i="1" s="1"/>
  <c r="S69" i="1"/>
  <c r="T69" i="1" s="1"/>
  <c r="AC69" i="1"/>
  <c r="AF69" i="1" s="1" a="1"/>
  <c r="AF69" i="1" s="1"/>
  <c r="M69" i="1"/>
  <c r="P69" i="1" s="1" a="1"/>
  <c r="P69" i="1" s="1"/>
  <c r="O69" i="1" l="1" a="1"/>
  <c r="O69" i="1" s="1"/>
  <c r="AE69" i="1" a="1"/>
  <c r="AE69" i="1" s="1"/>
  <c r="C70" i="1"/>
  <c r="D70" i="1" s="1"/>
  <c r="AK69" i="1"/>
  <c r="AN69" i="1" s="1" a="1"/>
  <c r="AN69" i="1" s="1"/>
  <c r="U69" i="1"/>
  <c r="W69" i="1" s="1" a="1"/>
  <c r="W69" i="1" s="1"/>
  <c r="AD69" i="1" l="1" a="1"/>
  <c r="AD69" i="1" s="1"/>
  <c r="N69" i="1" a="1"/>
  <c r="N69" i="1" s="1"/>
  <c r="X69" i="1" a="1"/>
  <c r="X69" i="1" s="1"/>
  <c r="AM69" i="1" a="1"/>
  <c r="AM69" i="1" s="1"/>
  <c r="AI70" i="1" s="1"/>
  <c r="AJ70" i="1" s="1"/>
  <c r="AA70" i="1"/>
  <c r="AB70" i="1" s="1"/>
  <c r="K70" i="1"/>
  <c r="L70" i="1" s="1"/>
  <c r="V69" i="1" a="1"/>
  <c r="V69" i="1" s="1"/>
  <c r="E70" i="1"/>
  <c r="AL69" i="1" l="1" a="1"/>
  <c r="AL69" i="1" s="1"/>
  <c r="G70" i="1" a="1"/>
  <c r="G70" i="1" s="1"/>
  <c r="F70" i="1" s="1" a="1"/>
  <c r="F70" i="1" s="1"/>
  <c r="H70" i="1" a="1"/>
  <c r="H70" i="1" s="1"/>
  <c r="S70" i="1"/>
  <c r="T70" i="1" s="1"/>
  <c r="M70" i="1"/>
  <c r="P70" i="1" s="1" a="1"/>
  <c r="P70" i="1" s="1"/>
  <c r="AC70" i="1"/>
  <c r="AF70" i="1" s="1" a="1"/>
  <c r="AF70" i="1" s="1"/>
  <c r="C71" i="1" l="1"/>
  <c r="D71" i="1" s="1"/>
  <c r="AE70" i="1" a="1"/>
  <c r="AE70" i="1" s="1"/>
  <c r="O70" i="1" a="1"/>
  <c r="O70" i="1" s="1"/>
  <c r="AK70" i="1"/>
  <c r="AN70" i="1" s="1" a="1"/>
  <c r="AN70" i="1" s="1"/>
  <c r="U70" i="1"/>
  <c r="X70" i="1" s="1" a="1"/>
  <c r="X70" i="1" s="1"/>
  <c r="AD70" i="1" l="1" a="1"/>
  <c r="AD70" i="1" s="1"/>
  <c r="K71" i="1"/>
  <c r="L71" i="1" s="1"/>
  <c r="N70" i="1" a="1"/>
  <c r="N70" i="1" s="1"/>
  <c r="AM70" i="1" a="1"/>
  <c r="AM70" i="1" s="1"/>
  <c r="AL70" i="1" s="1" a="1"/>
  <c r="AL70" i="1" s="1"/>
  <c r="W70" i="1" a="1"/>
  <c r="W70" i="1" s="1"/>
  <c r="AA71" i="1"/>
  <c r="AB71" i="1" s="1"/>
  <c r="E71" i="1"/>
  <c r="G71" i="1" s="1" a="1"/>
  <c r="G71" i="1" s="1"/>
  <c r="S71" i="1" l="1"/>
  <c r="T71" i="1" s="1"/>
  <c r="H71" i="1" a="1"/>
  <c r="H71" i="1" s="1"/>
  <c r="AI71" i="1"/>
  <c r="AJ71" i="1" s="1"/>
  <c r="V70" i="1" a="1"/>
  <c r="V70" i="1" s="1"/>
  <c r="F71" i="1" a="1"/>
  <c r="F71" i="1" s="1"/>
  <c r="AC71" i="1"/>
  <c r="AF71" i="1" s="1" a="1"/>
  <c r="AF71" i="1" s="1"/>
  <c r="M71" i="1"/>
  <c r="P71" i="1" s="1" a="1"/>
  <c r="P71" i="1" s="1"/>
  <c r="O71" i="1" l="1" a="1"/>
  <c r="O71" i="1" s="1"/>
  <c r="AE71" i="1" a="1"/>
  <c r="AE71" i="1" s="1"/>
  <c r="C72" i="1"/>
  <c r="D72" i="1" s="1"/>
  <c r="AK71" i="1"/>
  <c r="U71" i="1"/>
  <c r="X71" i="1" s="1" a="1"/>
  <c r="X71" i="1" s="1"/>
  <c r="AA72" i="1" l="1"/>
  <c r="AB72" i="1" s="1"/>
  <c r="N71" i="1" a="1"/>
  <c r="N71" i="1" s="1"/>
  <c r="AD71" i="1" a="1"/>
  <c r="AD71" i="1" s="1"/>
  <c r="AM71" i="1" a="1"/>
  <c r="AM71" i="1" s="1"/>
  <c r="AL71" i="1" s="1" a="1"/>
  <c r="AL71" i="1" s="1"/>
  <c r="W71" i="1" a="1"/>
  <c r="W71" i="1" s="1"/>
  <c r="AN71" i="1" a="1"/>
  <c r="AN71" i="1" s="1"/>
  <c r="K72" i="1"/>
  <c r="L72" i="1" s="1"/>
  <c r="E72" i="1"/>
  <c r="H72" i="1" s="1" a="1"/>
  <c r="H72" i="1" s="1"/>
  <c r="S72" i="1" l="1"/>
  <c r="T72" i="1" s="1"/>
  <c r="AI72" i="1"/>
  <c r="AJ72" i="1" s="1"/>
  <c r="G72" i="1" a="1"/>
  <c r="G72" i="1" s="1"/>
  <c r="F72" i="1" s="1" a="1"/>
  <c r="F72" i="1" s="1"/>
  <c r="V71" i="1" a="1"/>
  <c r="V71" i="1" s="1"/>
  <c r="M72" i="1"/>
  <c r="P72" i="1" s="1" a="1"/>
  <c r="P72" i="1" s="1"/>
  <c r="AC72" i="1"/>
  <c r="AF72" i="1" s="1" a="1"/>
  <c r="AF72" i="1" s="1"/>
  <c r="AE72" i="1" l="1" a="1"/>
  <c r="AE72" i="1" s="1"/>
  <c r="O72" i="1" a="1"/>
  <c r="O72" i="1" s="1"/>
  <c r="C73" i="1"/>
  <c r="D73" i="1" s="1"/>
  <c r="AK72" i="1"/>
  <c r="AN72" i="1" s="1" a="1"/>
  <c r="AN72" i="1" s="1"/>
  <c r="U72" i="1"/>
  <c r="X72" i="1" s="1" a="1"/>
  <c r="X72" i="1" s="1"/>
  <c r="AD72" i="1" l="1" a="1"/>
  <c r="AD72" i="1" s="1"/>
  <c r="N72" i="1" a="1"/>
  <c r="N72" i="1" s="1"/>
  <c r="AM72" i="1" a="1"/>
  <c r="AM72" i="1" s="1"/>
  <c r="AI73" i="1" s="1"/>
  <c r="AJ73" i="1" s="1"/>
  <c r="W72" i="1" a="1"/>
  <c r="W72" i="1" s="1"/>
  <c r="AA73" i="1"/>
  <c r="AB73" i="1" s="1"/>
  <c r="K73" i="1"/>
  <c r="L73" i="1" s="1"/>
  <c r="E73" i="1"/>
  <c r="H73" i="1" s="1" a="1"/>
  <c r="H73" i="1" s="1"/>
  <c r="S73" i="1" l="1"/>
  <c r="T73" i="1" s="1"/>
  <c r="G73" i="1" a="1"/>
  <c r="G73" i="1" s="1"/>
  <c r="F73" i="1" s="1" a="1"/>
  <c r="F73" i="1" s="1"/>
  <c r="V72" i="1" a="1"/>
  <c r="V72" i="1" s="1"/>
  <c r="AL72" i="1" a="1"/>
  <c r="AL72" i="1" s="1"/>
  <c r="M73" i="1"/>
  <c r="P73" i="1" s="1" a="1"/>
  <c r="P73" i="1" s="1"/>
  <c r="AC73" i="1"/>
  <c r="AF73" i="1" s="1" a="1"/>
  <c r="AF73" i="1" s="1"/>
  <c r="C74" i="1" l="1"/>
  <c r="D74" i="1" s="1"/>
  <c r="AE73" i="1" a="1"/>
  <c r="AE73" i="1" s="1"/>
  <c r="O73" i="1" a="1"/>
  <c r="O73" i="1" s="1"/>
  <c r="AK73" i="1"/>
  <c r="AN73" i="1" s="1" a="1"/>
  <c r="AN73" i="1" s="1"/>
  <c r="U73" i="1"/>
  <c r="X73" i="1" s="1" a="1"/>
  <c r="X73" i="1" s="1"/>
  <c r="AA74" i="1" l="1"/>
  <c r="AB74" i="1" s="1"/>
  <c r="N73" i="1" a="1"/>
  <c r="N73" i="1" s="1"/>
  <c r="AM73" i="1" a="1"/>
  <c r="AM73" i="1" s="1"/>
  <c r="AI74" i="1" s="1"/>
  <c r="AJ74" i="1" s="1"/>
  <c r="W73" i="1" a="1"/>
  <c r="W73" i="1" s="1"/>
  <c r="AD73" i="1" a="1"/>
  <c r="AD73" i="1" s="1"/>
  <c r="K74" i="1"/>
  <c r="L74" i="1" s="1"/>
  <c r="E74" i="1"/>
  <c r="H74" i="1" s="1" a="1"/>
  <c r="H74" i="1" s="1"/>
  <c r="S74" i="1" l="1"/>
  <c r="T74" i="1" s="1"/>
  <c r="AL73" i="1" a="1"/>
  <c r="AL73" i="1" s="1"/>
  <c r="G74" i="1" a="1"/>
  <c r="G74" i="1" s="1"/>
  <c r="F74" i="1" s="1" a="1"/>
  <c r="F74" i="1" s="1"/>
  <c r="V73" i="1" a="1"/>
  <c r="V73" i="1" s="1"/>
  <c r="M74" i="1"/>
  <c r="P74" i="1" s="1" a="1"/>
  <c r="P74" i="1" s="1"/>
  <c r="AC74" i="1"/>
  <c r="AF74" i="1" s="1" a="1"/>
  <c r="AF74" i="1" s="1"/>
  <c r="O74" i="1" l="1" a="1"/>
  <c r="O74" i="1" s="1"/>
  <c r="AE74" i="1" a="1"/>
  <c r="AE74" i="1" s="1"/>
  <c r="C75" i="1"/>
  <c r="D75" i="1" s="1"/>
  <c r="AK74" i="1"/>
  <c r="AN74" i="1" s="1" a="1"/>
  <c r="AN74" i="1" s="1"/>
  <c r="U74" i="1"/>
  <c r="X74" i="1" s="1" a="1"/>
  <c r="X74" i="1" s="1"/>
  <c r="AD74" i="1" l="1" a="1"/>
  <c r="AD74" i="1" s="1"/>
  <c r="K75" i="1"/>
  <c r="L75" i="1" s="1"/>
  <c r="AM74" i="1" a="1"/>
  <c r="AM74" i="1" s="1"/>
  <c r="AL74" i="1" s="1" a="1"/>
  <c r="AL74" i="1" s="1"/>
  <c r="W74" i="1" a="1"/>
  <c r="W74" i="1" s="1"/>
  <c r="AA75" i="1"/>
  <c r="AB75" i="1" s="1"/>
  <c r="N74" i="1" a="1"/>
  <c r="N74" i="1" s="1"/>
  <c r="E75" i="1"/>
  <c r="H75" i="1" s="1" a="1"/>
  <c r="H75" i="1" s="1"/>
  <c r="S75" i="1" l="1"/>
  <c r="T75" i="1" s="1"/>
  <c r="AI75" i="1"/>
  <c r="AJ75" i="1" s="1"/>
  <c r="G75" i="1" a="1"/>
  <c r="G75" i="1" s="1"/>
  <c r="C76" i="1" s="1"/>
  <c r="D76" i="1" s="1"/>
  <c r="V74" i="1" a="1"/>
  <c r="V74" i="1" s="1"/>
  <c r="AC75" i="1"/>
  <c r="AF75" i="1" s="1" a="1"/>
  <c r="AF75" i="1" s="1"/>
  <c r="M75" i="1"/>
  <c r="P75" i="1" s="1" a="1"/>
  <c r="P75" i="1" s="1"/>
  <c r="O75" i="1" l="1" a="1"/>
  <c r="O75" i="1" s="1"/>
  <c r="AE75" i="1" a="1"/>
  <c r="AE75" i="1" s="1"/>
  <c r="F75" i="1" a="1"/>
  <c r="F75" i="1" s="1"/>
  <c r="AK75" i="1"/>
  <c r="AN75" i="1" s="1" a="1"/>
  <c r="AN75" i="1" s="1"/>
  <c r="U75" i="1"/>
  <c r="X75" i="1" s="1" a="1"/>
  <c r="X75" i="1" s="1"/>
  <c r="AA76" i="1" l="1"/>
  <c r="AB76" i="1" s="1"/>
  <c r="N75" i="1" a="1"/>
  <c r="N75" i="1" s="1"/>
  <c r="W75" i="1" a="1"/>
  <c r="W75" i="1" s="1"/>
  <c r="AM75" i="1" a="1"/>
  <c r="AM75" i="1" s="1"/>
  <c r="AL75" i="1" s="1" a="1"/>
  <c r="AL75" i="1" s="1"/>
  <c r="AD75" i="1" a="1"/>
  <c r="AD75" i="1" s="1"/>
  <c r="K76" i="1"/>
  <c r="L76" i="1" s="1"/>
  <c r="E76" i="1"/>
  <c r="H76" i="1" s="1" a="1"/>
  <c r="H76" i="1" s="1"/>
  <c r="V75" i="1" l="1" a="1"/>
  <c r="V75" i="1" s="1"/>
  <c r="AI76" i="1"/>
  <c r="AJ76" i="1" s="1"/>
  <c r="G76" i="1" a="1"/>
  <c r="G76" i="1" s="1"/>
  <c r="F76" i="1" s="1" a="1"/>
  <c r="F76" i="1" s="1"/>
  <c r="S76" i="1"/>
  <c r="T76" i="1" s="1"/>
  <c r="AC76" i="1"/>
  <c r="AE76" i="1" s="1" a="1"/>
  <c r="AE76" i="1" s="1"/>
  <c r="M76" i="1"/>
  <c r="P76" i="1" s="1" a="1"/>
  <c r="P76" i="1" s="1"/>
  <c r="AF76" i="1" l="1" a="1"/>
  <c r="AF76" i="1" s="1"/>
  <c r="O76" i="1" a="1"/>
  <c r="O76" i="1" s="1"/>
  <c r="AD76" i="1" a="1"/>
  <c r="AD76" i="1" s="1"/>
  <c r="C77" i="1"/>
  <c r="D77" i="1" s="1"/>
  <c r="AK76" i="1"/>
  <c r="AN76" i="1" s="1" a="1"/>
  <c r="AN76" i="1" s="1"/>
  <c r="U76" i="1"/>
  <c r="X76" i="1" s="1" a="1"/>
  <c r="X76" i="1" s="1"/>
  <c r="K77" i="1" l="1"/>
  <c r="L77" i="1" s="1"/>
  <c r="N76" i="1" a="1"/>
  <c r="N76" i="1" s="1"/>
  <c r="AM76" i="1" a="1"/>
  <c r="AM76" i="1" s="1"/>
  <c r="AI77" i="1" s="1"/>
  <c r="AJ77" i="1" s="1"/>
  <c r="W76" i="1" a="1"/>
  <c r="W76" i="1" s="1"/>
  <c r="AA77" i="1"/>
  <c r="AB77" i="1" s="1"/>
  <c r="E77" i="1"/>
  <c r="H77" i="1" s="1" a="1"/>
  <c r="H77" i="1" s="1"/>
  <c r="V76" i="1" l="1" a="1"/>
  <c r="V76" i="1" s="1"/>
  <c r="AL76" i="1" a="1"/>
  <c r="AL76" i="1" s="1"/>
  <c r="G77" i="1" a="1"/>
  <c r="G77" i="1" s="1"/>
  <c r="C78" i="1" s="1"/>
  <c r="D78" i="1" s="1"/>
  <c r="S77" i="1"/>
  <c r="T77" i="1" s="1"/>
  <c r="M77" i="1"/>
  <c r="P77" i="1" s="1" a="1"/>
  <c r="P77" i="1" s="1"/>
  <c r="AC77" i="1"/>
  <c r="AF77" i="1" s="1" a="1"/>
  <c r="AF77" i="1" s="1"/>
  <c r="O77" i="1" l="1" a="1"/>
  <c r="O77" i="1" s="1"/>
  <c r="AE77" i="1" a="1"/>
  <c r="AE77" i="1" s="1"/>
  <c r="F77" i="1" a="1"/>
  <c r="F77" i="1" s="1"/>
  <c r="AK77" i="1"/>
  <c r="AN77" i="1" s="1" a="1"/>
  <c r="AN77" i="1" s="1"/>
  <c r="U77" i="1"/>
  <c r="X77" i="1" s="1" a="1"/>
  <c r="X77" i="1" s="1"/>
  <c r="AD77" i="1" l="1" a="1"/>
  <c r="AD77" i="1" s="1"/>
  <c r="N77" i="1" a="1"/>
  <c r="N77" i="1" s="1"/>
  <c r="AM77" i="1" a="1"/>
  <c r="AM77" i="1" s="1"/>
  <c r="AI78" i="1" s="1"/>
  <c r="AJ78" i="1" s="1"/>
  <c r="W77" i="1" a="1"/>
  <c r="W77" i="1" s="1"/>
  <c r="K78" i="1"/>
  <c r="L78" i="1" s="1"/>
  <c r="AA78" i="1"/>
  <c r="AB78" i="1" s="1"/>
  <c r="E78" i="1"/>
  <c r="G78" i="1" s="1" a="1"/>
  <c r="G78" i="1" s="1"/>
  <c r="V77" i="1" l="1" a="1"/>
  <c r="V77" i="1" s="1"/>
  <c r="AL77" i="1" a="1"/>
  <c r="AL77" i="1" s="1"/>
  <c r="H78" i="1" a="1"/>
  <c r="H78" i="1" s="1"/>
  <c r="S78" i="1"/>
  <c r="T78" i="1" s="1"/>
  <c r="F78" i="1" a="1"/>
  <c r="F78" i="1" s="1"/>
  <c r="AC78" i="1"/>
  <c r="AF78" i="1" s="1" a="1"/>
  <c r="AF78" i="1" s="1"/>
  <c r="M78" i="1"/>
  <c r="P78" i="1" s="1" a="1"/>
  <c r="P78" i="1" s="1"/>
  <c r="O78" i="1" l="1" a="1"/>
  <c r="O78" i="1" s="1"/>
  <c r="AE78" i="1" a="1"/>
  <c r="AE78" i="1" s="1"/>
  <c r="C79" i="1"/>
  <c r="D79" i="1" s="1"/>
  <c r="AK78" i="1"/>
  <c r="AN78" i="1" s="1" a="1"/>
  <c r="AN78" i="1" s="1"/>
  <c r="U78" i="1"/>
  <c r="X78" i="1" s="1" a="1"/>
  <c r="X78" i="1" s="1"/>
  <c r="AD78" i="1" l="1" a="1"/>
  <c r="AD78" i="1" s="1"/>
  <c r="K79" i="1"/>
  <c r="L79" i="1" s="1"/>
  <c r="W78" i="1" a="1"/>
  <c r="W78" i="1" s="1"/>
  <c r="AM78" i="1" a="1"/>
  <c r="AM78" i="1" s="1"/>
  <c r="AI79" i="1" s="1"/>
  <c r="AJ79" i="1" s="1"/>
  <c r="AA79" i="1"/>
  <c r="AB79" i="1" s="1"/>
  <c r="N78" i="1" a="1"/>
  <c r="N78" i="1" s="1"/>
  <c r="E79" i="1"/>
  <c r="H79" i="1" s="1" a="1"/>
  <c r="H79" i="1" s="1"/>
  <c r="S79" i="1" l="1"/>
  <c r="T79" i="1" s="1"/>
  <c r="AL78" i="1" a="1"/>
  <c r="AL78" i="1" s="1"/>
  <c r="G79" i="1" a="1"/>
  <c r="G79" i="1" s="1"/>
  <c r="F79" i="1" s="1" a="1"/>
  <c r="F79" i="1" s="1"/>
  <c r="V78" i="1" a="1"/>
  <c r="V78" i="1" s="1"/>
  <c r="M79" i="1"/>
  <c r="P79" i="1" s="1" a="1"/>
  <c r="P79" i="1" s="1"/>
  <c r="AC79" i="1"/>
  <c r="AF79" i="1" s="1" a="1"/>
  <c r="AF79" i="1" s="1"/>
  <c r="C80" i="1" l="1"/>
  <c r="D80" i="1" s="1"/>
  <c r="AE79" i="1" a="1"/>
  <c r="AE79" i="1" s="1"/>
  <c r="O79" i="1" a="1"/>
  <c r="O79" i="1" s="1"/>
  <c r="AK79" i="1"/>
  <c r="U79" i="1"/>
  <c r="X79" i="1" s="1" a="1"/>
  <c r="X79" i="1" s="1"/>
  <c r="AA80" i="1" l="1"/>
  <c r="AB80" i="1" s="1"/>
  <c r="K80" i="1"/>
  <c r="L80" i="1" s="1"/>
  <c r="N79" i="1" a="1"/>
  <c r="N79" i="1" s="1"/>
  <c r="W79" i="1" a="1"/>
  <c r="W79" i="1" s="1"/>
  <c r="AM79" i="1" a="1"/>
  <c r="AM79" i="1" s="1"/>
  <c r="AL79" i="1" s="1" a="1"/>
  <c r="AL79" i="1" s="1"/>
  <c r="AN79" i="1" a="1"/>
  <c r="AN79" i="1" s="1"/>
  <c r="AD79" i="1" a="1"/>
  <c r="AD79" i="1" s="1"/>
  <c r="E80" i="1"/>
  <c r="H80" i="1" s="1" a="1"/>
  <c r="H80" i="1" s="1"/>
  <c r="S80" i="1" l="1"/>
  <c r="T80" i="1" s="1"/>
  <c r="AI80" i="1"/>
  <c r="AJ80" i="1" s="1"/>
  <c r="G80" i="1" a="1"/>
  <c r="G80" i="1" s="1"/>
  <c r="F80" i="1" s="1" a="1"/>
  <c r="F80" i="1" s="1"/>
  <c r="V79" i="1" a="1"/>
  <c r="V79" i="1" s="1"/>
  <c r="AC80" i="1"/>
  <c r="AF80" i="1" s="1" a="1"/>
  <c r="AF80" i="1" s="1"/>
  <c r="M80" i="1"/>
  <c r="O80" i="1" s="1" a="1"/>
  <c r="O80" i="1" s="1"/>
  <c r="P80" i="1" l="1" a="1"/>
  <c r="P80" i="1" s="1"/>
  <c r="AE80" i="1" a="1"/>
  <c r="AE80" i="1" s="1"/>
  <c r="C81" i="1"/>
  <c r="D81" i="1" s="1"/>
  <c r="N80" i="1" a="1"/>
  <c r="N80" i="1" s="1"/>
  <c r="AK80" i="1"/>
  <c r="AN80" i="1" s="1" a="1"/>
  <c r="AN80" i="1" s="1"/>
  <c r="U80" i="1"/>
  <c r="X80" i="1" s="1" a="1"/>
  <c r="X80" i="1" s="1"/>
  <c r="AA81" i="1" l="1"/>
  <c r="AB81" i="1" s="1"/>
  <c r="AM80" i="1" a="1"/>
  <c r="AM80" i="1" s="1"/>
  <c r="AI81" i="1" s="1"/>
  <c r="AJ81" i="1" s="1"/>
  <c r="W80" i="1" a="1"/>
  <c r="W80" i="1" s="1"/>
  <c r="AD80" i="1" a="1"/>
  <c r="AD80" i="1" s="1"/>
  <c r="K81" i="1"/>
  <c r="L81" i="1" s="1"/>
  <c r="E81" i="1"/>
  <c r="H81" i="1" s="1" a="1"/>
  <c r="H81" i="1" s="1"/>
  <c r="V80" i="1" l="1" a="1"/>
  <c r="V80" i="1" s="1"/>
  <c r="AL80" i="1" a="1"/>
  <c r="AL80" i="1" s="1"/>
  <c r="G81" i="1" a="1"/>
  <c r="G81" i="1" s="1"/>
  <c r="C82" i="1" s="1"/>
  <c r="D82" i="1" s="1"/>
  <c r="S81" i="1"/>
  <c r="T81" i="1" s="1"/>
  <c r="AC81" i="1"/>
  <c r="AF81" i="1" s="1" a="1"/>
  <c r="AF81" i="1" s="1"/>
  <c r="M81" i="1"/>
  <c r="P81" i="1" l="1" a="1"/>
  <c r="P81" i="1" s="1"/>
  <c r="O81" i="1" a="1"/>
  <c r="O81" i="1" s="1"/>
  <c r="AE81" i="1" a="1"/>
  <c r="AE81" i="1" s="1"/>
  <c r="F81" i="1" a="1"/>
  <c r="F81" i="1" s="1"/>
  <c r="AK81" i="1"/>
  <c r="AN81" i="1" s="1" a="1"/>
  <c r="AN81" i="1" s="1"/>
  <c r="U81" i="1"/>
  <c r="X81" i="1" s="1" a="1"/>
  <c r="X81" i="1" s="1"/>
  <c r="AD81" i="1" l="1" a="1"/>
  <c r="AD81" i="1" s="1"/>
  <c r="K82" i="1"/>
  <c r="L82" i="1" s="1"/>
  <c r="W81" i="1" a="1"/>
  <c r="W81" i="1" s="1"/>
  <c r="N81" i="1" a="1"/>
  <c r="N81" i="1" s="1"/>
  <c r="AM81" i="1" a="1"/>
  <c r="AM81" i="1" s="1"/>
  <c r="AI82" i="1" s="1"/>
  <c r="AJ82" i="1" s="1"/>
  <c r="AA82" i="1"/>
  <c r="AB82" i="1" s="1"/>
  <c r="E82" i="1"/>
  <c r="H82" i="1" s="1" a="1"/>
  <c r="H82" i="1" s="1"/>
  <c r="V81" i="1" l="1" a="1"/>
  <c r="V81" i="1" s="1"/>
  <c r="AL81" i="1" a="1"/>
  <c r="AL81" i="1" s="1"/>
  <c r="G82" i="1" a="1"/>
  <c r="G82" i="1" s="1"/>
  <c r="C83" i="1" s="1"/>
  <c r="D83" i="1" s="1"/>
  <c r="S82" i="1"/>
  <c r="T82" i="1" s="1"/>
  <c r="M82" i="1"/>
  <c r="P82" i="1" s="1" a="1"/>
  <c r="P82" i="1" s="1"/>
  <c r="AC82" i="1"/>
  <c r="AF82" i="1" s="1" a="1"/>
  <c r="AF82" i="1" s="1"/>
  <c r="O82" i="1" l="1" a="1"/>
  <c r="O82" i="1" s="1"/>
  <c r="AE82" i="1" a="1"/>
  <c r="AE82" i="1" s="1"/>
  <c r="F82" i="1" a="1"/>
  <c r="F82" i="1" s="1"/>
  <c r="AK82" i="1"/>
  <c r="AN82" i="1" s="1" a="1"/>
  <c r="AN82" i="1" s="1"/>
  <c r="U82" i="1"/>
  <c r="X82" i="1" s="1" a="1"/>
  <c r="X82" i="1" s="1"/>
  <c r="AD82" i="1" l="1" a="1"/>
  <c r="AD82" i="1" s="1"/>
  <c r="N82" i="1" a="1"/>
  <c r="N82" i="1" s="1"/>
  <c r="AM82" i="1" a="1"/>
  <c r="AM82" i="1" s="1"/>
  <c r="AL82" i="1" s="1" a="1"/>
  <c r="AL82" i="1" s="1"/>
  <c r="W82" i="1" a="1"/>
  <c r="W82" i="1" s="1"/>
  <c r="AA83" i="1"/>
  <c r="AB83" i="1" s="1"/>
  <c r="K83" i="1"/>
  <c r="L83" i="1" s="1"/>
  <c r="E83" i="1"/>
  <c r="H83" i="1" s="1" a="1"/>
  <c r="H83" i="1" s="1"/>
  <c r="S83" i="1" l="1"/>
  <c r="T83" i="1" s="1"/>
  <c r="G83" i="1" a="1"/>
  <c r="G83" i="1" s="1"/>
  <c r="C84" i="1" s="1"/>
  <c r="D84" i="1" s="1"/>
  <c r="AI83" i="1"/>
  <c r="AJ83" i="1" s="1"/>
  <c r="V82" i="1" a="1"/>
  <c r="V82" i="1" s="1"/>
  <c r="M83" i="1"/>
  <c r="P83" i="1" s="1" a="1"/>
  <c r="P83" i="1" s="1"/>
  <c r="AC83" i="1"/>
  <c r="AF83" i="1" s="1" a="1"/>
  <c r="AF83" i="1" s="1"/>
  <c r="AE83" i="1" l="1" a="1"/>
  <c r="AE83" i="1" s="1"/>
  <c r="O83" i="1" a="1"/>
  <c r="O83" i="1" s="1"/>
  <c r="F83" i="1" a="1"/>
  <c r="F83" i="1" s="1"/>
  <c r="AK83" i="1"/>
  <c r="AM83" i="1" s="1" a="1"/>
  <c r="AM83" i="1" s="1"/>
  <c r="U83" i="1"/>
  <c r="X83" i="1" s="1" a="1"/>
  <c r="X83" i="1" s="1"/>
  <c r="AD83" i="1" l="1" a="1"/>
  <c r="AD83" i="1" s="1"/>
  <c r="N83" i="1" a="1"/>
  <c r="N83" i="1" s="1"/>
  <c r="AN83" i="1" a="1"/>
  <c r="AN83" i="1" s="1"/>
  <c r="W83" i="1" a="1"/>
  <c r="W83" i="1" s="1"/>
  <c r="AA84" i="1"/>
  <c r="AB84" i="1" s="1"/>
  <c r="AL83" i="1" a="1"/>
  <c r="AL83" i="1" s="1"/>
  <c r="K84" i="1"/>
  <c r="L84" i="1" s="1"/>
  <c r="E84" i="1"/>
  <c r="H84" i="1" s="1" a="1"/>
  <c r="H84" i="1" s="1"/>
  <c r="V83" i="1" l="1" a="1"/>
  <c r="V83" i="1" s="1"/>
  <c r="G84" i="1" a="1"/>
  <c r="G84" i="1" s="1"/>
  <c r="C85" i="1" s="1"/>
  <c r="D85" i="1" s="1"/>
  <c r="S84" i="1"/>
  <c r="T84" i="1" s="1"/>
  <c r="AI84" i="1"/>
  <c r="AJ84" i="1" s="1"/>
  <c r="M84" i="1"/>
  <c r="P84" i="1" s="1" a="1"/>
  <c r="P84" i="1" s="1"/>
  <c r="AC84" i="1"/>
  <c r="AF84" i="1" s="1" a="1"/>
  <c r="AF84" i="1" s="1"/>
  <c r="O84" i="1" l="1" a="1"/>
  <c r="O84" i="1" s="1"/>
  <c r="AE84" i="1" a="1"/>
  <c r="AE84" i="1" s="1"/>
  <c r="F84" i="1" a="1"/>
  <c r="F84" i="1" s="1"/>
  <c r="AK84" i="1"/>
  <c r="AN84" i="1" s="1" a="1"/>
  <c r="AN84" i="1" s="1"/>
  <c r="U84" i="1"/>
  <c r="X84" i="1" s="1" a="1"/>
  <c r="X84" i="1" s="1"/>
  <c r="AA85" i="1" l="1"/>
  <c r="AB85" i="1" s="1"/>
  <c r="N84" i="1" a="1"/>
  <c r="N84" i="1" s="1"/>
  <c r="W84" i="1" a="1"/>
  <c r="W84" i="1" s="1"/>
  <c r="AM84" i="1" a="1"/>
  <c r="AM84" i="1" s="1"/>
  <c r="AL84" i="1" s="1" a="1"/>
  <c r="AL84" i="1" s="1"/>
  <c r="AD84" i="1" a="1"/>
  <c r="AD84" i="1" s="1"/>
  <c r="K85" i="1"/>
  <c r="L85" i="1" s="1"/>
  <c r="E85" i="1"/>
  <c r="H85" i="1" s="1" a="1"/>
  <c r="H85" i="1" s="1"/>
  <c r="V84" i="1" l="1" a="1"/>
  <c r="V84" i="1" s="1"/>
  <c r="AI85" i="1"/>
  <c r="AJ85" i="1" s="1"/>
  <c r="G85" i="1" a="1"/>
  <c r="G85" i="1" s="1"/>
  <c r="F85" i="1" s="1" a="1"/>
  <c r="F85" i="1" s="1"/>
  <c r="S85" i="1"/>
  <c r="T85" i="1" s="1"/>
  <c r="M85" i="1"/>
  <c r="P85" i="1" s="1" a="1"/>
  <c r="P85" i="1" s="1"/>
  <c r="AC85" i="1"/>
  <c r="AF85" i="1" s="1" a="1"/>
  <c r="AF85" i="1" s="1"/>
  <c r="C86" i="1" l="1"/>
  <c r="D86" i="1" s="1"/>
  <c r="AE85" i="1" a="1"/>
  <c r="AE85" i="1" s="1"/>
  <c r="O85" i="1" a="1"/>
  <c r="O85" i="1" s="1"/>
  <c r="AK85" i="1"/>
  <c r="AN85" i="1" s="1" a="1"/>
  <c r="AN85" i="1" s="1"/>
  <c r="U85" i="1"/>
  <c r="X85" i="1" s="1" a="1"/>
  <c r="X85" i="1" s="1"/>
  <c r="AD85" i="1" l="1" a="1"/>
  <c r="AD85" i="1" s="1"/>
  <c r="K86" i="1"/>
  <c r="L86" i="1" s="1"/>
  <c r="AA86" i="1"/>
  <c r="AB86" i="1" s="1"/>
  <c r="N85" i="1" a="1"/>
  <c r="N85" i="1" s="1"/>
  <c r="AM85" i="1" a="1"/>
  <c r="AM85" i="1" s="1"/>
  <c r="AL85" i="1" s="1" a="1"/>
  <c r="AL85" i="1" s="1"/>
  <c r="W85" i="1" a="1"/>
  <c r="W85" i="1" s="1"/>
  <c r="E86" i="1"/>
  <c r="H86" i="1" s="1" a="1"/>
  <c r="H86" i="1" s="1"/>
  <c r="V85" i="1" l="1" a="1"/>
  <c r="V85" i="1" s="1"/>
  <c r="AI86" i="1"/>
  <c r="AJ86" i="1" s="1"/>
  <c r="G86" i="1" a="1"/>
  <c r="G86" i="1" s="1"/>
  <c r="F86" i="1" s="1" a="1"/>
  <c r="F86" i="1" s="1"/>
  <c r="S86" i="1"/>
  <c r="T86" i="1" s="1"/>
  <c r="AC86" i="1"/>
  <c r="AF86" i="1" s="1" a="1"/>
  <c r="AF86" i="1" s="1"/>
  <c r="M86" i="1"/>
  <c r="O86" i="1" s="1" a="1"/>
  <c r="O86" i="1" s="1"/>
  <c r="P86" i="1" l="1" a="1"/>
  <c r="P86" i="1" s="1"/>
  <c r="AE86" i="1" a="1"/>
  <c r="AE86" i="1" s="1"/>
  <c r="K87" i="1"/>
  <c r="L87" i="1" s="1"/>
  <c r="C87" i="1"/>
  <c r="D87" i="1" s="1"/>
  <c r="AK86" i="1"/>
  <c r="AN86" i="1" s="1" a="1"/>
  <c r="AN86" i="1" s="1"/>
  <c r="U86" i="1"/>
  <c r="X86" i="1" s="1" a="1"/>
  <c r="X86" i="1" s="1"/>
  <c r="AD86" i="1" l="1" a="1"/>
  <c r="AD86" i="1" s="1"/>
  <c r="W86" i="1" a="1"/>
  <c r="W86" i="1" s="1"/>
  <c r="AM86" i="1" a="1"/>
  <c r="AM86" i="1" s="1"/>
  <c r="AL86" i="1" s="1" a="1"/>
  <c r="AL86" i="1" s="1"/>
  <c r="AA87" i="1"/>
  <c r="AB87" i="1" s="1"/>
  <c r="N86" i="1" a="1"/>
  <c r="N86" i="1" s="1"/>
  <c r="E87" i="1"/>
  <c r="H87" i="1" s="1" a="1"/>
  <c r="H87" i="1" s="1"/>
  <c r="S87" i="1" l="1"/>
  <c r="T87" i="1" s="1"/>
  <c r="G87" i="1" a="1"/>
  <c r="G87" i="1" s="1"/>
  <c r="F87" i="1" s="1" a="1"/>
  <c r="F87" i="1" s="1"/>
  <c r="AI87" i="1"/>
  <c r="AJ87" i="1" s="1"/>
  <c r="V86" i="1" a="1"/>
  <c r="V86" i="1" s="1"/>
  <c r="M87" i="1"/>
  <c r="P87" i="1" s="1" a="1"/>
  <c r="P87" i="1" s="1"/>
  <c r="AC87" i="1"/>
  <c r="AF87" i="1" s="1" a="1"/>
  <c r="AF87" i="1" s="1"/>
  <c r="O87" i="1" l="1" a="1"/>
  <c r="O87" i="1" s="1"/>
  <c r="AE87" i="1" a="1"/>
  <c r="AE87" i="1" s="1"/>
  <c r="C88" i="1"/>
  <c r="D88" i="1" s="1"/>
  <c r="AK87" i="1"/>
  <c r="AN87" i="1" s="1" a="1"/>
  <c r="AN87" i="1" s="1"/>
  <c r="U87" i="1"/>
  <c r="X87" i="1" s="1" a="1"/>
  <c r="X87" i="1" s="1"/>
  <c r="AA88" i="1" l="1"/>
  <c r="AB88" i="1" s="1"/>
  <c r="N87" i="1" a="1"/>
  <c r="N87" i="1" s="1"/>
  <c r="AM87" i="1" a="1"/>
  <c r="AM87" i="1" s="1"/>
  <c r="AL87" i="1" s="1" a="1"/>
  <c r="AL87" i="1" s="1"/>
  <c r="W87" i="1" a="1"/>
  <c r="W87" i="1" s="1"/>
  <c r="AD87" i="1" a="1"/>
  <c r="AD87" i="1" s="1"/>
  <c r="K88" i="1"/>
  <c r="L88" i="1" s="1"/>
  <c r="E88" i="1"/>
  <c r="H88" i="1" s="1" a="1"/>
  <c r="H88" i="1" s="1"/>
  <c r="V87" i="1" l="1" a="1"/>
  <c r="V87" i="1" s="1"/>
  <c r="G88" i="1" a="1"/>
  <c r="G88" i="1" s="1"/>
  <c r="C89" i="1" s="1"/>
  <c r="D89" i="1" s="1"/>
  <c r="AI88" i="1"/>
  <c r="AJ88" i="1" s="1"/>
  <c r="S88" i="1"/>
  <c r="T88" i="1" s="1"/>
  <c r="AC88" i="1"/>
  <c r="AF88" i="1" s="1" a="1"/>
  <c r="AF88" i="1" s="1"/>
  <c r="M88" i="1"/>
  <c r="P88" i="1" s="1" a="1"/>
  <c r="P88" i="1" s="1"/>
  <c r="AE88" i="1" l="1" a="1"/>
  <c r="AE88" i="1" s="1"/>
  <c r="O88" i="1" a="1"/>
  <c r="O88" i="1" s="1"/>
  <c r="F88" i="1" a="1"/>
  <c r="F88" i="1" s="1"/>
  <c r="AK88" i="1"/>
  <c r="AN88" i="1" s="1" a="1"/>
  <c r="AN88" i="1" s="1"/>
  <c r="U88" i="1"/>
  <c r="X88" i="1" s="1" a="1"/>
  <c r="X88" i="1" s="1"/>
  <c r="AA89" i="1" l="1"/>
  <c r="AB89" i="1" s="1"/>
  <c r="N88" i="1" a="1"/>
  <c r="N88" i="1" s="1"/>
  <c r="K89" i="1"/>
  <c r="L89" i="1" s="1"/>
  <c r="AM88" i="1" a="1"/>
  <c r="AM88" i="1" s="1"/>
  <c r="AL88" i="1" s="1" a="1"/>
  <c r="AL88" i="1" s="1"/>
  <c r="W88" i="1" a="1"/>
  <c r="W88" i="1" s="1"/>
  <c r="AD88" i="1" a="1"/>
  <c r="AD88" i="1" s="1"/>
  <c r="E89" i="1"/>
  <c r="G89" i="1" s="1" a="1"/>
  <c r="G89" i="1" s="1"/>
  <c r="V88" i="1" l="1" a="1"/>
  <c r="V88" i="1" s="1"/>
  <c r="S89" i="1"/>
  <c r="T89" i="1" s="1"/>
  <c r="H89" i="1" a="1"/>
  <c r="H89" i="1" s="1"/>
  <c r="AI89" i="1"/>
  <c r="AJ89" i="1" s="1"/>
  <c r="C90" i="1"/>
  <c r="D90" i="1" s="1"/>
  <c r="M89" i="1"/>
  <c r="P89" i="1" s="1" a="1"/>
  <c r="P89" i="1" s="1"/>
  <c r="AC89" i="1"/>
  <c r="AE89" i="1" s="1" a="1"/>
  <c r="AE89" i="1" s="1"/>
  <c r="O89" i="1" l="1" a="1"/>
  <c r="O89" i="1" s="1"/>
  <c r="AF89" i="1" a="1"/>
  <c r="AF89" i="1" s="1"/>
  <c r="F89" i="1" a="1"/>
  <c r="F89" i="1" s="1"/>
  <c r="AD89" i="1" a="1"/>
  <c r="AD89" i="1" s="1"/>
  <c r="AK89" i="1"/>
  <c r="AN89" i="1" s="1" a="1"/>
  <c r="AN89" i="1" s="1"/>
  <c r="U89" i="1"/>
  <c r="X89" i="1" s="1" a="1"/>
  <c r="X89" i="1" s="1"/>
  <c r="N89" i="1" l="1" a="1"/>
  <c r="N89" i="1" s="1"/>
  <c r="W89" i="1" a="1"/>
  <c r="W89" i="1" s="1"/>
  <c r="AM89" i="1" a="1"/>
  <c r="AM89" i="1" s="1"/>
  <c r="AL89" i="1" s="1" a="1"/>
  <c r="AL89" i="1" s="1"/>
  <c r="AA90" i="1"/>
  <c r="AB90" i="1" s="1"/>
  <c r="K90" i="1"/>
  <c r="L90" i="1" s="1"/>
  <c r="E90" i="1"/>
  <c r="H90" i="1" s="1" a="1"/>
  <c r="H90" i="1" s="1"/>
  <c r="V89" i="1" l="1" a="1"/>
  <c r="V89" i="1" s="1"/>
  <c r="AI90" i="1"/>
  <c r="AJ90" i="1" s="1"/>
  <c r="G90" i="1" a="1"/>
  <c r="G90" i="1" s="1"/>
  <c r="C91" i="1" s="1"/>
  <c r="D91" i="1" s="1"/>
  <c r="S90" i="1"/>
  <c r="T90" i="1" s="1"/>
  <c r="AC90" i="1"/>
  <c r="AF90" i="1" s="1" a="1"/>
  <c r="AF90" i="1" s="1"/>
  <c r="M90" i="1"/>
  <c r="P90" i="1" s="1" a="1"/>
  <c r="P90" i="1" s="1"/>
  <c r="O90" i="1" l="1" a="1"/>
  <c r="O90" i="1" s="1"/>
  <c r="AE90" i="1" a="1"/>
  <c r="AE90" i="1" s="1"/>
  <c r="F90" i="1" a="1"/>
  <c r="F90" i="1" s="1"/>
  <c r="AK90" i="1"/>
  <c r="AN90" i="1" s="1" a="1"/>
  <c r="AN90" i="1" s="1"/>
  <c r="U90" i="1"/>
  <c r="X90" i="1" s="1" a="1"/>
  <c r="X90" i="1" s="1"/>
  <c r="AD90" i="1" l="1" a="1"/>
  <c r="AD90" i="1" s="1"/>
  <c r="N90" i="1" a="1"/>
  <c r="N90" i="1" s="1"/>
  <c r="AM90" i="1" a="1"/>
  <c r="AM90" i="1" s="1"/>
  <c r="AL90" i="1" s="1" a="1"/>
  <c r="AL90" i="1" s="1"/>
  <c r="W90" i="1" a="1"/>
  <c r="W90" i="1" s="1"/>
  <c r="AA91" i="1"/>
  <c r="AB91" i="1" s="1"/>
  <c r="K91" i="1"/>
  <c r="L91" i="1" s="1"/>
  <c r="E91" i="1"/>
  <c r="G91" i="1" s="1" a="1"/>
  <c r="G91" i="1" s="1"/>
  <c r="V90" i="1" l="1" a="1"/>
  <c r="V90" i="1" s="1"/>
  <c r="AI91" i="1"/>
  <c r="AJ91" i="1" s="1"/>
  <c r="H91" i="1" a="1"/>
  <c r="H91" i="1" s="1"/>
  <c r="S91" i="1"/>
  <c r="T91" i="1" s="1"/>
  <c r="C92" i="1"/>
  <c r="D92" i="1" s="1"/>
  <c r="F91" i="1" a="1"/>
  <c r="F91" i="1" s="1"/>
  <c r="M91" i="1"/>
  <c r="P91" i="1" s="1" a="1"/>
  <c r="P91" i="1" s="1"/>
  <c r="AC91" i="1"/>
  <c r="AF91" i="1" s="1" a="1"/>
  <c r="AF91" i="1" s="1"/>
  <c r="AE91" i="1" l="1" a="1"/>
  <c r="AE91" i="1" s="1"/>
  <c r="O91" i="1" a="1"/>
  <c r="O91" i="1" s="1"/>
  <c r="AK91" i="1"/>
  <c r="U91" i="1"/>
  <c r="X91" i="1" s="1" a="1"/>
  <c r="X91" i="1" s="1"/>
  <c r="AD91" i="1" l="1" a="1"/>
  <c r="AD91" i="1" s="1"/>
  <c r="K92" i="1"/>
  <c r="L92" i="1" s="1"/>
  <c r="W91" i="1" a="1"/>
  <c r="W91" i="1" s="1"/>
  <c r="AM91" i="1" a="1"/>
  <c r="AM91" i="1" s="1"/>
  <c r="AL91" i="1" s="1" a="1"/>
  <c r="AL91" i="1" s="1"/>
  <c r="AN91" i="1" a="1"/>
  <c r="AN91" i="1" s="1"/>
  <c r="AA92" i="1"/>
  <c r="AB92" i="1" s="1"/>
  <c r="N91" i="1" a="1"/>
  <c r="N91" i="1" s="1"/>
  <c r="E92" i="1"/>
  <c r="H92" i="1" s="1" a="1"/>
  <c r="H92" i="1" s="1"/>
  <c r="V91" i="1" l="1" a="1"/>
  <c r="V91" i="1" s="1"/>
  <c r="AI92" i="1"/>
  <c r="AJ92" i="1" s="1"/>
  <c r="G92" i="1" a="1"/>
  <c r="G92" i="1" s="1"/>
  <c r="F92" i="1" s="1" a="1"/>
  <c r="F92" i="1" s="1"/>
  <c r="S92" i="1"/>
  <c r="T92" i="1" s="1"/>
  <c r="M92" i="1"/>
  <c r="O92" i="1" s="1" a="1"/>
  <c r="O92" i="1" s="1"/>
  <c r="AC92" i="1"/>
  <c r="AF92" i="1" s="1" a="1"/>
  <c r="AF92" i="1" s="1"/>
  <c r="P92" i="1" l="1" a="1"/>
  <c r="P92" i="1" s="1"/>
  <c r="AE92" i="1" a="1"/>
  <c r="AE92" i="1" s="1"/>
  <c r="C93" i="1"/>
  <c r="D93" i="1" s="1"/>
  <c r="N92" i="1" a="1"/>
  <c r="N92" i="1" s="1"/>
  <c r="AK92" i="1"/>
  <c r="AN92" i="1" s="1" a="1"/>
  <c r="AN92" i="1" s="1"/>
  <c r="U92" i="1"/>
  <c r="X92" i="1" s="1" a="1"/>
  <c r="X92" i="1" s="1"/>
  <c r="AA93" i="1" l="1"/>
  <c r="AB93" i="1" s="1"/>
  <c r="W92" i="1" a="1"/>
  <c r="W92" i="1" s="1"/>
  <c r="AM92" i="1" a="1"/>
  <c r="AM92" i="1" s="1"/>
  <c r="AL92" i="1" s="1" a="1"/>
  <c r="AL92" i="1" s="1"/>
  <c r="AD92" i="1" a="1"/>
  <c r="AD92" i="1" s="1"/>
  <c r="K93" i="1"/>
  <c r="L93" i="1" s="1"/>
  <c r="E93" i="1"/>
  <c r="H93" i="1" s="1" a="1"/>
  <c r="H93" i="1" s="1"/>
  <c r="V92" i="1" l="1" a="1"/>
  <c r="V92" i="1" s="1"/>
  <c r="AI93" i="1"/>
  <c r="AJ93" i="1" s="1"/>
  <c r="G93" i="1" a="1"/>
  <c r="G93" i="1" s="1"/>
  <c r="F93" i="1" s="1" a="1"/>
  <c r="F93" i="1" s="1"/>
  <c r="S93" i="1"/>
  <c r="T93" i="1" s="1"/>
  <c r="M93" i="1"/>
  <c r="P93" i="1" s="1" a="1"/>
  <c r="P93" i="1" s="1"/>
  <c r="AC93" i="1"/>
  <c r="AF93" i="1" s="1" a="1"/>
  <c r="AF93" i="1" s="1"/>
  <c r="AE93" i="1" l="1" a="1"/>
  <c r="AE93" i="1" s="1"/>
  <c r="O93" i="1" a="1"/>
  <c r="O93" i="1" s="1"/>
  <c r="C94" i="1"/>
  <c r="D94" i="1" s="1"/>
  <c r="AK93" i="1"/>
  <c r="AN93" i="1" s="1" a="1"/>
  <c r="AN93" i="1" s="1"/>
  <c r="U93" i="1"/>
  <c r="X93" i="1" s="1" a="1"/>
  <c r="X93" i="1" s="1"/>
  <c r="AA94" i="1" l="1"/>
  <c r="AB94" i="1" s="1"/>
  <c r="K94" i="1"/>
  <c r="L94" i="1" s="1"/>
  <c r="AM93" i="1" a="1"/>
  <c r="AM93" i="1" s="1"/>
  <c r="AI94" i="1" s="1"/>
  <c r="AJ94" i="1" s="1"/>
  <c r="W93" i="1" a="1"/>
  <c r="W93" i="1" s="1"/>
  <c r="AD93" i="1" a="1"/>
  <c r="AD93" i="1" s="1"/>
  <c r="N93" i="1" a="1"/>
  <c r="N93" i="1" s="1"/>
  <c r="E94" i="1"/>
  <c r="V93" i="1" l="1" a="1"/>
  <c r="V93" i="1" s="1"/>
  <c r="G94" i="1" a="1"/>
  <c r="G94" i="1" s="1"/>
  <c r="F94" i="1" s="1" a="1"/>
  <c r="F94" i="1" s="1"/>
  <c r="H94" i="1" a="1"/>
  <c r="H94" i="1" s="1"/>
  <c r="AL93" i="1" a="1"/>
  <c r="AL93" i="1" s="1"/>
  <c r="S94" i="1"/>
  <c r="T94" i="1" s="1"/>
  <c r="M94" i="1"/>
  <c r="P94" i="1" s="1" a="1"/>
  <c r="P94" i="1" s="1"/>
  <c r="AC94" i="1"/>
  <c r="AF94" i="1" s="1" a="1"/>
  <c r="AF94" i="1" s="1"/>
  <c r="C95" i="1" l="1"/>
  <c r="D95" i="1" s="1"/>
  <c r="O94" i="1" a="1"/>
  <c r="O94" i="1" s="1"/>
  <c r="AE94" i="1" a="1"/>
  <c r="AE94" i="1" s="1"/>
  <c r="AK94" i="1"/>
  <c r="AN94" i="1" s="1" a="1"/>
  <c r="AN94" i="1" s="1"/>
  <c r="U94" i="1"/>
  <c r="X94" i="1" s="1" a="1"/>
  <c r="X94" i="1" s="1"/>
  <c r="AA95" i="1" l="1"/>
  <c r="AB95" i="1" s="1"/>
  <c r="K95" i="1"/>
  <c r="L95" i="1" s="1"/>
  <c r="N94" i="1" a="1"/>
  <c r="N94" i="1" s="1"/>
  <c r="AM94" i="1" a="1"/>
  <c r="AM94" i="1" s="1"/>
  <c r="AL94" i="1" s="1" a="1"/>
  <c r="AL94" i="1" s="1"/>
  <c r="W94" i="1" a="1"/>
  <c r="W94" i="1" s="1"/>
  <c r="AD94" i="1" a="1"/>
  <c r="AD94" i="1" s="1"/>
  <c r="E95" i="1"/>
  <c r="H95" i="1" s="1" a="1"/>
  <c r="H95" i="1" s="1"/>
  <c r="V94" i="1" l="1" a="1"/>
  <c r="V94" i="1" s="1"/>
  <c r="G95" i="1" a="1"/>
  <c r="G95" i="1" s="1"/>
  <c r="F95" i="1" s="1" a="1"/>
  <c r="F95" i="1" s="1"/>
  <c r="AI95" i="1"/>
  <c r="AJ95" i="1" s="1"/>
  <c r="S95" i="1"/>
  <c r="T95" i="1" s="1"/>
  <c r="M95" i="1"/>
  <c r="P95" i="1" s="1" a="1"/>
  <c r="P95" i="1" s="1"/>
  <c r="AC95" i="1"/>
  <c r="AF95" i="1" s="1" a="1"/>
  <c r="AF95" i="1" s="1"/>
  <c r="AE95" i="1" l="1" a="1"/>
  <c r="AE95" i="1" s="1"/>
  <c r="O95" i="1" a="1"/>
  <c r="O95" i="1" s="1"/>
  <c r="C96" i="1"/>
  <c r="D96" i="1" s="1"/>
  <c r="AK95" i="1"/>
  <c r="AN95" i="1" s="1" a="1"/>
  <c r="AN95" i="1" s="1"/>
  <c r="U95" i="1"/>
  <c r="X95" i="1" s="1" a="1"/>
  <c r="X95" i="1" s="1"/>
  <c r="AD95" i="1" l="1" a="1"/>
  <c r="AD95" i="1" s="1"/>
  <c r="N95" i="1" a="1"/>
  <c r="N95" i="1" s="1"/>
  <c r="W95" i="1" a="1"/>
  <c r="W95" i="1" s="1"/>
  <c r="AM95" i="1" a="1"/>
  <c r="AM95" i="1" s="1"/>
  <c r="AL95" i="1" s="1" a="1"/>
  <c r="AL95" i="1" s="1"/>
  <c r="AA96" i="1"/>
  <c r="AB96" i="1" s="1"/>
  <c r="K96" i="1"/>
  <c r="L96" i="1" s="1"/>
  <c r="E96" i="1"/>
  <c r="H96" i="1" s="1" a="1"/>
  <c r="H96" i="1" s="1"/>
  <c r="V95" i="1" l="1" a="1"/>
  <c r="V95" i="1" s="1"/>
  <c r="AI96" i="1"/>
  <c r="AJ96" i="1" s="1"/>
  <c r="G96" i="1" a="1"/>
  <c r="G96" i="1" s="1"/>
  <c r="F96" i="1" s="1" a="1"/>
  <c r="F96" i="1" s="1"/>
  <c r="S96" i="1"/>
  <c r="T96" i="1" s="1"/>
  <c r="AC96" i="1"/>
  <c r="AF96" i="1" s="1" a="1"/>
  <c r="AF96" i="1" s="1"/>
  <c r="M96" i="1"/>
  <c r="P96" i="1" s="1" a="1"/>
  <c r="P96" i="1" s="1"/>
  <c r="AE96" i="1" l="1" a="1"/>
  <c r="AE96" i="1" s="1"/>
  <c r="O96" i="1" a="1"/>
  <c r="O96" i="1" s="1"/>
  <c r="C97" i="1"/>
  <c r="D97" i="1" s="1"/>
  <c r="AK96" i="1"/>
  <c r="AN96" i="1" s="1" a="1"/>
  <c r="AN96" i="1" s="1"/>
  <c r="U96" i="1"/>
  <c r="X96" i="1" s="1" a="1"/>
  <c r="X96" i="1" s="1"/>
  <c r="AD96" i="1" l="1" a="1"/>
  <c r="AD96" i="1" s="1"/>
  <c r="K97" i="1"/>
  <c r="L97" i="1" s="1"/>
  <c r="AA97" i="1"/>
  <c r="AB97" i="1" s="1"/>
  <c r="W96" i="1" a="1"/>
  <c r="W96" i="1" s="1"/>
  <c r="AM96" i="1" a="1"/>
  <c r="AM96" i="1" s="1"/>
  <c r="AL96" i="1" s="1" a="1"/>
  <c r="AL96" i="1" s="1"/>
  <c r="N96" i="1" a="1"/>
  <c r="N96" i="1" s="1"/>
  <c r="E97" i="1"/>
  <c r="V96" i="1" l="1" a="1"/>
  <c r="V96" i="1" s="1"/>
  <c r="AI97" i="1"/>
  <c r="AJ97" i="1" s="1"/>
  <c r="G97" i="1" a="1"/>
  <c r="G97" i="1" s="1"/>
  <c r="F97" i="1" s="1" a="1"/>
  <c r="F97" i="1" s="1"/>
  <c r="H97" i="1" a="1"/>
  <c r="H97" i="1" s="1"/>
  <c r="S97" i="1"/>
  <c r="T97" i="1" s="1"/>
  <c r="M97" i="1"/>
  <c r="AC97" i="1"/>
  <c r="AF97" i="1" s="1" a="1"/>
  <c r="AF97" i="1" s="1"/>
  <c r="C98" i="1" l="1"/>
  <c r="D98" i="1" s="1"/>
  <c r="AE97" i="1" a="1"/>
  <c r="AE97" i="1" s="1"/>
  <c r="O97" i="1" a="1"/>
  <c r="O97" i="1" s="1"/>
  <c r="P97" i="1" a="1"/>
  <c r="P97" i="1" s="1"/>
  <c r="AK97" i="1"/>
  <c r="AN97" i="1" s="1" a="1"/>
  <c r="AN97" i="1" s="1"/>
  <c r="U97" i="1"/>
  <c r="X97" i="1" s="1" a="1"/>
  <c r="X97" i="1" s="1"/>
  <c r="AD97" i="1" l="1" a="1"/>
  <c r="AD97" i="1" s="1"/>
  <c r="N97" i="1" a="1"/>
  <c r="N97" i="1" s="1"/>
  <c r="K98" i="1"/>
  <c r="L98" i="1" s="1"/>
  <c r="W97" i="1" a="1"/>
  <c r="W97" i="1" s="1"/>
  <c r="AM97" i="1" a="1"/>
  <c r="AM97" i="1" s="1"/>
  <c r="AI98" i="1" s="1"/>
  <c r="AJ98" i="1" s="1"/>
  <c r="AA98" i="1"/>
  <c r="AB98" i="1" s="1"/>
  <c r="E98" i="1"/>
  <c r="H98" i="1" s="1" a="1"/>
  <c r="H98" i="1" s="1"/>
  <c r="V97" i="1" l="1" a="1"/>
  <c r="V97" i="1" s="1"/>
  <c r="AL97" i="1" a="1"/>
  <c r="AL97" i="1" s="1"/>
  <c r="G98" i="1" a="1"/>
  <c r="G98" i="1" s="1"/>
  <c r="F98" i="1" s="1" a="1"/>
  <c r="F98" i="1" s="1"/>
  <c r="S98" i="1"/>
  <c r="T98" i="1" s="1"/>
  <c r="AC98" i="1"/>
  <c r="AF98" i="1" s="1" a="1"/>
  <c r="AF98" i="1" s="1"/>
  <c r="M98" i="1"/>
  <c r="P98" i="1" s="1" a="1"/>
  <c r="P98" i="1" s="1"/>
  <c r="AE98" i="1" l="1" a="1"/>
  <c r="AE98" i="1" s="1"/>
  <c r="O98" i="1" a="1"/>
  <c r="O98" i="1" s="1"/>
  <c r="C99" i="1"/>
  <c r="D99" i="1" s="1"/>
  <c r="AK98" i="1"/>
  <c r="AN98" i="1" s="1" a="1"/>
  <c r="AN98" i="1" s="1"/>
  <c r="U98" i="1"/>
  <c r="X98" i="1" s="1" a="1"/>
  <c r="X98" i="1" s="1"/>
  <c r="AD98" i="1" l="1" a="1"/>
  <c r="AD98" i="1" s="1"/>
  <c r="K99" i="1"/>
  <c r="L99" i="1" s="1"/>
  <c r="W98" i="1" a="1"/>
  <c r="W98" i="1" s="1"/>
  <c r="AM98" i="1" a="1"/>
  <c r="AM98" i="1" s="1"/>
  <c r="AI99" i="1" s="1"/>
  <c r="AJ99" i="1" s="1"/>
  <c r="AA99" i="1"/>
  <c r="AB99" i="1" s="1"/>
  <c r="N98" i="1" a="1"/>
  <c r="N98" i="1" s="1"/>
  <c r="E99" i="1"/>
  <c r="G99" i="1" s="1" a="1"/>
  <c r="G99" i="1" s="1"/>
  <c r="K10" i="2" s="1"/>
  <c r="S99" i="1" l="1"/>
  <c r="T99" i="1" s="1"/>
  <c r="K41" i="2"/>
  <c r="K46" i="2"/>
  <c r="K49" i="2"/>
  <c r="K38" i="2"/>
  <c r="K83" i="2"/>
  <c r="K74" i="2"/>
  <c r="K17" i="2"/>
  <c r="K67" i="2"/>
  <c r="K43" i="2"/>
  <c r="K65" i="2"/>
  <c r="K71" i="2"/>
  <c r="K28" i="2"/>
  <c r="K98" i="2"/>
  <c r="K92" i="2"/>
  <c r="K86" i="2"/>
  <c r="K22" i="2"/>
  <c r="K77" i="2"/>
  <c r="K37" i="2"/>
  <c r="K91" i="2"/>
  <c r="K58" i="2"/>
  <c r="K95" i="2"/>
  <c r="K34" i="2"/>
  <c r="K29" i="2"/>
  <c r="K16" i="2"/>
  <c r="K101" i="2"/>
  <c r="K59" i="2"/>
  <c r="K97" i="2"/>
  <c r="K31" i="2"/>
  <c r="K73" i="2"/>
  <c r="K19" i="2"/>
  <c r="K25" i="2"/>
  <c r="K13" i="2"/>
  <c r="K82" i="2"/>
  <c r="K76" i="2"/>
  <c r="K23" i="2"/>
  <c r="K79" i="2"/>
  <c r="K88" i="2"/>
  <c r="K70" i="2"/>
  <c r="K56" i="2"/>
  <c r="K44" i="2"/>
  <c r="K85" i="2"/>
  <c r="K47" i="2"/>
  <c r="K89" i="2"/>
  <c r="K94" i="2"/>
  <c r="K32" i="2"/>
  <c r="K64" i="2"/>
  <c r="K100" i="2"/>
  <c r="K62" i="2"/>
  <c r="K50" i="2"/>
  <c r="K40" i="2"/>
  <c r="K52" i="2"/>
  <c r="K80" i="2"/>
  <c r="K26" i="2"/>
  <c r="K35" i="2"/>
  <c r="K11" i="2"/>
  <c r="K20" i="2"/>
  <c r="K53" i="2"/>
  <c r="K55" i="2"/>
  <c r="K68" i="2"/>
  <c r="K14" i="2"/>
  <c r="K61" i="2"/>
  <c r="K12" i="2"/>
  <c r="K18" i="2"/>
  <c r="K66" i="2"/>
  <c r="K90" i="2"/>
  <c r="K39" i="2"/>
  <c r="K84" i="2"/>
  <c r="K30" i="2"/>
  <c r="K57" i="2"/>
  <c r="K75" i="2"/>
  <c r="K45" i="2"/>
  <c r="K48" i="2"/>
  <c r="K81" i="2"/>
  <c r="K96" i="2"/>
  <c r="K42" i="2"/>
  <c r="K27" i="2"/>
  <c r="K15" i="2"/>
  <c r="K60" i="2"/>
  <c r="K24" i="2"/>
  <c r="K21" i="2"/>
  <c r="K99" i="2"/>
  <c r="K69" i="2"/>
  <c r="K87" i="2"/>
  <c r="K72" i="2"/>
  <c r="K33" i="2"/>
  <c r="K36" i="2"/>
  <c r="K63" i="2"/>
  <c r="K93" i="2"/>
  <c r="K54" i="2"/>
  <c r="K78" i="2"/>
  <c r="K51" i="2"/>
  <c r="AL98" i="1" a="1"/>
  <c r="AL98" i="1" s="1"/>
  <c r="K4" i="2"/>
  <c r="K8" i="2"/>
  <c r="K5" i="2"/>
  <c r="K7" i="2"/>
  <c r="K2" i="2"/>
  <c r="K6" i="2"/>
  <c r="K9" i="2"/>
  <c r="K3" i="2"/>
  <c r="H99" i="1" a="1"/>
  <c r="H99" i="1" s="1"/>
  <c r="V98" i="1" a="1"/>
  <c r="V98" i="1" s="1"/>
  <c r="AK99" i="1"/>
  <c r="AN99" i="1" s="1" a="1"/>
  <c r="AN99" i="1" s="1"/>
  <c r="M99" i="1"/>
  <c r="P99" i="1" s="1" a="1"/>
  <c r="P99" i="1" s="1"/>
  <c r="AC99" i="1"/>
  <c r="AF99" i="1" s="1" a="1"/>
  <c r="AF99" i="1" s="1"/>
  <c r="AE99" i="1" l="1" a="1"/>
  <c r="AE99" i="1" s="1"/>
  <c r="N2" i="2" s="1"/>
  <c r="AM99" i="1" a="1"/>
  <c r="AM99" i="1" s="1"/>
  <c r="O99" i="1" a="1"/>
  <c r="O99" i="1" s="1"/>
  <c r="L3" i="2" s="1"/>
  <c r="F99" i="1" a="1"/>
  <c r="F99" i="1" s="1"/>
  <c r="U99" i="1"/>
  <c r="X99" i="1" s="1" a="1"/>
  <c r="X99" i="1" s="1"/>
  <c r="AL99" i="1" l="1" a="1"/>
  <c r="AL99" i="1" s="1"/>
  <c r="O100" i="2"/>
  <c r="O25" i="2"/>
  <c r="O55" i="2"/>
  <c r="O64" i="2"/>
  <c r="O97" i="2"/>
  <c r="O61" i="2"/>
  <c r="O19" i="2"/>
  <c r="O16" i="2"/>
  <c r="O91" i="2"/>
  <c r="O43" i="2"/>
  <c r="O88" i="2"/>
  <c r="O70" i="2"/>
  <c r="O46" i="2"/>
  <c r="O82" i="2"/>
  <c r="O73" i="2"/>
  <c r="O52" i="2"/>
  <c r="O79" i="2"/>
  <c r="O34" i="2"/>
  <c r="O28" i="2"/>
  <c r="O37" i="2"/>
  <c r="O78" i="2"/>
  <c r="O18" i="2"/>
  <c r="O36" i="2"/>
  <c r="O87" i="2"/>
  <c r="O59" i="2"/>
  <c r="O12" i="2"/>
  <c r="O27" i="2"/>
  <c r="O62" i="2"/>
  <c r="O35" i="2"/>
  <c r="O38" i="2"/>
  <c r="O23" i="2"/>
  <c r="O32" i="2"/>
  <c r="O21" i="2"/>
  <c r="O57" i="2"/>
  <c r="O31" i="2"/>
  <c r="O45" i="2"/>
  <c r="O48" i="2"/>
  <c r="O68" i="2"/>
  <c r="O95" i="2"/>
  <c r="O77" i="2"/>
  <c r="O53" i="2"/>
  <c r="O83" i="2"/>
  <c r="O89" i="2"/>
  <c r="O56" i="2"/>
  <c r="O63" i="2"/>
  <c r="O44" i="2"/>
  <c r="O66" i="2"/>
  <c r="O58" i="2"/>
  <c r="O98" i="2"/>
  <c r="O54" i="2"/>
  <c r="O85" i="2"/>
  <c r="O92" i="2"/>
  <c r="O72" i="2"/>
  <c r="O90" i="2"/>
  <c r="O74" i="2"/>
  <c r="O71" i="2"/>
  <c r="O39" i="2"/>
  <c r="O22" i="2"/>
  <c r="O75" i="2"/>
  <c r="O50" i="2"/>
  <c r="O67" i="2"/>
  <c r="O33" i="2"/>
  <c r="O80" i="2"/>
  <c r="O94" i="2"/>
  <c r="O42" i="2"/>
  <c r="O24" i="2"/>
  <c r="O30" i="2"/>
  <c r="O11" i="2"/>
  <c r="O40" i="2"/>
  <c r="O101" i="2"/>
  <c r="O20" i="2"/>
  <c r="O60" i="2"/>
  <c r="O14" i="2"/>
  <c r="O41" i="2"/>
  <c r="O13" i="2"/>
  <c r="O81" i="2"/>
  <c r="O26" i="2"/>
  <c r="O96" i="2"/>
  <c r="O84" i="2"/>
  <c r="O29" i="2"/>
  <c r="O93" i="2"/>
  <c r="O17" i="2"/>
  <c r="O86" i="2"/>
  <c r="O49" i="2"/>
  <c r="O99" i="2"/>
  <c r="O15" i="2"/>
  <c r="O47" i="2"/>
  <c r="O51" i="2"/>
  <c r="O69" i="2"/>
  <c r="O76" i="2"/>
  <c r="O65" i="2"/>
  <c r="N42" i="2"/>
  <c r="N57" i="2"/>
  <c r="N51" i="2"/>
  <c r="N15" i="2"/>
  <c r="N18" i="2"/>
  <c r="N93" i="2"/>
  <c r="N69" i="2"/>
  <c r="N75" i="2"/>
  <c r="N72" i="2"/>
  <c r="N78" i="2"/>
  <c r="N96" i="2"/>
  <c r="N39" i="2"/>
  <c r="N81" i="2"/>
  <c r="N33" i="2"/>
  <c r="N63" i="2"/>
  <c r="N66" i="2"/>
  <c r="N90" i="2"/>
  <c r="N87" i="2"/>
  <c r="N12" i="2"/>
  <c r="N36" i="2"/>
  <c r="N48" i="2"/>
  <c r="N54" i="2"/>
  <c r="N27" i="2"/>
  <c r="N21" i="2"/>
  <c r="N99" i="2"/>
  <c r="N30" i="2"/>
  <c r="N84" i="2"/>
  <c r="N24" i="2"/>
  <c r="N45" i="2"/>
  <c r="N60" i="2"/>
  <c r="N82" i="2"/>
  <c r="N34" i="2"/>
  <c r="N40" i="2"/>
  <c r="N58" i="2"/>
  <c r="N97" i="2"/>
  <c r="N25" i="2"/>
  <c r="N52" i="2"/>
  <c r="N37" i="2"/>
  <c r="N49" i="2"/>
  <c r="N11" i="2"/>
  <c r="N43" i="2"/>
  <c r="N73" i="2"/>
  <c r="N100" i="2"/>
  <c r="N31" i="2"/>
  <c r="N91" i="2"/>
  <c r="N16" i="2"/>
  <c r="N46" i="2"/>
  <c r="N85" i="2"/>
  <c r="N67" i="2"/>
  <c r="N19" i="2"/>
  <c r="N61" i="2"/>
  <c r="N22" i="2"/>
  <c r="N55" i="2"/>
  <c r="N70" i="2"/>
  <c r="N94" i="2"/>
  <c r="N28" i="2"/>
  <c r="N76" i="2"/>
  <c r="N79" i="2"/>
  <c r="N88" i="2"/>
  <c r="N13" i="2"/>
  <c r="N53" i="2"/>
  <c r="N64" i="2"/>
  <c r="N95" i="2"/>
  <c r="N23" i="2"/>
  <c r="N20" i="2"/>
  <c r="N71" i="2"/>
  <c r="N83" i="2"/>
  <c r="N74" i="2"/>
  <c r="N89" i="2"/>
  <c r="N86" i="2"/>
  <c r="N59" i="2"/>
  <c r="N44" i="2"/>
  <c r="N101" i="2"/>
  <c r="N35" i="2"/>
  <c r="N56" i="2"/>
  <c r="N41" i="2"/>
  <c r="N77" i="2"/>
  <c r="N26" i="2"/>
  <c r="N92" i="2"/>
  <c r="N38" i="2"/>
  <c r="N62" i="2"/>
  <c r="N14" i="2"/>
  <c r="N68" i="2"/>
  <c r="N47" i="2"/>
  <c r="N32" i="2"/>
  <c r="N50" i="2"/>
  <c r="N98" i="2"/>
  <c r="N80" i="2"/>
  <c r="N17" i="2"/>
  <c r="N65" i="2"/>
  <c r="N29" i="2"/>
  <c r="L82" i="2"/>
  <c r="L70" i="2"/>
  <c r="L62" i="2"/>
  <c r="L100" i="2"/>
  <c r="L23" i="2"/>
  <c r="L34" i="2"/>
  <c r="L98" i="2"/>
  <c r="L56" i="2"/>
  <c r="L37" i="2"/>
  <c r="L26" i="2"/>
  <c r="L38" i="2"/>
  <c r="L77" i="2"/>
  <c r="L13" i="2"/>
  <c r="L85" i="2"/>
  <c r="L101" i="2"/>
  <c r="L20" i="2"/>
  <c r="L52" i="2"/>
  <c r="L40" i="2"/>
  <c r="L28" i="2"/>
  <c r="L11" i="2"/>
  <c r="L46" i="2"/>
  <c r="L32" i="2"/>
  <c r="L65" i="2"/>
  <c r="L29" i="2"/>
  <c r="L16" i="2"/>
  <c r="L68" i="2"/>
  <c r="L67" i="2"/>
  <c r="L86" i="2"/>
  <c r="L55" i="2"/>
  <c r="L35" i="2"/>
  <c r="L79" i="2"/>
  <c r="L14" i="2"/>
  <c r="L31" i="2"/>
  <c r="L83" i="2"/>
  <c r="L73" i="2"/>
  <c r="L41" i="2"/>
  <c r="L92" i="2"/>
  <c r="L19" i="2"/>
  <c r="L71" i="2"/>
  <c r="L80" i="2"/>
  <c r="L44" i="2"/>
  <c r="L17" i="2"/>
  <c r="L64" i="2"/>
  <c r="L47" i="2"/>
  <c r="L53" i="2"/>
  <c r="L43" i="2"/>
  <c r="L25" i="2"/>
  <c r="L61" i="2"/>
  <c r="L95" i="2"/>
  <c r="L22" i="2"/>
  <c r="L88" i="2"/>
  <c r="L58" i="2"/>
  <c r="L49" i="2"/>
  <c r="L59" i="2"/>
  <c r="L94" i="2"/>
  <c r="L97" i="2"/>
  <c r="L89" i="2"/>
  <c r="L91" i="2"/>
  <c r="L74" i="2"/>
  <c r="L50" i="2"/>
  <c r="L76" i="2"/>
  <c r="L87" i="2"/>
  <c r="L27" i="2"/>
  <c r="L75" i="2"/>
  <c r="L84" i="2"/>
  <c r="L39" i="2"/>
  <c r="L30" i="2"/>
  <c r="L18" i="2"/>
  <c r="L81" i="2"/>
  <c r="L99" i="2"/>
  <c r="L66" i="2"/>
  <c r="L48" i="2"/>
  <c r="L42" i="2"/>
  <c r="L90" i="2"/>
  <c r="L36" i="2"/>
  <c r="L24" i="2"/>
  <c r="L15" i="2"/>
  <c r="L60" i="2"/>
  <c r="L93" i="2"/>
  <c r="L21" i="2"/>
  <c r="L33" i="2"/>
  <c r="L45" i="2"/>
  <c r="L57" i="2"/>
  <c r="L51" i="2"/>
  <c r="L54" i="2"/>
  <c r="L78" i="2"/>
  <c r="L69" i="2"/>
  <c r="L12" i="2"/>
  <c r="L63" i="2"/>
  <c r="L72" i="2"/>
  <c r="L96" i="2"/>
  <c r="O2" i="2"/>
  <c r="O3" i="2"/>
  <c r="O9" i="2"/>
  <c r="O8" i="2"/>
  <c r="O6" i="2"/>
  <c r="O5" i="2"/>
  <c r="O4" i="2"/>
  <c r="O7" i="2"/>
  <c r="O10" i="2"/>
  <c r="L9" i="2"/>
  <c r="L2" i="2"/>
  <c r="L10" i="2"/>
  <c r="L4" i="2"/>
  <c r="L5" i="2"/>
  <c r="L8" i="2"/>
  <c r="L6" i="2"/>
  <c r="L7" i="2"/>
  <c r="N9" i="2"/>
  <c r="N3" i="2"/>
  <c r="N6" i="2"/>
  <c r="N5" i="2"/>
  <c r="N8" i="2"/>
  <c r="N4" i="2"/>
  <c r="N7" i="2"/>
  <c r="N10" i="2"/>
  <c r="W99" i="1" a="1"/>
  <c r="W99" i="1" s="1"/>
  <c r="M4" i="2" s="1"/>
  <c r="AD99" i="1" a="1"/>
  <c r="AD99" i="1" s="1"/>
  <c r="N99" i="1" a="1"/>
  <c r="N99" i="1" s="1"/>
  <c r="M83" i="2" l="1"/>
  <c r="P83" i="2" s="1"/>
  <c r="Q83" i="2" s="1"/>
  <c r="I83" i="2" s="1" a="1"/>
  <c r="I83" i="2" s="1"/>
  <c r="M32" i="2"/>
  <c r="P32" i="2" s="1"/>
  <c r="Q32" i="2" s="1"/>
  <c r="I32" i="2" s="1" a="1"/>
  <c r="I32" i="2" s="1"/>
  <c r="M17" i="2"/>
  <c r="P17" i="2" s="1"/>
  <c r="Q17" i="2" s="1"/>
  <c r="I17" i="2" s="1" a="1"/>
  <c r="I17" i="2" s="1"/>
  <c r="M28" i="2"/>
  <c r="P28" i="2" s="1"/>
  <c r="Q28" i="2" s="1"/>
  <c r="I28" i="2" s="1" a="1"/>
  <c r="I28" i="2" s="1"/>
  <c r="M74" i="2"/>
  <c r="P74" i="2" s="1"/>
  <c r="Q74" i="2" s="1"/>
  <c r="I74" i="2" s="1" a="1"/>
  <c r="I74" i="2" s="1"/>
  <c r="M26" i="2"/>
  <c r="P26" i="2" s="1"/>
  <c r="Q26" i="2" s="1"/>
  <c r="I26" i="2" s="1" a="1"/>
  <c r="I26" i="2" s="1"/>
  <c r="M98" i="2"/>
  <c r="P98" i="2" s="1"/>
  <c r="Q98" i="2" s="1"/>
  <c r="I98" i="2" s="1" a="1"/>
  <c r="I98" i="2" s="1"/>
  <c r="M80" i="2"/>
  <c r="P80" i="2" s="1"/>
  <c r="Q80" i="2" s="1"/>
  <c r="I80" i="2" s="1" a="1"/>
  <c r="I80" i="2" s="1"/>
  <c r="M86" i="2"/>
  <c r="P86" i="2" s="1"/>
  <c r="Q86" i="2" s="1"/>
  <c r="I86" i="2" s="1" a="1"/>
  <c r="I86" i="2" s="1"/>
  <c r="M100" i="2"/>
  <c r="P100" i="2" s="1"/>
  <c r="Q100" i="2" s="1"/>
  <c r="I100" i="2" s="1" a="1"/>
  <c r="I100" i="2" s="1"/>
  <c r="M41" i="2"/>
  <c r="P41" i="2" s="1"/>
  <c r="Q41" i="2" s="1"/>
  <c r="I41" i="2" s="1" a="1"/>
  <c r="I41" i="2" s="1"/>
  <c r="M37" i="2"/>
  <c r="P37" i="2" s="1"/>
  <c r="Q37" i="2" s="1"/>
  <c r="I37" i="2" s="1" a="1"/>
  <c r="I37" i="2" s="1"/>
  <c r="M23" i="2"/>
  <c r="P23" i="2" s="1"/>
  <c r="Q23" i="2" s="1"/>
  <c r="I23" i="2" s="1" a="1"/>
  <c r="I23" i="2" s="1"/>
  <c r="M19" i="2"/>
  <c r="P19" i="2" s="1"/>
  <c r="Q19" i="2" s="1"/>
  <c r="I19" i="2" s="1" a="1"/>
  <c r="I19" i="2" s="1"/>
  <c r="M46" i="2"/>
  <c r="P46" i="2" s="1"/>
  <c r="Q46" i="2" s="1"/>
  <c r="I46" i="2" s="1" a="1"/>
  <c r="I46" i="2" s="1"/>
  <c r="M53" i="2"/>
  <c r="P53" i="2" s="1"/>
  <c r="Q53" i="2" s="1"/>
  <c r="I53" i="2" s="1" a="1"/>
  <c r="I53" i="2" s="1"/>
  <c r="M92" i="2"/>
  <c r="P92" i="2" s="1"/>
  <c r="Q92" i="2" s="1"/>
  <c r="I92" i="2" s="1" a="1"/>
  <c r="I92" i="2" s="1"/>
  <c r="M77" i="2"/>
  <c r="P77" i="2" s="1"/>
  <c r="Q77" i="2" s="1"/>
  <c r="I77" i="2" s="1" a="1"/>
  <c r="I77" i="2" s="1"/>
  <c r="M62" i="2"/>
  <c r="P62" i="2" s="1"/>
  <c r="Q62" i="2" s="1"/>
  <c r="I62" i="2" s="1" a="1"/>
  <c r="I62" i="2" s="1"/>
  <c r="M44" i="2"/>
  <c r="P44" i="2" s="1"/>
  <c r="Q44" i="2" s="1"/>
  <c r="I44" i="2" s="1" a="1"/>
  <c r="I44" i="2" s="1"/>
  <c r="M76" i="2"/>
  <c r="P76" i="2" s="1"/>
  <c r="Q76" i="2" s="1"/>
  <c r="I76" i="2" s="1" a="1"/>
  <c r="I76" i="2" s="1"/>
  <c r="M49" i="2"/>
  <c r="P49" i="2" s="1"/>
  <c r="Q49" i="2" s="1"/>
  <c r="I49" i="2" s="1" a="1"/>
  <c r="I49" i="2" s="1"/>
  <c r="M95" i="2"/>
  <c r="P95" i="2" s="1"/>
  <c r="Q95" i="2" s="1"/>
  <c r="I95" i="2" s="1" a="1"/>
  <c r="I95" i="2" s="1"/>
  <c r="M16" i="2"/>
  <c r="P16" i="2" s="1"/>
  <c r="Q16" i="2" s="1"/>
  <c r="I16" i="2" s="1" a="1"/>
  <c r="I16" i="2" s="1"/>
  <c r="M29" i="2"/>
  <c r="P29" i="2" s="1"/>
  <c r="Q29" i="2" s="1"/>
  <c r="I29" i="2" s="1" a="1"/>
  <c r="I29" i="2" s="1"/>
  <c r="M79" i="2"/>
  <c r="P79" i="2" s="1"/>
  <c r="Q79" i="2" s="1"/>
  <c r="I79" i="2" s="1" a="1"/>
  <c r="I79" i="2" s="1"/>
  <c r="M25" i="2"/>
  <c r="P25" i="2" s="1"/>
  <c r="Q25" i="2" s="1"/>
  <c r="I25" i="2" s="1" a="1"/>
  <c r="I25" i="2" s="1"/>
  <c r="M85" i="2"/>
  <c r="P85" i="2" s="1"/>
  <c r="Q85" i="2" s="1"/>
  <c r="I85" i="2" s="1" a="1"/>
  <c r="I85" i="2" s="1"/>
  <c r="M97" i="2"/>
  <c r="P97" i="2" s="1"/>
  <c r="Q97" i="2" s="1"/>
  <c r="I97" i="2" s="1" a="1"/>
  <c r="I97" i="2" s="1"/>
  <c r="M59" i="2"/>
  <c r="P59" i="2" s="1"/>
  <c r="Q59" i="2" s="1"/>
  <c r="I59" i="2" s="1" a="1"/>
  <c r="I59" i="2" s="1"/>
  <c r="M52" i="2"/>
  <c r="P52" i="2" s="1"/>
  <c r="Q52" i="2" s="1"/>
  <c r="I52" i="2" s="1" a="1"/>
  <c r="I52" i="2" s="1"/>
  <c r="M94" i="2"/>
  <c r="P94" i="2" s="1"/>
  <c r="Q94" i="2" s="1"/>
  <c r="I94" i="2" s="1" a="1"/>
  <c r="I94" i="2" s="1"/>
  <c r="M35" i="2"/>
  <c r="P35" i="2" s="1"/>
  <c r="Q35" i="2" s="1"/>
  <c r="I35" i="2" s="1" a="1"/>
  <c r="I35" i="2" s="1"/>
  <c r="M73" i="2"/>
  <c r="P73" i="2" s="1"/>
  <c r="Q73" i="2" s="1"/>
  <c r="I73" i="2" s="1" a="1"/>
  <c r="I73" i="2" s="1"/>
  <c r="M68" i="2"/>
  <c r="P68" i="2" s="1"/>
  <c r="Q68" i="2" s="1"/>
  <c r="I68" i="2" s="1" a="1"/>
  <c r="I68" i="2" s="1"/>
  <c r="M34" i="2"/>
  <c r="P34" i="2" s="1"/>
  <c r="Q34" i="2" s="1"/>
  <c r="I34" i="2" s="1" a="1"/>
  <c r="I34" i="2" s="1"/>
  <c r="M13" i="2"/>
  <c r="P13" i="2" s="1"/>
  <c r="Q13" i="2" s="1"/>
  <c r="I13" i="2" s="1" a="1"/>
  <c r="I13" i="2" s="1"/>
  <c r="M65" i="2"/>
  <c r="P65" i="2" s="1"/>
  <c r="Q65" i="2" s="1"/>
  <c r="I65" i="2" s="1" a="1"/>
  <c r="I65" i="2" s="1"/>
  <c r="M58" i="2"/>
  <c r="P58" i="2" s="1"/>
  <c r="Q58" i="2" s="1"/>
  <c r="I58" i="2" s="1" a="1"/>
  <c r="I58" i="2" s="1"/>
  <c r="M70" i="2"/>
  <c r="P70" i="2" s="1"/>
  <c r="Q70" i="2" s="1"/>
  <c r="I70" i="2" s="1" a="1"/>
  <c r="I70" i="2" s="1"/>
  <c r="M56" i="2"/>
  <c r="P56" i="2" s="1"/>
  <c r="Q56" i="2" s="1"/>
  <c r="I56" i="2" s="1" a="1"/>
  <c r="I56" i="2" s="1"/>
  <c r="M64" i="2"/>
  <c r="P64" i="2" s="1"/>
  <c r="Q64" i="2" s="1"/>
  <c r="I64" i="2" s="1" a="1"/>
  <c r="I64" i="2" s="1"/>
  <c r="M101" i="2"/>
  <c r="P101" i="2" s="1"/>
  <c r="Q101" i="2" s="1"/>
  <c r="I101" i="2" s="1" a="1"/>
  <c r="I101" i="2" s="1"/>
  <c r="M31" i="2"/>
  <c r="P31" i="2" s="1"/>
  <c r="Q31" i="2" s="1"/>
  <c r="I31" i="2" s="1" a="1"/>
  <c r="I31" i="2" s="1"/>
  <c r="M11" i="2"/>
  <c r="P11" i="2" s="1"/>
  <c r="Q11" i="2" s="1"/>
  <c r="I11" i="2" s="1" a="1"/>
  <c r="I11" i="2" s="1"/>
  <c r="M50" i="2"/>
  <c r="P50" i="2" s="1"/>
  <c r="Q50" i="2" s="1"/>
  <c r="I50" i="2" s="1" a="1"/>
  <c r="I50" i="2" s="1"/>
  <c r="M89" i="2"/>
  <c r="P89" i="2" s="1"/>
  <c r="Q89" i="2" s="1"/>
  <c r="I89" i="2" s="1" a="1"/>
  <c r="I89" i="2" s="1"/>
  <c r="M43" i="2"/>
  <c r="P43" i="2" s="1"/>
  <c r="Q43" i="2" s="1"/>
  <c r="I43" i="2" s="1" a="1"/>
  <c r="I43" i="2" s="1"/>
  <c r="M22" i="2"/>
  <c r="P22" i="2" s="1"/>
  <c r="Q22" i="2" s="1"/>
  <c r="I22" i="2" s="1" a="1"/>
  <c r="I22" i="2" s="1"/>
  <c r="M40" i="2"/>
  <c r="P40" i="2" s="1"/>
  <c r="Q40" i="2" s="1"/>
  <c r="I40" i="2" s="1" a="1"/>
  <c r="I40" i="2" s="1"/>
  <c r="M67" i="2"/>
  <c r="P67" i="2" s="1"/>
  <c r="Q67" i="2" s="1"/>
  <c r="I67" i="2" s="1" a="1"/>
  <c r="I67" i="2" s="1"/>
  <c r="M14" i="2"/>
  <c r="P14" i="2" s="1"/>
  <c r="Q14" i="2" s="1"/>
  <c r="I14" i="2" s="1" a="1"/>
  <c r="I14" i="2" s="1"/>
  <c r="M47" i="2"/>
  <c r="P47" i="2" s="1"/>
  <c r="Q47" i="2" s="1"/>
  <c r="I47" i="2" s="1" a="1"/>
  <c r="I47" i="2" s="1"/>
  <c r="M55" i="2"/>
  <c r="P55" i="2" s="1"/>
  <c r="Q55" i="2" s="1"/>
  <c r="I55" i="2" s="1" a="1"/>
  <c r="I55" i="2" s="1"/>
  <c r="M38" i="2"/>
  <c r="P38" i="2" s="1"/>
  <c r="Q38" i="2" s="1"/>
  <c r="I38" i="2" s="1" a="1"/>
  <c r="I38" i="2" s="1"/>
  <c r="M82" i="2"/>
  <c r="P82" i="2" s="1"/>
  <c r="Q82" i="2" s="1"/>
  <c r="I82" i="2" s="1" a="1"/>
  <c r="I82" i="2" s="1"/>
  <c r="M61" i="2"/>
  <c r="P61" i="2" s="1"/>
  <c r="Q61" i="2" s="1"/>
  <c r="I61" i="2" s="1" a="1"/>
  <c r="I61" i="2" s="1"/>
  <c r="M20" i="2"/>
  <c r="P20" i="2" s="1"/>
  <c r="Q20" i="2" s="1"/>
  <c r="I20" i="2" s="1" a="1"/>
  <c r="I20" i="2" s="1"/>
  <c r="M71" i="2"/>
  <c r="P71" i="2" s="1"/>
  <c r="Q71" i="2" s="1"/>
  <c r="I71" i="2" s="1" a="1"/>
  <c r="I71" i="2" s="1"/>
  <c r="M88" i="2"/>
  <c r="P88" i="2" s="1"/>
  <c r="Q88" i="2" s="1"/>
  <c r="I88" i="2" s="1" a="1"/>
  <c r="I88" i="2" s="1"/>
  <c r="M91" i="2"/>
  <c r="P91" i="2" s="1"/>
  <c r="Q91" i="2" s="1"/>
  <c r="I91" i="2" s="1" a="1"/>
  <c r="I91" i="2" s="1"/>
  <c r="M57" i="2"/>
  <c r="P57" i="2" s="1"/>
  <c r="Q57" i="2" s="1"/>
  <c r="I57" i="2" s="1" a="1"/>
  <c r="I57" i="2" s="1"/>
  <c r="M21" i="2"/>
  <c r="P21" i="2" s="1"/>
  <c r="Q21" i="2" s="1"/>
  <c r="I21" i="2" s="1" a="1"/>
  <c r="I21" i="2" s="1"/>
  <c r="M15" i="2"/>
  <c r="P15" i="2" s="1"/>
  <c r="Q15" i="2" s="1"/>
  <c r="I15" i="2" s="1" a="1"/>
  <c r="I15" i="2" s="1"/>
  <c r="M87" i="2"/>
  <c r="P87" i="2" s="1"/>
  <c r="Q87" i="2" s="1"/>
  <c r="I87" i="2" s="1" a="1"/>
  <c r="I87" i="2" s="1"/>
  <c r="M72" i="2"/>
  <c r="P72" i="2" s="1"/>
  <c r="Q72" i="2" s="1"/>
  <c r="I72" i="2" s="1" a="1"/>
  <c r="I72" i="2" s="1"/>
  <c r="M45" i="2"/>
  <c r="P45" i="2" s="1"/>
  <c r="Q45" i="2" s="1"/>
  <c r="I45" i="2" s="1" a="1"/>
  <c r="I45" i="2" s="1"/>
  <c r="M96" i="2"/>
  <c r="P96" i="2" s="1"/>
  <c r="Q96" i="2" s="1"/>
  <c r="I96" i="2" s="1" a="1"/>
  <c r="I96" i="2" s="1"/>
  <c r="M24" i="2"/>
  <c r="P24" i="2" s="1"/>
  <c r="Q24" i="2" s="1"/>
  <c r="I24" i="2" s="1" a="1"/>
  <c r="I24" i="2" s="1"/>
  <c r="M84" i="2"/>
  <c r="P84" i="2" s="1"/>
  <c r="Q84" i="2" s="1"/>
  <c r="I84" i="2" s="1" a="1"/>
  <c r="I84" i="2" s="1"/>
  <c r="M63" i="2"/>
  <c r="P63" i="2" s="1"/>
  <c r="Q63" i="2" s="1"/>
  <c r="I63" i="2" s="1" a="1"/>
  <c r="I63" i="2" s="1"/>
  <c r="M42" i="2"/>
  <c r="P42" i="2" s="1"/>
  <c r="Q42" i="2" s="1"/>
  <c r="I42" i="2" s="1" a="1"/>
  <c r="I42" i="2" s="1"/>
  <c r="M75" i="2"/>
  <c r="P75" i="2" s="1"/>
  <c r="Q75" i="2" s="1"/>
  <c r="I75" i="2" s="1" a="1"/>
  <c r="I75" i="2" s="1"/>
  <c r="M66" i="2"/>
  <c r="P66" i="2" s="1"/>
  <c r="Q66" i="2" s="1"/>
  <c r="I66" i="2" s="1" a="1"/>
  <c r="I66" i="2" s="1"/>
  <c r="M30" i="2"/>
  <c r="P30" i="2" s="1"/>
  <c r="Q30" i="2" s="1"/>
  <c r="I30" i="2" s="1" a="1"/>
  <c r="I30" i="2" s="1"/>
  <c r="M78" i="2"/>
  <c r="P78" i="2" s="1"/>
  <c r="Q78" i="2" s="1"/>
  <c r="I78" i="2" s="1" a="1"/>
  <c r="I78" i="2" s="1"/>
  <c r="M33" i="2"/>
  <c r="P33" i="2" s="1"/>
  <c r="Q33" i="2" s="1"/>
  <c r="I33" i="2" s="1" a="1"/>
  <c r="I33" i="2" s="1"/>
  <c r="M48" i="2"/>
  <c r="P48" i="2" s="1"/>
  <c r="Q48" i="2" s="1"/>
  <c r="I48" i="2" s="1" a="1"/>
  <c r="I48" i="2" s="1"/>
  <c r="M60" i="2"/>
  <c r="P60" i="2" s="1"/>
  <c r="Q60" i="2" s="1"/>
  <c r="I60" i="2" s="1" a="1"/>
  <c r="I60" i="2" s="1"/>
  <c r="M39" i="2"/>
  <c r="P39" i="2" s="1"/>
  <c r="Q39" i="2" s="1"/>
  <c r="I39" i="2" s="1" a="1"/>
  <c r="I39" i="2" s="1"/>
  <c r="M69" i="2"/>
  <c r="P69" i="2" s="1"/>
  <c r="Q69" i="2" s="1"/>
  <c r="I69" i="2" s="1" a="1"/>
  <c r="I69" i="2" s="1"/>
  <c r="M93" i="2"/>
  <c r="P93" i="2" s="1"/>
  <c r="Q93" i="2" s="1"/>
  <c r="I93" i="2" s="1" a="1"/>
  <c r="I93" i="2" s="1"/>
  <c r="M81" i="2"/>
  <c r="P81" i="2" s="1"/>
  <c r="Q81" i="2" s="1"/>
  <c r="I81" i="2" s="1" a="1"/>
  <c r="I81" i="2" s="1"/>
  <c r="M54" i="2"/>
  <c r="P54" i="2" s="1"/>
  <c r="Q54" i="2" s="1"/>
  <c r="I54" i="2" s="1" a="1"/>
  <c r="I54" i="2" s="1"/>
  <c r="M99" i="2"/>
  <c r="P99" i="2" s="1"/>
  <c r="Q99" i="2" s="1"/>
  <c r="I99" i="2" s="1" a="1"/>
  <c r="I99" i="2" s="1"/>
  <c r="M36" i="2"/>
  <c r="P36" i="2" s="1"/>
  <c r="Q36" i="2" s="1"/>
  <c r="I36" i="2" s="1" a="1"/>
  <c r="I36" i="2" s="1"/>
  <c r="M27" i="2"/>
  <c r="P27" i="2" s="1"/>
  <c r="Q27" i="2" s="1"/>
  <c r="I27" i="2" s="1" a="1"/>
  <c r="I27" i="2" s="1"/>
  <c r="M18" i="2"/>
  <c r="P18" i="2" s="1"/>
  <c r="Q18" i="2" s="1"/>
  <c r="I18" i="2" s="1" a="1"/>
  <c r="I18" i="2" s="1"/>
  <c r="M51" i="2"/>
  <c r="P51" i="2" s="1"/>
  <c r="Q51" i="2" s="1"/>
  <c r="I51" i="2" s="1" a="1"/>
  <c r="I51" i="2" s="1"/>
  <c r="M12" i="2"/>
  <c r="P12" i="2" s="1"/>
  <c r="Q12" i="2" s="1"/>
  <c r="I12" i="2" s="1" a="1"/>
  <c r="I12" i="2" s="1"/>
  <c r="M90" i="2"/>
  <c r="P90" i="2" s="1"/>
  <c r="Q90" i="2" s="1"/>
  <c r="I90" i="2" s="1" a="1"/>
  <c r="I90" i="2" s="1"/>
  <c r="M10" i="2"/>
  <c r="P10" i="2" s="1"/>
  <c r="Q10" i="2" s="1"/>
  <c r="I10" i="2" s="1" a="1"/>
  <c r="I10" i="2" s="1"/>
  <c r="M2" i="2"/>
  <c r="P2" i="2" s="1"/>
  <c r="Q2" i="2" s="1"/>
  <c r="I2" i="2" s="1" a="1"/>
  <c r="I2" i="2" s="1"/>
  <c r="M8" i="2"/>
  <c r="P8" i="2" s="1"/>
  <c r="Q8" i="2" s="1"/>
  <c r="I8" i="2" s="1" a="1"/>
  <c r="I8" i="2" s="1"/>
  <c r="M5" i="2"/>
  <c r="P5" i="2" s="1"/>
  <c r="Q5" i="2" s="1"/>
  <c r="I5" i="2" s="1" a="1"/>
  <c r="I5" i="2" s="1"/>
  <c r="M7" i="2"/>
  <c r="P7" i="2" s="1"/>
  <c r="Q7" i="2" s="1"/>
  <c r="I7" i="2" s="1" a="1"/>
  <c r="I7" i="2" s="1"/>
  <c r="M3" i="2"/>
  <c r="P3" i="2" s="1"/>
  <c r="Q3" i="2" s="1"/>
  <c r="I3" i="2" s="1" a="1"/>
  <c r="I3" i="2" s="1"/>
  <c r="M9" i="2"/>
  <c r="P9" i="2" s="1"/>
  <c r="Q9" i="2" s="1"/>
  <c r="I9" i="2" s="1" a="1"/>
  <c r="I9" i="2" s="1"/>
  <c r="M6" i="2"/>
  <c r="P6" i="2" s="1"/>
  <c r="Q6" i="2" s="1"/>
  <c r="I6" i="2" s="1" a="1"/>
  <c r="I6" i="2" s="1"/>
  <c r="P4" i="2"/>
  <c r="Q4" i="2" s="1"/>
  <c r="I4" i="2" s="1" a="1"/>
  <c r="I4" i="2" s="1"/>
  <c r="V99" i="1" a="1"/>
  <c r="V9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<sst xmlns="http://schemas.openxmlformats.org/spreadsheetml/2006/main" count="182" uniqueCount="89">
  <si>
    <t>POR HACER</t>
  </si>
  <si>
    <t>EN PROGRESO</t>
  </si>
  <si>
    <t>EN ESPERA</t>
  </si>
  <si>
    <t>COMPLETADO</t>
  </si>
  <si>
    <t>ARCHIVADO</t>
  </si>
  <si>
    <t>Estado</t>
  </si>
  <si>
    <t>Criticidad</t>
  </si>
  <si>
    <t>Tarea</t>
  </si>
  <si>
    <t>Descripción</t>
  </si>
  <si>
    <t>Inicio</t>
  </si>
  <si>
    <t>Previsto</t>
  </si>
  <si>
    <t>Final</t>
  </si>
  <si>
    <t>Asignado</t>
  </si>
  <si>
    <t>KANBAN</t>
  </si>
  <si>
    <t>Tareas</t>
  </si>
  <si>
    <t>Celda</t>
  </si>
  <si>
    <t>Kanban</t>
  </si>
  <si>
    <t>IMPORTANTE</t>
  </si>
  <si>
    <t>NORMAL</t>
  </si>
  <si>
    <t>URGENTE</t>
  </si>
  <si>
    <t>Blog:</t>
  </si>
  <si>
    <t>#ExcelPedroWave</t>
  </si>
  <si>
    <t>Canal:</t>
  </si>
  <si>
    <t>Excel Pedro Wave - YouTube</t>
  </si>
  <si>
    <t>COPYRIGHT:</t>
  </si>
  <si>
    <t>Creative Commons — Attribution-NonCommercial 3.0</t>
  </si>
  <si>
    <t>Estados</t>
  </si>
  <si>
    <t>Equipo</t>
  </si>
  <si>
    <t>Nombre del archivo</t>
  </si>
  <si>
    <t>En Excel para la Web</t>
  </si>
  <si>
    <t>^</t>
  </si>
  <si>
    <t>Astucuri Curas Kennedy Yorly</t>
  </si>
  <si>
    <t>Condori Ramón Luis Angel</t>
  </si>
  <si>
    <t>Lizaraso Taipe David</t>
  </si>
  <si>
    <t>Pomayay Hinojoza Jean Piere</t>
  </si>
  <si>
    <t>Yaringaño Romero sebastian</t>
  </si>
  <si>
    <t>Tablero Kanban - Proyecto Fin de Curso.xlsx</t>
  </si>
  <si>
    <t>Login</t>
  </si>
  <si>
    <t>Ingresar datos del trabajador</t>
  </si>
  <si>
    <t>Calcular bonificaciones</t>
  </si>
  <si>
    <t>Calcular descuentos</t>
  </si>
  <si>
    <t>Calcular sueldo neto</t>
  </si>
  <si>
    <t>Pago por horas extras</t>
  </si>
  <si>
    <t>Editar Bonificación por movilidad</t>
  </si>
  <si>
    <t>Editar Bonificación suplementaria</t>
  </si>
  <si>
    <t>Calcular descuento por faltas</t>
  </si>
  <si>
    <t>Calcular descuento por tardanzas</t>
  </si>
  <si>
    <t>Validar datos</t>
  </si>
  <si>
    <t>Imprimir boleta de pago</t>
  </si>
  <si>
    <t>Editar registro de trabajadores</t>
  </si>
  <si>
    <t>Analizar datos</t>
  </si>
  <si>
    <t>Pruebas Unitarias</t>
  </si>
  <si>
    <t>Hacer que el acceso al sistema solo sea para usuarios permitidos</t>
  </si>
  <si>
    <t>Poder ingresar el nombre del trabajador, su sueldo básico, días de faltas, etc</t>
  </si>
  <si>
    <t>Calcular las bonificaciones que corresponden al trabajador, que incluyen las horas extras</t>
  </si>
  <si>
    <t>Calcular los descuentos de cada trabajador, que incluyen las faltas y las tardanzas</t>
  </si>
  <si>
    <t>Calcular el sueldo neto a pagar al trabajador, para tener un registro preciso, correcto y detallado</t>
  </si>
  <si>
    <t>Calcular el pago correspondiente a las horas extras trabajadas por el empleado</t>
  </si>
  <si>
    <t>Poder editar la bonificación fija por movilidad a pagar al trabajador</t>
  </si>
  <si>
    <t>Poder editar la bonificación suplementaria a pagar al trabajador</t>
  </si>
  <si>
    <t>Calcular el descuento correspondiente a las faltas del trabajador</t>
  </si>
  <si>
    <t>Calcular el descuento correspondiente a las tardanzas del trabajador</t>
  </si>
  <si>
    <t>Poder verificar que los datos ingresados por el usuario sean válidos y no contengan errores</t>
  </si>
  <si>
    <t>Poder generar una boleta de pago con el nombre del trabajador</t>
  </si>
  <si>
    <t>Poder editar, actualizar o eliminar el registro de trabajadores</t>
  </si>
  <si>
    <t>Poder generar informes, dashboards, para analizar los datos de la empresa en términos de pagos de los trabajadores</t>
  </si>
  <si>
    <t>Realizar pruebas unitarias del ingreso de los datos, de los cálculos de los descuentos, y del cálculo del sueldo neto</t>
  </si>
  <si>
    <t>Spring de Ingresar datos de trabajador</t>
  </si>
  <si>
    <t>Spring de Calcular bonificacion es</t>
  </si>
  <si>
    <t>Spring de Imprimir Boleta de Pago</t>
  </si>
  <si>
    <t>Spring de Calcular sueldo neto</t>
  </si>
  <si>
    <t>Spring de Pago por horas extras</t>
  </si>
  <si>
    <t>Spring de Calcular descuento por faltas</t>
  </si>
  <si>
    <t>Spring de Calcular descuento por tardanzas</t>
  </si>
  <si>
    <t>Spring de Login</t>
  </si>
  <si>
    <t>Hacer el spring para Poder ingresar el nombre del trabajador, su sueldo básico, días de faltas, etc</t>
  </si>
  <si>
    <t>Hacer el spring para Calcular las bonificaciones que corresponden al trabajador, que incluyen las horas extras</t>
  </si>
  <si>
    <t>Hacer el spring para Poder generar una boleta de pago con el nombre del trabajador</t>
  </si>
  <si>
    <t>Hacer el spring para Calcular el sueldo neto a pagar al trabajador, para tener un registro preciso, correcto y detallado</t>
  </si>
  <si>
    <t>Hacer el spring para Hacer que el acceso al sistema solo sea para usuarios permitidos</t>
  </si>
  <si>
    <t>Hacer el spring para Calcular el descuento correspondiente a las tardanzas del trabajador</t>
  </si>
  <si>
    <t>Hacer el spring para Calcular el descuento correspondiente a las faltas del trabajador</t>
  </si>
  <si>
    <t>Hacer el spring para Calcular el pago correspondiente a las horas extras trabajadas por el empleado</t>
  </si>
  <si>
    <t>Coordinacion de las asignaciones</t>
  </si>
  <si>
    <t>Coordinar con el equipo de trabajo y establecer fechas de entrega</t>
  </si>
  <si>
    <t>Revision del avance</t>
  </si>
  <si>
    <t>Revisar el avance del equipo de trabajo</t>
  </si>
  <si>
    <t>Ultima revision del Proyecto fin de Curso</t>
  </si>
  <si>
    <t>Hacer la última revision para poder presentar 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</si>
</sst>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;"/>
  </numFmts>
  <fonts count="12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u/>
      <sz val="1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Continuous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6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4" fillId="7" borderId="12" xfId="0" applyFont="1" applyFill="1" applyBorder="1" applyAlignment="1">
      <alignment vertical="center"/>
    </xf>
    <xf numFmtId="0" fontId="4" fillId="7" borderId="13" xfId="0" applyFont="1" applyFill="1" applyBorder="1" applyAlignment="1">
      <alignment vertical="center"/>
    </xf>
    <xf numFmtId="0" fontId="4" fillId="7" borderId="14" xfId="0" applyFont="1" applyFill="1" applyBorder="1" applyAlignment="1">
      <alignment vertical="center"/>
    </xf>
    <xf numFmtId="14" fontId="0" fillId="8" borderId="12" xfId="0" applyNumberFormat="1" applyFill="1" applyBorder="1" applyAlignment="1">
      <alignment horizontal="center" vertical="center"/>
    </xf>
    <xf numFmtId="14" fontId="0" fillId="8" borderId="13" xfId="0" applyNumberFormat="1" applyFill="1" applyBorder="1" applyAlignment="1">
      <alignment horizontal="center" vertical="center"/>
    </xf>
    <xf numFmtId="14" fontId="0" fillId="8" borderId="14" xfId="0" applyNumberFormat="1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5" fillId="2" borderId="9" xfId="0" applyFont="1" applyFill="1" applyBorder="1" applyAlignment="1" applyProtection="1">
      <alignment horizontal="centerContinuous" vertical="center"/>
      <protection locked="0"/>
    </xf>
    <xf numFmtId="0" fontId="0" fillId="2" borderId="10" xfId="0" applyFill="1" applyBorder="1" applyAlignment="1" applyProtection="1">
      <alignment horizontal="centerContinuous" vertical="center"/>
      <protection locked="0"/>
    </xf>
    <xf numFmtId="0" fontId="0" fillId="2" borderId="11" xfId="0" applyFill="1" applyBorder="1" applyAlignment="1" applyProtection="1">
      <alignment horizontal="centerContinuous" vertical="center"/>
      <protection locked="0"/>
    </xf>
    <xf numFmtId="14" fontId="6" fillId="0" borderId="0" xfId="1" applyNumberFormat="1" applyFont="1" applyAlignment="1" applyProtection="1">
      <alignment horizontal="left"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1" applyFont="1" applyFill="1" applyAlignment="1">
      <alignment horizontal="left" vertical="center"/>
    </xf>
    <xf numFmtId="0" fontId="8" fillId="0" borderId="0" xfId="1" applyFont="1" applyFill="1" applyAlignment="1">
      <alignment vertical="center"/>
    </xf>
    <xf numFmtId="0" fontId="6" fillId="0" borderId="0" xfId="1" applyFont="1" applyFill="1" applyAlignment="1">
      <alignment vertical="center"/>
    </xf>
    <xf numFmtId="0" fontId="11" fillId="2" borderId="5" xfId="0" applyFont="1" applyFill="1" applyBorder="1" applyAlignment="1" applyProtection="1">
      <alignment horizontal="center" vertical="center"/>
      <protection locked="0"/>
    </xf>
    <xf numFmtId="0" fontId="8" fillId="0" borderId="0" xfId="1" applyFont="1" applyFill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6" fillId="0" borderId="0" xfId="1" applyFont="1" applyFill="1" applyAlignment="1">
      <alignment horizontal="left" vertical="center"/>
    </xf>
    <xf numFmtId="0" fontId="0" fillId="0" borderId="0" xfId="0" applyProtection="1">
      <protection locked="0"/>
    </xf>
  </cellXfs>
  <cellStyles count="2">
    <cellStyle name="Hipervínculo" xfId="1" builtinId="8"/>
    <cellStyle name="Normal" xfId="0" builtinId="0"/>
  </cellStyles>
  <dxfs count="28"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C00000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/>
        <vertAlign val="baseline"/>
        <sz val="11"/>
        <color auto="1"/>
        <name val="Calibri"/>
        <scheme val="minor"/>
      </font>
      <numFmt numFmtId="165" formatCode="dd/mm/yyyy"/>
      <alignment horizontal="left" vertical="center" textRotation="0" wrapText="0" indent="0" justifyLastLine="0" shrinkToFit="0" readingOrder="0"/>
      <protection locked="1" hidden="0"/>
    </dxf>
    <dxf>
      <alignment vertical="center" textRotation="0" wrapText="0" indent="0" justifyLastLine="0" shrinkToFit="0" readingOrder="0"/>
      <protection locked="0" hidden="0"/>
    </dxf>
    <dxf>
      <numFmt numFmtId="165" formatCode="dd/mm/yyyy"/>
      <alignment horizontal="center" vertical="center" textRotation="0" wrapText="0" indent="0" justifyLastLine="0" shrinkToFit="0" readingOrder="0"/>
      <protection locked="0" hidden="0"/>
    </dxf>
    <dxf>
      <numFmt numFmtId="165" formatCode="dd/mm/yyyy"/>
      <alignment horizontal="center" vertical="center" textRotation="0" wrapText="0" indent="0" justifyLastLine="0" shrinkToFit="0" readingOrder="0"/>
      <protection locked="0" hidden="0"/>
    </dxf>
    <dxf>
      <numFmt numFmtId="165" formatCode="dd/mm/yyyy"/>
      <alignment horizontal="center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vertical="center" textRotation="0" wrapText="0" indent="0" justifyLastLine="0" shrinkToFit="0" readingOrder="0"/>
      <protection locked="0" hidden="0"/>
    </dxf>
    <dxf>
      <alignment vertical="center" textRotation="0" wrapText="0" indent="0" justifyLastLine="0" shrinkToFit="0" readingOrder="0"/>
      <protection locked="0" hidden="0"/>
    </dxf>
    <dxf>
      <alignment vertical="center" textRotation="0" wrapText="0" indent="0" justifyLastLine="0" shrinkToFit="0" readingOrder="0"/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3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1238250</xdr:colOff>
      <xdr:row>1</xdr:row>
      <xdr:rowOff>127000</xdr:rowOff>
    </xdr:from>
    <xdr:to>
      <xdr:col>5</xdr:col>
      <xdr:colOff>2035901</xdr:colOff>
      <xdr:row>2</xdr:row>
      <xdr:rowOff>180050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8100" y="311150"/>
          <a:ext cx="883376" cy="288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Datos" displayName="TablaDatos" ref="A1:I101" totalsRowShown="0" headerRowDxfId="19" dataDxfId="18">
  <autoFilter ref="A1:I101" xr:uid="{00000000-0009-0000-0100-000001000000}"/>
  <tableColumns count="9">
    <tableColumn id="8" xr3:uid="{00000000-0010-0000-0000-000008000000}" name="Estado" dataDxfId="17"/>
    <tableColumn id="2" xr3:uid="{00000000-0010-0000-0000-000002000000}" name="Criticidad" dataDxfId="16"/>
    <tableColumn id="1" xr3:uid="{00000000-0010-0000-0000-000001000000}" name="Tarea" dataDxfId="15"/>
    <tableColumn id="6" xr3:uid="{00000000-0010-0000-0000-000006000000}" name="Descripción" dataDxfId="14"/>
    <tableColumn id="3" xr3:uid="{00000000-0010-0000-0000-000003000000}" name="Inicio" dataDxfId="13"/>
    <tableColumn id="4" xr3:uid="{00000000-0010-0000-0000-000004000000}" name="Previsto" dataDxfId="12"/>
    <tableColumn id="5" xr3:uid="{00000000-0010-0000-0000-000005000000}" name="Final" dataDxfId="11"/>
    <tableColumn id="7" xr3:uid="{00000000-0010-0000-0000-000007000000}" name="Asignado" dataDxfId="10"/>
    <tableColumn id="9" xr3:uid="{00000000-0010-0000-0000-000009000000}" name="KANBAN" dataDxfId="9">
      <calculatedColumnFormula array="1">HYPERLINK("["&amp;Archivo_Nombre&amp;"]KANBAN!"&amp;INDEX(Datos!$Q$2:$Q$101,ROW()-1),IF(TablaDatos[[#This Row],[Estado]]="","","Tarea "&amp;ROW()-1))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Estados" displayName="TablaEstados" ref="B7:B12" totalsRowShown="0" headerRowDxfId="8" dataDxfId="7">
  <autoFilter ref="B7:B12" xr:uid="{00000000-0009-0000-0100-000002000000}"/>
  <tableColumns count="1">
    <tableColumn id="1" xr3:uid="{00000000-0010-0000-0100-000001000000}" name="Estados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Criticidad" displayName="TablaCriticidad" ref="D7:D10" totalsRowShown="0" headerRowDxfId="5" dataDxfId="4">
  <autoFilter ref="D7:D10" xr:uid="{00000000-0009-0000-0100-000003000000}"/>
  <tableColumns count="1">
    <tableColumn id="1" xr3:uid="{00000000-0010-0000-0200-000001000000}" name="Criticidad" dataDxfId="3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Usuarios" displayName="TablaUsuarios" ref="F7:F56" totalsRowShown="0" headerRowDxfId="2" dataDxfId="1">
  <autoFilter ref="F7:F56" xr:uid="{00000000-0009-0000-0100-000004000000}"/>
  <tableColumns count="1">
    <tableColumn id="1" xr3:uid="{00000000-0010-0000-0300-000001000000}" name="Equipo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https://creativecommons.org/licenses/by-nc-sa/3.0/deed.es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pedrowave.blogspot.com/" TargetMode="External"/><Relationship Id="rId1" Type="http://schemas.openxmlformats.org/officeDocument/2006/relationships/hyperlink" Target="https://www.youtube.com/c/PedroWave" TargetMode="External"/><Relationship Id="rId6" Type="http://schemas.openxmlformats.org/officeDocument/2006/relationships/table" Target="../tables/table2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outlinePr showOutlineSymbols="0"/>
    <pageSetUpPr fitToPage="1"/>
  </sheetPr>
  <dimension ref="A1:AP201"/>
  <sheetViews>
    <sheetView showGridLines="0" tabSelected="1" showOutlineSymbols="0" zoomScale="65" zoomScaleNormal="65" workbookViewId="0">
      <pane ySplit="1" topLeftCell="A2" activePane="bottomLeft" state="frozen"/>
      <selection pane="bottomLeft" activeCell="H11" sqref="H11"/>
    </sheetView>
  </sheetViews>
  <sheetFormatPr baseColWidth="10" defaultColWidth="0" defaultRowHeight="15" zeroHeight="1" outlineLevelCol="1" x14ac:dyDescent="0.25"/>
  <cols>
    <col min="1" max="1" width="2.5703125" style="8" customWidth="1"/>
    <col min="2" max="2" width="2.5703125" style="9" customWidth="1"/>
    <col min="3" max="6" width="4.5703125" style="1" hidden="1" customWidth="1" outlineLevel="1"/>
    <col min="7" max="7" width="10.5703125" style="3" customWidth="1" collapsed="1"/>
    <col min="8" max="8" width="30.5703125" style="3" customWidth="1"/>
    <col min="9" max="9" width="2.5703125" style="8" customWidth="1"/>
    <col min="10" max="10" width="2.5703125" style="9" customWidth="1"/>
    <col min="11" max="14" width="4.5703125" style="1" hidden="1" customWidth="1" outlineLevel="1"/>
    <col min="15" max="15" width="10.5703125" style="3" customWidth="1" collapsed="1"/>
    <col min="16" max="16" width="30.5703125" style="3" customWidth="1"/>
    <col min="17" max="17" width="2.5703125" style="8" customWidth="1"/>
    <col min="18" max="18" width="2.5703125" style="9" customWidth="1"/>
    <col min="19" max="22" width="4.5703125" style="1" hidden="1" customWidth="1" outlineLevel="1"/>
    <col min="23" max="23" width="10.5703125" style="3" customWidth="1" collapsed="1"/>
    <col min="24" max="24" width="30.5703125" style="3" customWidth="1"/>
    <col min="25" max="25" width="2.5703125" style="8" customWidth="1"/>
    <col min="26" max="26" width="2.5703125" style="9" customWidth="1"/>
    <col min="27" max="30" width="4.5703125" style="1" hidden="1" customWidth="1" outlineLevel="1"/>
    <col min="31" max="31" width="10.5703125" style="3" customWidth="1" collapsed="1"/>
    <col min="32" max="32" width="30.5703125" style="3" customWidth="1"/>
    <col min="33" max="33" width="2.5703125" style="8" customWidth="1"/>
    <col min="34" max="34" width="2.5703125" style="9" customWidth="1"/>
    <col min="35" max="38" width="4.5703125" style="1" hidden="1" customWidth="1" outlineLevel="1"/>
    <col min="39" max="39" width="10.5703125" style="3" customWidth="1" collapsed="1"/>
    <col min="40" max="40" width="30.5703125" style="3" customWidth="1"/>
    <col min="41" max="41" width="2.5703125" style="8" customWidth="1"/>
    <col min="42" max="42" width="2.5703125" style="9" customWidth="1"/>
    <col min="43" max="16384" width="10.85546875" style="2" hidden="1"/>
  </cols>
  <sheetData>
    <row r="1" spans="2:41" ht="22.5" thickTop="1" thickBot="1" x14ac:dyDescent="0.3">
      <c r="B1" s="10"/>
      <c r="C1" s="11"/>
      <c r="D1" s="11"/>
      <c r="E1" s="11"/>
      <c r="F1" s="11"/>
      <c r="G1" s="12" t="s">
        <v>0</v>
      </c>
      <c r="H1" s="12"/>
      <c r="I1" s="39" t="s">
        <v>30</v>
      </c>
      <c r="J1" s="10"/>
      <c r="K1" s="11"/>
      <c r="L1" s="11"/>
      <c r="M1" s="11"/>
      <c r="N1" s="11"/>
      <c r="O1" s="12" t="s">
        <v>1</v>
      </c>
      <c r="P1" s="12"/>
      <c r="Q1" s="39" t="s">
        <v>30</v>
      </c>
      <c r="R1" s="10"/>
      <c r="S1" s="11"/>
      <c r="T1" s="11"/>
      <c r="U1" s="11"/>
      <c r="V1" s="11"/>
      <c r="W1" s="12" t="s">
        <v>2</v>
      </c>
      <c r="X1" s="12"/>
      <c r="Y1" s="39" t="s">
        <v>30</v>
      </c>
      <c r="Z1" s="10"/>
      <c r="AA1" s="11"/>
      <c r="AB1" s="11"/>
      <c r="AC1" s="11"/>
      <c r="AD1" s="11"/>
      <c r="AE1" s="12" t="s">
        <v>3</v>
      </c>
      <c r="AF1" s="12"/>
      <c r="AG1" s="39" t="s">
        <v>30</v>
      </c>
      <c r="AH1" s="10"/>
      <c r="AI1" s="11"/>
      <c r="AJ1" s="11"/>
      <c r="AK1" s="11"/>
      <c r="AL1" s="11"/>
      <c r="AM1" s="12" t="s">
        <v>4</v>
      </c>
      <c r="AN1" s="12"/>
      <c r="AO1" s="39" t="s">
        <v>30</v>
      </c>
    </row>
    <row r="2" spans="2:41" ht="15.75" thickTop="1" x14ac:dyDescent="0.25">
      <c r="C2" s="1">
        <v>0</v>
      </c>
      <c r="K2" s="1">
        <v>0</v>
      </c>
      <c r="S2" s="1">
        <v>0</v>
      </c>
      <c r="AA2" s="1">
        <v>0</v>
      </c>
      <c r="AI2" s="1">
        <v>0</v>
      </c>
    </row>
    <row r="3" spans="2:41" x14ac:dyDescent="0.25">
      <c r="C3" s="1">
        <v>1</v>
      </c>
      <c r="D3" s="1">
        <f>IF(C3&gt;C2,IFERROR(IF(I$1="v",SMALL(C$102:C$201,C3),LARGE(C$102:C$201,C3)),""),D2)</f>
        <v>16</v>
      </c>
      <c r="E3" s="1">
        <f>IF(D3&lt;&gt;D2,3,E2+1)</f>
        <v>3</v>
      </c>
      <c r="F3" s="1" t="str" cm="1">
        <f t="array" aca="1" ref="F3" ca="1">IF(OR(D3="",G3=""),0,LEFT(G3)&amp;IFERROR(LEFT(INDEX(DatosKanban,KANBAN!D3,2)),2))</f>
        <v>TI</v>
      </c>
      <c r="G3" s="5" t="str" cm="1">
        <f t="array" aca="1" ref="G3" ca="1">IF(OR(D3="",E3&gt;8),"",HYPERLINK("[" &amp; Archivo_Nombre &amp; "]Datos!"&amp;LEFT(SUBSTITUTE(ADDRESS(1,IF(E3=3,1,E3)),"$",""))&amp;D3+1,
IFERROR(INDEX(TablaDatos[#Headers],1,E3)&amp;IF(E3=3," "&amp;D3,"")&amp;":","")))</f>
        <v>Tarea 16:</v>
      </c>
      <c r="H3" s="4" t="str" cm="1">
        <f t="array" aca="1" ref="H3" ca="1">IF(OR(D3="",E3&gt;8),"",HYPERLINK("["&amp;Archivo_Nombre&amp;"]Datos!"&amp;LEFT(SUBSTITUTE(ADDRESS(1,E3),"$",""))&amp;D3+1,
IFERROR(INDEX(TablaDatos[],D3,E3),"")))</f>
        <v>Analizar datos</v>
      </c>
      <c r="K3" s="1">
        <v>1</v>
      </c>
      <c r="L3" s="1">
        <f>IF(K3&gt;K2,IFERROR(IF(Q$1="v",SMALL(K$102:K$201,K3),LARGE(K$102:K$201,K3)),""),L2)</f>
        <v>17</v>
      </c>
      <c r="M3" s="1">
        <f>IF(L3&lt;&gt;L2,3,M2+1)</f>
        <v>3</v>
      </c>
      <c r="N3" s="1" t="str" cm="1">
        <f t="array" aca="1" ref="N3" ca="1">IF(OR(L3="",O3=""),0,LEFT(O3)&amp;IFERROR(LEFT(INDEX(DatosKanban,KANBAN!L3,2)),2))</f>
        <v>TI</v>
      </c>
      <c r="O3" s="5" t="str" cm="1">
        <f t="array" aca="1" ref="O3" ca="1">IF(OR(L3="",M3&gt;8),"",HYPERLINK("[" &amp; Archivo_Nombre &amp; "]Datos!"&amp;LEFT(SUBSTITUTE(ADDRESS(1,IF(M3=3,1,M3)),"$",""))&amp;L3+1,
IFERROR(INDEX(TablaDatos[#Headers],1,M3)&amp;IF(M3=3," "&amp;L3,"")&amp;":","")))</f>
        <v>Tarea 17:</v>
      </c>
      <c r="P3" s="4" t="str" cm="1">
        <f t="array" aca="1" ref="P3" ca="1">IF(OR(L3="",M3&gt;8),"",HYPERLINK("["&amp;Archivo_Nombre&amp;"]Datos!"&amp;LEFT(SUBSTITUTE(ADDRESS(1,M3),"$",""))&amp;L3+1,
IFERROR(INDEX(TablaDatos[],L3,M3),"")))</f>
        <v>Pruebas Unitarias</v>
      </c>
      <c r="S3" s="1">
        <v>1</v>
      </c>
      <c r="T3" s="1">
        <f>IF(S3&gt;S2,IFERROR(IF(Y$1="v",SMALL(S$102:S$201,S3),LARGE(S$102:S$201,S3)),""),T2)</f>
        <v>15</v>
      </c>
      <c r="U3" s="1">
        <f>IF(T3&lt;&gt;T2,3,U2+1)</f>
        <v>3</v>
      </c>
      <c r="V3" s="1" t="str" cm="1">
        <f t="array" aca="1" ref="V3" ca="1">IF(OR(T3="",W3=""),0,LEFT(W3)&amp;IFERROR(LEFT(INDEX(DatosKanban,KANBAN!T3,2)),2))</f>
        <v>TN</v>
      </c>
      <c r="W3" s="5" t="str" cm="1">
        <f t="array" aca="1" ref="W3" ca="1">IF(OR(T3="",U3&gt;8),"",HYPERLINK("[" &amp; Archivo_Nombre &amp; "]Datos!"&amp;LEFT(SUBSTITUTE(ADDRESS(1,IF(U3=3,1,U3)),"$",""))&amp;T3+1,
IFERROR(INDEX(TablaDatos[#Headers],1,U3)&amp;IF(U3=3," "&amp;T3,"")&amp;":","")))</f>
        <v>Tarea 15:</v>
      </c>
      <c r="X3" s="4" t="str" cm="1">
        <f t="array" aca="1" ref="X3" ca="1">IF(OR(T3="",U3&gt;8),"",HYPERLINK("["&amp;Archivo_Nombre&amp;"]Datos!"&amp;LEFT(SUBSTITUTE(ADDRESS(1,U3),"$",""))&amp;T3+1,
IFERROR(INDEX(TablaDatos[],T3,U3),"")))</f>
        <v>Editar registro de trabajadores</v>
      </c>
      <c r="AA3" s="1">
        <v>1</v>
      </c>
      <c r="AB3" s="1">
        <f>IF(AA3&gt;AA2,IFERROR(IF(AG$1="v",SMALL(AA$102:AA$201,AA3),LARGE(AA$102:AA$201,AA3)),""),AB2)</f>
        <v>25</v>
      </c>
      <c r="AC3" s="1">
        <f>IF(AB3&lt;&gt;AB2,3,AC2+1)</f>
        <v>3</v>
      </c>
      <c r="AD3" s="1" t="str" cm="1">
        <f t="array" aca="1" ref="AD3" ca="1">IF(OR(AB3="",AE3=""),0,LEFT(AE3)&amp;IFERROR(LEFT(INDEX(DatosKanban,KANBAN!AB3,2)),2))</f>
        <v>TU</v>
      </c>
      <c r="AE3" s="5" t="str" cm="1">
        <f t="array" aca="1" ref="AE3" ca="1">IF(OR(AB3="",AC3&gt;8),"",HYPERLINK("[" &amp; Archivo_Nombre &amp; "]Datos!"&amp;LEFT(SUBSTITUTE(ADDRESS(1,IF(AC3=3,1,AC3)),"$",""))&amp;AB3+1,
IFERROR(INDEX(TablaDatos[#Headers],1,AC3)&amp;IF(AC3=3," "&amp;AB3,"")&amp;":","")))</f>
        <v>Tarea 25:</v>
      </c>
      <c r="AF3" s="4" t="str" cm="1">
        <f t="array" aca="1" ref="AF3" ca="1">IF(OR(AB3="",AC3&gt;8),"",HYPERLINK("["&amp;Archivo_Nombre&amp;"]Datos!"&amp;LEFT(SUBSTITUTE(ADDRESS(1,AC3),"$",""))&amp;AB3+1,
IFERROR(INDEX(TablaDatos[],AB3,AC3),"")))</f>
        <v>Spring de Login</v>
      </c>
      <c r="AI3" s="1">
        <v>1</v>
      </c>
      <c r="AJ3" s="1">
        <f>IF(AI3&gt;AI2,IFERROR(IF(AO$1="v",SMALL(AI$102:AI$201,AI3),LARGE(AI$102:AI$201,AI3)),""),AJ2)</f>
        <v>26</v>
      </c>
      <c r="AK3" s="1">
        <f>IF(AJ3&lt;&gt;AJ2,3,AK2+1)</f>
        <v>3</v>
      </c>
      <c r="AL3" s="1" t="str" cm="1">
        <f t="array" aca="1" ref="AL3" ca="1">IF(OR(AJ3="",AM3=""),0,LEFT(AM3)&amp;IFERROR(LEFT(INDEX(DatosKanban,KANBAN!AJ3,2)),2))</f>
        <v>TU</v>
      </c>
      <c r="AM3" s="5" t="str" cm="1">
        <f t="array" aca="1" ref="AM3" ca="1">IF(OR(AJ3="",AK3&gt;8),"",HYPERLINK("[" &amp; Archivo_Nombre &amp; "]Datos!"&amp;LEFT(SUBSTITUTE(ADDRESS(1,IF(AK3=3,1,AK3)),"$",""))&amp;AJ3+1,
IFERROR(INDEX(TablaDatos[#Headers],1,AK3)&amp;IF(AK3=3," "&amp;AJ3,"")&amp;":","")))</f>
        <v>Tarea 26:</v>
      </c>
      <c r="AN3" s="4" t="str" cm="1">
        <f t="array" aca="1" ref="AN3" ca="1">IF(OR(AJ3="",AK3&gt;8),"",HYPERLINK("["&amp;Archivo_Nombre&amp;"]Datos!"&amp;LEFT(SUBSTITUTE(ADDRESS(1,AK3),"$",""))&amp;AJ3+1,
IFERROR(INDEX(TablaDatos[],AJ3,AK3),"")))</f>
        <v>Ultima revision del Proyecto fin de Curso</v>
      </c>
    </row>
    <row r="4" spans="2:41" x14ac:dyDescent="0.25">
      <c r="C4" s="1">
        <f ca="1">C3--(G3="")</f>
        <v>1</v>
      </c>
      <c r="D4" s="1">
        <f t="shared" ref="D4:D67" ca="1" si="0">IF(C4&gt;C3,IFERROR(IF(I$1="v",SMALL(C$102:C$201,C4),LARGE(C$102:C$201,C4)),""),D3)</f>
        <v>16</v>
      </c>
      <c r="E4" s="1">
        <f t="shared" ref="E4:E26" ca="1" si="1">IF(D4&lt;&gt;D3,3,E3+1)</f>
        <v>4</v>
      </c>
      <c r="F4" s="1" t="str" cm="1">
        <f t="array" aca="1" ref="F4" ca="1">IF(OR(D4="",G4=""),0,LEFT(G4)&amp;IFERROR(LEFT(INDEX(DatosKanban,KANBAN!D4,2)),2))</f>
        <v>DI</v>
      </c>
      <c r="G4" s="5" t="str" cm="1">
        <f t="array" aca="1" ref="G4" ca="1">IF(OR(D4="",E4&gt;8),"",HYPERLINK("[" &amp; Archivo_Nombre &amp; "]Datos!"&amp;LEFT(SUBSTITUTE(ADDRESS(1,IF(E4=3,1,E4)),"$",""))&amp;D4+1,
IFERROR(INDEX(TablaDatos[#Headers],1,E4)&amp;IF(E4=3," "&amp;D4,"")&amp;":","")))</f>
        <v>Descripción:</v>
      </c>
      <c r="H4" s="4" t="str" cm="1">
        <f t="array" aca="1" ref="H4" ca="1">IF(OR(D4="",E4&gt;8),"",HYPERLINK("["&amp;Archivo_Nombre&amp;"]Datos!"&amp;LEFT(SUBSTITUTE(ADDRESS(1,E4),"$",""))&amp;D4+1,
IFERROR(INDEX(TablaDatos[],D4,E4),"")))</f>
        <v>Poder generar informes, dashboards, para analizar los datos de la empresa en términos de pagos de los trabajadores</v>
      </c>
      <c r="K4" s="1">
        <f ca="1">K3--(O3="")</f>
        <v>1</v>
      </c>
      <c r="L4" s="1">
        <f t="shared" ref="L4:L67" ca="1" si="2">IF(K4&gt;K3,IFERROR(IF(Q$1="v",SMALL(K$102:K$201,K4),LARGE(K$102:K$201,K4)),""),L3)</f>
        <v>17</v>
      </c>
      <c r="M4" s="1">
        <f t="shared" ref="M4:M26" ca="1" si="3">IF(L4&lt;&gt;L3,3,M3+1)</f>
        <v>4</v>
      </c>
      <c r="N4" s="1" t="str" cm="1">
        <f t="array" aca="1" ref="N4" ca="1">IF(OR(L4="",O4=""),0,LEFT(O4)&amp;IFERROR(LEFT(INDEX(DatosKanban,KANBAN!L4,2)),2))</f>
        <v>DI</v>
      </c>
      <c r="O4" s="5" t="str" cm="1">
        <f t="array" aca="1" ref="O4" ca="1">IF(OR(L4="",M4&gt;8),"",HYPERLINK("[" &amp; Archivo_Nombre &amp; "]Datos!"&amp;LEFT(SUBSTITUTE(ADDRESS(1,IF(M4=3,1,M4)),"$",""))&amp;L4+1,
IFERROR(INDEX(TablaDatos[#Headers],1,M4)&amp;IF(M4=3," "&amp;L4,"")&amp;":","")))</f>
        <v>Descripción:</v>
      </c>
      <c r="P4" s="4" t="str" cm="1">
        <f t="array" aca="1" ref="P4" ca="1">IF(OR(L4="",M4&gt;8),"",HYPERLINK("["&amp;Archivo_Nombre&amp;"]Datos!"&amp;LEFT(SUBSTITUTE(ADDRESS(1,M4),"$",""))&amp;L4+1,
IFERROR(INDEX(TablaDatos[],L4,M4),"")))</f>
        <v>Realizar pruebas unitarias del ingreso de los datos, de los cálculos de los descuentos, y del cálculo del sueldo neto</v>
      </c>
      <c r="S4" s="1">
        <f t="shared" ref="S4:S16" ca="1" si="4">S3--(W3="")</f>
        <v>1</v>
      </c>
      <c r="T4" s="1">
        <f t="shared" ref="T4:T67" ca="1" si="5">IF(S4&gt;S3,IFERROR(IF(Y$1="v",SMALL(S$102:S$201,S4),LARGE(S$102:S$201,S4)),""),T3)</f>
        <v>15</v>
      </c>
      <c r="U4" s="1">
        <f t="shared" ref="U4:U26" ca="1" si="6">IF(T4&lt;&gt;T3,3,U3+1)</f>
        <v>4</v>
      </c>
      <c r="V4" s="1" t="str" cm="1">
        <f t="array" aca="1" ref="V4" ca="1">IF(OR(T4="",W4=""),0,LEFT(W4)&amp;IFERROR(LEFT(INDEX(DatosKanban,KANBAN!T4,2)),2))</f>
        <v>DN</v>
      </c>
      <c r="W4" s="5" t="str" cm="1">
        <f t="array" aca="1" ref="W4" ca="1">IF(OR(T4="",U4&gt;8),"",HYPERLINK("[" &amp; Archivo_Nombre &amp; "]Datos!"&amp;LEFT(SUBSTITUTE(ADDRESS(1,IF(U4=3,1,U4)),"$",""))&amp;T4+1,
IFERROR(INDEX(TablaDatos[#Headers],1,U4)&amp;IF(U4=3," "&amp;T4,"")&amp;":","")))</f>
        <v>Descripción:</v>
      </c>
      <c r="X4" s="4" t="str" cm="1">
        <f t="array" aca="1" ref="X4" ca="1">IF(OR(T4="",U4&gt;8),"",HYPERLINK("["&amp;Archivo_Nombre&amp;"]Datos!"&amp;LEFT(SUBSTITUTE(ADDRESS(1,U4),"$",""))&amp;T4+1,
IFERROR(INDEX(TablaDatos[],T4,U4),"")))</f>
        <v>Poder editar, actualizar o eliminar el registro de trabajadores</v>
      </c>
      <c r="AA4" s="1">
        <f t="shared" ref="AA4:AA26" ca="1" si="7">AA3--(AE3="")</f>
        <v>1</v>
      </c>
      <c r="AB4" s="1">
        <f t="shared" ref="AB4:AB67" ca="1" si="8">IF(AA4&gt;AA3,IFERROR(IF(AG$1="v",SMALL(AA$102:AA$201,AA4),LARGE(AA$102:AA$201,AA4)),""),AB3)</f>
        <v>25</v>
      </c>
      <c r="AC4" s="1">
        <f t="shared" ref="AC4:AC26" ca="1" si="9">IF(AB4&lt;&gt;AB3,3,AC3+1)</f>
        <v>4</v>
      </c>
      <c r="AD4" s="1" t="str" cm="1">
        <f t="array" aca="1" ref="AD4" ca="1">IF(OR(AB4="",AE4=""),0,LEFT(AE4)&amp;IFERROR(LEFT(INDEX(DatosKanban,KANBAN!AB4,2)),2))</f>
        <v>DU</v>
      </c>
      <c r="AE4" s="5" t="str" cm="1">
        <f t="array" aca="1" ref="AE4" ca="1">IF(OR(AB4="",AC4&gt;8),"",HYPERLINK("[" &amp; Archivo_Nombre &amp; "]Datos!"&amp;LEFT(SUBSTITUTE(ADDRESS(1,IF(AC4=3,1,AC4)),"$",""))&amp;AB4+1,
IFERROR(INDEX(TablaDatos[#Headers],1,AC4)&amp;IF(AC4=3," "&amp;AB4,"")&amp;":","")))</f>
        <v>Descripción:</v>
      </c>
      <c r="AF4" s="4" t="str" cm="1">
        <f t="array" aca="1" ref="AF4" ca="1">IF(OR(AB4="",AC4&gt;8),"",HYPERLINK("["&amp;Archivo_Nombre&amp;"]Datos!"&amp;LEFT(SUBSTITUTE(ADDRESS(1,AC4),"$",""))&amp;AB4+1,
IFERROR(INDEX(TablaDatos[],AB4,AC4),"")))</f>
        <v>Hacer el spring para Hacer que el acceso al sistema solo sea para usuarios permitidos</v>
      </c>
      <c r="AI4" s="1">
        <f t="shared" ref="AI4:AI67" ca="1" si="10">AI3--(AM3="")</f>
        <v>1</v>
      </c>
      <c r="AJ4" s="1">
        <f t="shared" ref="AJ4:AJ67" ca="1" si="11">IF(AI4&gt;AI3,IFERROR(IF(AO$1="v",SMALL(AI$102:AI$201,AI4),LARGE(AI$102:AI$201,AI4)),""),AJ3)</f>
        <v>26</v>
      </c>
      <c r="AK4" s="1">
        <f t="shared" ref="AK4:AK67" ca="1" si="12">IF(AJ4&lt;&gt;AJ3,3,AK3+1)</f>
        <v>4</v>
      </c>
      <c r="AL4" s="1" t="str" cm="1">
        <f t="array" aca="1" ref="AL4" ca="1">IF(OR(AJ4="",AM4=""),0,LEFT(AM4)&amp;IFERROR(LEFT(INDEX(DatosKanban,KANBAN!AJ4,2)),2))</f>
        <v>DU</v>
      </c>
      <c r="AM4" s="5" t="str" cm="1">
        <f t="array" aca="1" ref="AM4" ca="1">IF(OR(AJ4="",AK4&gt;8),"",HYPERLINK("[" &amp; Archivo_Nombre &amp; "]Datos!"&amp;LEFT(SUBSTITUTE(ADDRESS(1,IF(AK4=3,1,AK4)),"$",""))&amp;AJ4+1,
IFERROR(INDEX(TablaDatos[#Headers],1,AK4)&amp;IF(AK4=3," "&amp;AJ4,"")&amp;":","")))</f>
        <v>Descripción:</v>
      </c>
      <c r="AN4" s="4" t="str" cm="1">
        <f t="array" aca="1" ref="AN4" ca="1">IF(OR(AJ4="",AK4&gt;8),"",HYPERLINK("["&amp;Archivo_Nombre&amp;"]Datos!"&amp;LEFT(SUBSTITUTE(ADDRESS(1,AK4),"$",""))&amp;AJ4+1,
IFERROR(INDEX(TablaDatos[],AJ4,AK4),"")))</f>
        <v>Hacer la última revision para poder presentar el proyecto</v>
      </c>
    </row>
    <row r="5" spans="2:41" x14ac:dyDescent="0.25">
      <c r="C5" s="1">
        <f t="shared" ref="C5:C18" ca="1" si="13">C4--(G4="")</f>
        <v>1</v>
      </c>
      <c r="D5" s="1">
        <f t="shared" ca="1" si="0"/>
        <v>16</v>
      </c>
      <c r="E5" s="1">
        <f t="shared" ca="1" si="1"/>
        <v>5</v>
      </c>
      <c r="F5" s="1" t="str" cm="1">
        <f t="array" aca="1" ref="F5" ca="1">IF(OR(D5="",G5=""),0,LEFT(G5)&amp;IFERROR(LEFT(INDEX(DatosKanban,KANBAN!D5,2)),2))</f>
        <v>II</v>
      </c>
      <c r="G5" s="5" t="str" cm="1">
        <f t="array" aca="1" ref="G5" ca="1">IF(OR(D5="",E5&gt;8),"",HYPERLINK("[" &amp; Archivo_Nombre &amp; "]Datos!"&amp;LEFT(SUBSTITUTE(ADDRESS(1,IF(E5=3,1,E5)),"$",""))&amp;D5+1,
IFERROR(INDEX(TablaDatos[#Headers],1,E5)&amp;IF(E5=3," "&amp;D5,"")&amp;":","")))</f>
        <v>Inicio:</v>
      </c>
      <c r="H5" s="4" cm="1">
        <f t="array" aca="1" ref="H5" ca="1">IF(OR(D5="",E5&gt;8),"",HYPERLINK("["&amp;Archivo_Nombre&amp;"]Datos!"&amp;LEFT(SUBSTITUTE(ADDRESS(1,E5),"$",""))&amp;D5+1,
IFERROR(INDEX(TablaDatos[],D5,E5),"")))</f>
        <v>45201</v>
      </c>
      <c r="K5" s="1">
        <f t="shared" ref="K5:K9" ca="1" si="14">K4--(O4="")</f>
        <v>1</v>
      </c>
      <c r="L5" s="1">
        <f t="shared" ca="1" si="2"/>
        <v>17</v>
      </c>
      <c r="M5" s="1">
        <f t="shared" ca="1" si="3"/>
        <v>5</v>
      </c>
      <c r="N5" s="1" t="str" cm="1">
        <f t="array" aca="1" ref="N5" ca="1">IF(OR(L5="",O5=""),0,LEFT(O5)&amp;IFERROR(LEFT(INDEX(DatosKanban,KANBAN!L5,2)),2))</f>
        <v>II</v>
      </c>
      <c r="O5" s="5" t="str" cm="1">
        <f t="array" aca="1" ref="O5" ca="1">IF(OR(L5="",M5&gt;8),"",HYPERLINK("[" &amp; Archivo_Nombre &amp; "]Datos!"&amp;LEFT(SUBSTITUTE(ADDRESS(1,IF(M5=3,1,M5)),"$",""))&amp;L5+1,
IFERROR(INDEX(TablaDatos[#Headers],1,M5)&amp;IF(M5=3," "&amp;L5,"")&amp;":","")))</f>
        <v>Inicio:</v>
      </c>
      <c r="P5" s="4" cm="1">
        <f t="array" aca="1" ref="P5" ca="1">IF(OR(L5="",M5&gt;8),"",HYPERLINK("["&amp;Archivo_Nombre&amp;"]Datos!"&amp;LEFT(SUBSTITUTE(ADDRESS(1,M5),"$",""))&amp;L5+1,
IFERROR(INDEX(TablaDatos[],L5,M5),"")))</f>
        <v>45201</v>
      </c>
      <c r="S5" s="1">
        <f t="shared" ca="1" si="4"/>
        <v>1</v>
      </c>
      <c r="T5" s="1">
        <f t="shared" ca="1" si="5"/>
        <v>15</v>
      </c>
      <c r="U5" s="1">
        <f t="shared" ca="1" si="6"/>
        <v>5</v>
      </c>
      <c r="V5" s="1" t="str" cm="1">
        <f t="array" aca="1" ref="V5" ca="1">IF(OR(T5="",W5=""),0,LEFT(W5)&amp;IFERROR(LEFT(INDEX(DatosKanban,KANBAN!T5,2)),2))</f>
        <v>IN</v>
      </c>
      <c r="W5" s="5" t="str" cm="1">
        <f t="array" aca="1" ref="W5" ca="1">IF(OR(T5="",U5&gt;8),"",HYPERLINK("[" &amp; Archivo_Nombre &amp; "]Datos!"&amp;LEFT(SUBSTITUTE(ADDRESS(1,IF(U5=3,1,U5)),"$",""))&amp;T5+1,
IFERROR(INDEX(TablaDatos[#Headers],1,U5)&amp;IF(U5=3," "&amp;T5,"")&amp;":","")))</f>
        <v>Inicio:</v>
      </c>
      <c r="X5" s="4" cm="1">
        <f t="array" aca="1" ref="X5" ca="1">IF(OR(T5="",U5&gt;8),"",HYPERLINK("["&amp;Archivo_Nombre&amp;"]Datos!"&amp;LEFT(SUBSTITUTE(ADDRESS(1,U5),"$",""))&amp;T5+1,
IFERROR(INDEX(TablaDatos[],T5,U5),"")))</f>
        <v>45201</v>
      </c>
      <c r="AA5" s="1">
        <f t="shared" ca="1" si="7"/>
        <v>1</v>
      </c>
      <c r="AB5" s="1">
        <f t="shared" ca="1" si="8"/>
        <v>25</v>
      </c>
      <c r="AC5" s="1">
        <f t="shared" ca="1" si="9"/>
        <v>5</v>
      </c>
      <c r="AD5" s="1" t="str" cm="1">
        <f t="array" aca="1" ref="AD5" ca="1">IF(OR(AB5="",AE5=""),0,LEFT(AE5)&amp;IFERROR(LEFT(INDEX(DatosKanban,KANBAN!AB5,2)),2))</f>
        <v>IU</v>
      </c>
      <c r="AE5" s="5" t="str" cm="1">
        <f t="array" aca="1" ref="AE5" ca="1">IF(OR(AB5="",AC5&gt;8),"",HYPERLINK("[" &amp; Archivo_Nombre &amp; "]Datos!"&amp;LEFT(SUBSTITUTE(ADDRESS(1,IF(AC5=3,1,AC5)),"$",""))&amp;AB5+1,
IFERROR(INDEX(TablaDatos[#Headers],1,AC5)&amp;IF(AC5=3," "&amp;AB5,"")&amp;":","")))</f>
        <v>Inicio:</v>
      </c>
      <c r="AF5" s="4" cm="1">
        <f t="array" aca="1" ref="AF5" ca="1">IF(OR(AB5="",AC5&gt;8),"",HYPERLINK("["&amp;Archivo_Nombre&amp;"]Datos!"&amp;LEFT(SUBSTITUTE(ADDRESS(1,AC5),"$",""))&amp;AB5+1,
IFERROR(INDEX(TablaDatos[],AB5,AC5),"")))</f>
        <v>45201</v>
      </c>
      <c r="AI5" s="1">
        <f t="shared" ca="1" si="10"/>
        <v>1</v>
      </c>
      <c r="AJ5" s="1">
        <f t="shared" ca="1" si="11"/>
        <v>26</v>
      </c>
      <c r="AK5" s="1">
        <f t="shared" ca="1" si="12"/>
        <v>5</v>
      </c>
      <c r="AL5" s="1" t="str" cm="1">
        <f t="array" aca="1" ref="AL5" ca="1">IF(OR(AJ5="",AM5=""),0,LEFT(AM5)&amp;IFERROR(LEFT(INDEX(DatosKanban,KANBAN!AJ5,2)),2))</f>
        <v>IU</v>
      </c>
      <c r="AM5" s="5" t="str" cm="1">
        <f t="array" aca="1" ref="AM5" ca="1">IF(OR(AJ5="",AK5&gt;8),"",HYPERLINK("[" &amp; Archivo_Nombre &amp; "]Datos!"&amp;LEFT(SUBSTITUTE(ADDRESS(1,IF(AK5=3,1,AK5)),"$",""))&amp;AJ5+1,
IFERROR(INDEX(TablaDatos[#Headers],1,AK5)&amp;IF(AK5=3," "&amp;AJ5,"")&amp;":","")))</f>
        <v>Inicio:</v>
      </c>
      <c r="AN5" s="4" cm="1">
        <f t="array" aca="1" ref="AN5" ca="1">IF(OR(AJ5="",AK5&gt;8),"",HYPERLINK("["&amp;Archivo_Nombre&amp;"]Datos!"&amp;LEFT(SUBSTITUTE(ADDRESS(1,AK5),"$",""))&amp;AJ5+1,
IFERROR(INDEX(TablaDatos[],AJ5,AK5),"")))</f>
        <v>45201</v>
      </c>
    </row>
    <row r="6" spans="2:41" x14ac:dyDescent="0.25">
      <c r="C6" s="1">
        <f t="shared" ca="1" si="13"/>
        <v>1</v>
      </c>
      <c r="D6" s="1">
        <f t="shared" ca="1" si="0"/>
        <v>16</v>
      </c>
      <c r="E6" s="1">
        <f t="shared" ca="1" si="1"/>
        <v>6</v>
      </c>
      <c r="F6" s="1" t="str" cm="1">
        <f t="array" aca="1" ref="F6" ca="1">IF(OR(D6="",G6=""),0,LEFT(G6)&amp;IFERROR(LEFT(INDEX(DatosKanban,KANBAN!D6,2)),2))</f>
        <v>PI</v>
      </c>
      <c r="G6" s="5" t="str" cm="1">
        <f t="array" aca="1" ref="G6" ca="1">IF(OR(D6="",E6&gt;8),"",HYPERLINK("[" &amp; Archivo_Nombre &amp; "]Datos!"&amp;LEFT(SUBSTITUTE(ADDRESS(1,IF(E6=3,1,E6)),"$",""))&amp;D6+1,
IFERROR(INDEX(TablaDatos[#Headers],1,E6)&amp;IF(E6=3," "&amp;D6,"")&amp;":","")))</f>
        <v>Previsto:</v>
      </c>
      <c r="H6" s="4" cm="1">
        <f t="array" aca="1" ref="H6" ca="1">IF(OR(D6="",E6&gt;8),"",HYPERLINK("["&amp;Archivo_Nombre&amp;"]Datos!"&amp;LEFT(SUBSTITUTE(ADDRESS(1,E6),"$",""))&amp;D6+1,
IFERROR(INDEX(TablaDatos[],D6,E6),"")))</f>
        <v>45211</v>
      </c>
      <c r="K6" s="1">
        <f t="shared" ca="1" si="14"/>
        <v>1</v>
      </c>
      <c r="L6" s="1">
        <f t="shared" ca="1" si="2"/>
        <v>17</v>
      </c>
      <c r="M6" s="1">
        <f t="shared" ca="1" si="3"/>
        <v>6</v>
      </c>
      <c r="N6" s="1" t="str" cm="1">
        <f t="array" aca="1" ref="N6" ca="1">IF(OR(L6="",O6=""),0,LEFT(O6)&amp;IFERROR(LEFT(INDEX(DatosKanban,KANBAN!L6,2)),2))</f>
        <v>PI</v>
      </c>
      <c r="O6" s="5" t="str" cm="1">
        <f t="array" aca="1" ref="O6" ca="1">IF(OR(L6="",M6&gt;8),"",HYPERLINK("[" &amp; Archivo_Nombre &amp; "]Datos!"&amp;LEFT(SUBSTITUTE(ADDRESS(1,IF(M6=3,1,M6)),"$",""))&amp;L6+1,
IFERROR(INDEX(TablaDatos[#Headers],1,M6)&amp;IF(M6=3," "&amp;L6,"")&amp;":","")))</f>
        <v>Previsto:</v>
      </c>
      <c r="P6" s="4" cm="1">
        <f t="array" aca="1" ref="P6" ca="1">IF(OR(L6="",M6&gt;8),"",HYPERLINK("["&amp;Archivo_Nombre&amp;"]Datos!"&amp;LEFT(SUBSTITUTE(ADDRESS(1,M6),"$",""))&amp;L6+1,
IFERROR(INDEX(TablaDatos[],L6,M6),"")))</f>
        <v>45211</v>
      </c>
      <c r="S6" s="1">
        <f t="shared" ca="1" si="4"/>
        <v>1</v>
      </c>
      <c r="T6" s="1">
        <f t="shared" ca="1" si="5"/>
        <v>15</v>
      </c>
      <c r="U6" s="1">
        <f t="shared" ca="1" si="6"/>
        <v>6</v>
      </c>
      <c r="V6" s="1" t="str" cm="1">
        <f t="array" aca="1" ref="V6" ca="1">IF(OR(T6="",W6=""),0,LEFT(W6)&amp;IFERROR(LEFT(INDEX(DatosKanban,KANBAN!T6,2)),2))</f>
        <v>PN</v>
      </c>
      <c r="W6" s="5" t="str" cm="1">
        <f t="array" aca="1" ref="W6" ca="1">IF(OR(T6="",U6&gt;8),"",HYPERLINK("[" &amp; Archivo_Nombre &amp; "]Datos!"&amp;LEFT(SUBSTITUTE(ADDRESS(1,IF(U6=3,1,U6)),"$",""))&amp;T6+1,
IFERROR(INDEX(TablaDatos[#Headers],1,U6)&amp;IF(U6=3," "&amp;T6,"")&amp;":","")))</f>
        <v>Previsto:</v>
      </c>
      <c r="X6" s="4" cm="1">
        <f t="array" aca="1" ref="X6" ca="1">IF(OR(T6="",U6&gt;8),"",HYPERLINK("["&amp;Archivo_Nombre&amp;"]Datos!"&amp;LEFT(SUBSTITUTE(ADDRESS(1,U6),"$",""))&amp;T6+1,
IFERROR(INDEX(TablaDatos[],T6,U6),"")))</f>
        <v>45211</v>
      </c>
      <c r="AA6" s="1">
        <f t="shared" ca="1" si="7"/>
        <v>1</v>
      </c>
      <c r="AB6" s="1">
        <f t="shared" ca="1" si="8"/>
        <v>25</v>
      </c>
      <c r="AC6" s="1">
        <f t="shared" ca="1" si="9"/>
        <v>6</v>
      </c>
      <c r="AD6" s="1" t="str" cm="1">
        <f t="array" aca="1" ref="AD6" ca="1">IF(OR(AB6="",AE6=""),0,LEFT(AE6)&amp;IFERROR(LEFT(INDEX(DatosKanban,KANBAN!AB6,2)),2))</f>
        <v>PU</v>
      </c>
      <c r="AE6" s="5" t="str" cm="1">
        <f t="array" aca="1" ref="AE6" ca="1">IF(OR(AB6="",AC6&gt;8),"",HYPERLINK("[" &amp; Archivo_Nombre &amp; "]Datos!"&amp;LEFT(SUBSTITUTE(ADDRESS(1,IF(AC6=3,1,AC6)),"$",""))&amp;AB6+1,
IFERROR(INDEX(TablaDatos[#Headers],1,AC6)&amp;IF(AC6=3," "&amp;AB6,"")&amp;":","")))</f>
        <v>Previsto:</v>
      </c>
      <c r="AF6" s="4" cm="1">
        <f t="array" aca="1" ref="AF6" ca="1">IF(OR(AB6="",AC6&gt;8),"",HYPERLINK("["&amp;Archivo_Nombre&amp;"]Datos!"&amp;LEFT(SUBSTITUTE(ADDRESS(1,AC6),"$",""))&amp;AB6+1,
IFERROR(INDEX(TablaDatos[],AB6,AC6),"")))</f>
        <v>45217</v>
      </c>
      <c r="AI6" s="1">
        <f t="shared" ca="1" si="10"/>
        <v>1</v>
      </c>
      <c r="AJ6" s="1">
        <f t="shared" ca="1" si="11"/>
        <v>26</v>
      </c>
      <c r="AK6" s="1">
        <f t="shared" ca="1" si="12"/>
        <v>6</v>
      </c>
      <c r="AL6" s="1" t="str" cm="1">
        <f t="array" aca="1" ref="AL6" ca="1">IF(OR(AJ6="",AM6=""),0,LEFT(AM6)&amp;IFERROR(LEFT(INDEX(DatosKanban,KANBAN!AJ6,2)),2))</f>
        <v>PU</v>
      </c>
      <c r="AM6" s="5" t="str" cm="1">
        <f t="array" aca="1" ref="AM6" ca="1">IF(OR(AJ6="",AK6&gt;8),"",HYPERLINK("[" &amp; Archivo_Nombre &amp; "]Datos!"&amp;LEFT(SUBSTITUTE(ADDRESS(1,IF(AK6=3,1,AK6)),"$",""))&amp;AJ6+1,
IFERROR(INDEX(TablaDatos[#Headers],1,AK6)&amp;IF(AK6=3," "&amp;AJ6,"")&amp;":","")))</f>
        <v>Previsto:</v>
      </c>
      <c r="AN6" s="4" cm="1">
        <f t="array" aca="1" ref="AN6" ca="1">IF(OR(AJ6="",AK6&gt;8),"",HYPERLINK("["&amp;Archivo_Nombre&amp;"]Datos!"&amp;LEFT(SUBSTITUTE(ADDRESS(1,AK6),"$",""))&amp;AJ6+1,
IFERROR(INDEX(TablaDatos[],AJ6,AK6),"")))</f>
        <v>45217</v>
      </c>
    </row>
    <row r="7" spans="2:41" x14ac:dyDescent="0.25">
      <c r="C7" s="1">
        <f t="shared" ca="1" si="13"/>
        <v>1</v>
      </c>
      <c r="D7" s="1">
        <f t="shared" ca="1" si="0"/>
        <v>16</v>
      </c>
      <c r="E7" s="1">
        <f t="shared" ca="1" si="1"/>
        <v>7</v>
      </c>
      <c r="F7" s="1" t="str" cm="1">
        <f t="array" aca="1" ref="F7" ca="1">IF(OR(D7="",G7=""),0,LEFT(G7)&amp;IFERROR(LEFT(INDEX(DatosKanban,KANBAN!D7,2)),2))</f>
        <v>FI</v>
      </c>
      <c r="G7" s="5" t="str" cm="1">
        <f t="array" aca="1" ref="G7" ca="1">IF(OR(D7="",E7&gt;8),"",HYPERLINK("[" &amp; Archivo_Nombre &amp; "]Datos!"&amp;LEFT(SUBSTITUTE(ADDRESS(1,IF(E7=3,1,E7)),"$",""))&amp;D7+1,
IFERROR(INDEX(TablaDatos[#Headers],1,E7)&amp;IF(E7=3," "&amp;D7,"")&amp;":","")))</f>
        <v>Final:</v>
      </c>
      <c r="H7" s="4" cm="1">
        <f t="array" aca="1" ref="H7" ca="1">IF(OR(D7="",E7&gt;8),"",HYPERLINK("["&amp;Archivo_Nombre&amp;"]Datos!"&amp;LEFT(SUBSTITUTE(ADDRESS(1,E7),"$",""))&amp;D7+1,
IFERROR(INDEX(TablaDatos[],D7,E7),"")))</f>
        <v>45266</v>
      </c>
      <c r="K7" s="1">
        <f t="shared" ca="1" si="14"/>
        <v>1</v>
      </c>
      <c r="L7" s="1">
        <f t="shared" ca="1" si="2"/>
        <v>17</v>
      </c>
      <c r="M7" s="1">
        <f t="shared" ca="1" si="3"/>
        <v>7</v>
      </c>
      <c r="N7" s="1" t="str" cm="1">
        <f t="array" aca="1" ref="N7" ca="1">IF(OR(L7="",O7=""),0,LEFT(O7)&amp;IFERROR(LEFT(INDEX(DatosKanban,KANBAN!L7,2)),2))</f>
        <v>FI</v>
      </c>
      <c r="O7" s="5" t="str" cm="1">
        <f t="array" aca="1" ref="O7" ca="1">IF(OR(L7="",M7&gt;8),"",HYPERLINK("[" &amp; Archivo_Nombre &amp; "]Datos!"&amp;LEFT(SUBSTITUTE(ADDRESS(1,IF(M7=3,1,M7)),"$",""))&amp;L7+1,
IFERROR(INDEX(TablaDatos[#Headers],1,M7)&amp;IF(M7=3," "&amp;L7,"")&amp;":","")))</f>
        <v>Final:</v>
      </c>
      <c r="P7" s="4" cm="1">
        <f t="array" aca="1" ref="P7" ca="1">IF(OR(L7="",M7&gt;8),"",HYPERLINK("["&amp;Archivo_Nombre&amp;"]Datos!"&amp;LEFT(SUBSTITUTE(ADDRESS(1,M7),"$",""))&amp;L7+1,
IFERROR(INDEX(TablaDatos[],L7,M7),"")))</f>
        <v>45266</v>
      </c>
      <c r="S7" s="1">
        <f t="shared" ca="1" si="4"/>
        <v>1</v>
      </c>
      <c r="T7" s="1">
        <f t="shared" ca="1" si="5"/>
        <v>15</v>
      </c>
      <c r="U7" s="1">
        <f t="shared" ca="1" si="6"/>
        <v>7</v>
      </c>
      <c r="V7" s="1" t="str" cm="1">
        <f t="array" aca="1" ref="V7" ca="1">IF(OR(T7="",W7=""),0,LEFT(W7)&amp;IFERROR(LEFT(INDEX(DatosKanban,KANBAN!T7,2)),2))</f>
        <v>FN</v>
      </c>
      <c r="W7" s="5" t="str" cm="1">
        <f t="array" aca="1" ref="W7" ca="1">IF(OR(T7="",U7&gt;8),"",HYPERLINK("[" &amp; Archivo_Nombre &amp; "]Datos!"&amp;LEFT(SUBSTITUTE(ADDRESS(1,IF(U7=3,1,U7)),"$",""))&amp;T7+1,
IFERROR(INDEX(TablaDatos[#Headers],1,U7)&amp;IF(U7=3," "&amp;T7,"")&amp;":","")))</f>
        <v>Final:</v>
      </c>
      <c r="X7" s="4" cm="1">
        <f t="array" aca="1" ref="X7" ca="1">IF(OR(T7="",U7&gt;8),"",HYPERLINK("["&amp;Archivo_Nombre&amp;"]Datos!"&amp;LEFT(SUBSTITUTE(ADDRESS(1,U7),"$",""))&amp;T7+1,
IFERROR(INDEX(TablaDatos[],T7,U7),"")))</f>
        <v>45266</v>
      </c>
      <c r="AA7" s="1">
        <f t="shared" ca="1" si="7"/>
        <v>1</v>
      </c>
      <c r="AB7" s="1">
        <f t="shared" ca="1" si="8"/>
        <v>25</v>
      </c>
      <c r="AC7" s="1">
        <f t="shared" ca="1" si="9"/>
        <v>7</v>
      </c>
      <c r="AD7" s="1" t="str" cm="1">
        <f t="array" aca="1" ref="AD7" ca="1">IF(OR(AB7="",AE7=""),0,LEFT(AE7)&amp;IFERROR(LEFT(INDEX(DatosKanban,KANBAN!AB7,2)),2))</f>
        <v>FU</v>
      </c>
      <c r="AE7" s="5" t="str" cm="1">
        <f t="array" aca="1" ref="AE7" ca="1">IF(OR(AB7="",AC7&gt;8),"",HYPERLINK("[" &amp; Archivo_Nombre &amp; "]Datos!"&amp;LEFT(SUBSTITUTE(ADDRESS(1,IF(AC7=3,1,AC7)),"$",""))&amp;AB7+1,
IFERROR(INDEX(TablaDatos[#Headers],1,AC7)&amp;IF(AC7=3," "&amp;AB7,"")&amp;":","")))</f>
        <v>Final:</v>
      </c>
      <c r="AF7" s="4" cm="1">
        <f t="array" aca="1" ref="AF7" ca="1">IF(OR(AB7="",AC7&gt;8),"",HYPERLINK("["&amp;Archivo_Nombre&amp;"]Datos!"&amp;LEFT(SUBSTITUTE(ADDRESS(1,AC7),"$",""))&amp;AB7+1,
IFERROR(INDEX(TablaDatos[],AB7,AC7),"")))</f>
        <v>45266</v>
      </c>
      <c r="AI7" s="1">
        <f t="shared" ca="1" si="10"/>
        <v>1</v>
      </c>
      <c r="AJ7" s="1">
        <f t="shared" ca="1" si="11"/>
        <v>26</v>
      </c>
      <c r="AK7" s="1">
        <f t="shared" ca="1" si="12"/>
        <v>7</v>
      </c>
      <c r="AL7" s="1" t="str" cm="1">
        <f t="array" aca="1" ref="AL7" ca="1">IF(OR(AJ7="",AM7=""),0,LEFT(AM7)&amp;IFERROR(LEFT(INDEX(DatosKanban,KANBAN!AJ7,2)),2))</f>
        <v>FU</v>
      </c>
      <c r="AM7" s="5" t="str" cm="1">
        <f t="array" aca="1" ref="AM7" ca="1">IF(OR(AJ7="",AK7&gt;8),"",HYPERLINK("[" &amp; Archivo_Nombre &amp; "]Datos!"&amp;LEFT(SUBSTITUTE(ADDRESS(1,IF(AK7=3,1,AK7)),"$",""))&amp;AJ7+1,
IFERROR(INDEX(TablaDatos[#Headers],1,AK7)&amp;IF(AK7=3," "&amp;AJ7,"")&amp;":","")))</f>
        <v>Final:</v>
      </c>
      <c r="AN7" s="4" cm="1">
        <f t="array" aca="1" ref="AN7" ca="1">IF(OR(AJ7="",AK7&gt;8),"",HYPERLINK("["&amp;Archivo_Nombre&amp;"]Datos!"&amp;LEFT(SUBSTITUTE(ADDRESS(1,AK7),"$",""))&amp;AJ7+1,
IFERROR(INDEX(TablaDatos[],AJ7,AK7),"")))</f>
        <v>45266</v>
      </c>
    </row>
    <row r="8" spans="2:41" x14ac:dyDescent="0.25">
      <c r="C8" s="1">
        <f t="shared" ca="1" si="13"/>
        <v>1</v>
      </c>
      <c r="D8" s="1">
        <f t="shared" ca="1" si="0"/>
        <v>16</v>
      </c>
      <c r="E8" s="1">
        <f t="shared" ca="1" si="1"/>
        <v>8</v>
      </c>
      <c r="F8" s="1" t="str" cm="1">
        <f t="array" aca="1" ref="F8" ca="1">IF(OR(D8="",G8=""),0,LEFT(G8)&amp;IFERROR(LEFT(INDEX(DatosKanban,KANBAN!D8,2)),2))</f>
        <v>AI</v>
      </c>
      <c r="G8" s="5" t="str" cm="1">
        <f t="array" aca="1" ref="G8" ca="1">IF(OR(D8="",E8&gt;8),"",HYPERLINK("[" &amp; Archivo_Nombre &amp; "]Datos!"&amp;LEFT(SUBSTITUTE(ADDRESS(1,IF(E8=3,1,E8)),"$",""))&amp;D8+1,
IFERROR(INDEX(TablaDatos[#Headers],1,E8)&amp;IF(E8=3," "&amp;D8,"")&amp;":","")))</f>
        <v>Asignado:</v>
      </c>
      <c r="H8" s="4" t="str" cm="1">
        <f t="array" aca="1" ref="H8" ca="1">IF(OR(D8="",E8&gt;8),"",HYPERLINK("["&amp;Archivo_Nombre&amp;"]Datos!"&amp;LEFT(SUBSTITUTE(ADDRESS(1,E8),"$",""))&amp;D8+1,
IFERROR(INDEX(TablaDatos[],D8,E8),"")))</f>
        <v>Lizaraso Taipe David</v>
      </c>
      <c r="K8" s="1">
        <f t="shared" ca="1" si="14"/>
        <v>1</v>
      </c>
      <c r="L8" s="1">
        <f t="shared" ca="1" si="2"/>
        <v>17</v>
      </c>
      <c r="M8" s="1">
        <f t="shared" ca="1" si="3"/>
        <v>8</v>
      </c>
      <c r="N8" s="1" t="str" cm="1">
        <f t="array" aca="1" ref="N8" ca="1">IF(OR(L8="",O8=""),0,LEFT(O8)&amp;IFERROR(LEFT(INDEX(DatosKanban,KANBAN!L8,2)),2))</f>
        <v>AI</v>
      </c>
      <c r="O8" s="5" t="str" cm="1">
        <f t="array" aca="1" ref="O8" ca="1">IF(OR(L8="",M8&gt;8),"",HYPERLINK("[" &amp; Archivo_Nombre &amp; "]Datos!"&amp;LEFT(SUBSTITUTE(ADDRESS(1,IF(M8=3,1,M8)),"$",""))&amp;L8+1,
IFERROR(INDEX(TablaDatos[#Headers],1,M8)&amp;IF(M8=3," "&amp;L8,"")&amp;":","")))</f>
        <v>Asignado:</v>
      </c>
      <c r="P8" s="4" t="str" cm="1">
        <f t="array" aca="1" ref="P8" ca="1">IF(OR(L8="",M8&gt;8),"",HYPERLINK("["&amp;Archivo_Nombre&amp;"]Datos!"&amp;LEFT(SUBSTITUTE(ADDRESS(1,M8),"$",""))&amp;L8+1,
IFERROR(INDEX(TablaDatos[],L8,M8),"")))</f>
        <v>Lizaraso Taipe David</v>
      </c>
      <c r="S8" s="1">
        <f t="shared" ca="1" si="4"/>
        <v>1</v>
      </c>
      <c r="T8" s="1">
        <f t="shared" ca="1" si="5"/>
        <v>15</v>
      </c>
      <c r="U8" s="1">
        <f t="shared" ca="1" si="6"/>
        <v>8</v>
      </c>
      <c r="V8" s="1" t="str" cm="1">
        <f t="array" aca="1" ref="V8" ca="1">IF(OR(T8="",W8=""),0,LEFT(W8)&amp;IFERROR(LEFT(INDEX(DatosKanban,KANBAN!T8,2)),2))</f>
        <v>AN</v>
      </c>
      <c r="W8" s="5" t="str" cm="1">
        <f t="array" aca="1" ref="W8" ca="1">IF(OR(T8="",U8&gt;8),"",HYPERLINK("[" &amp; Archivo_Nombre &amp; "]Datos!"&amp;LEFT(SUBSTITUTE(ADDRESS(1,IF(U8=3,1,U8)),"$",""))&amp;T8+1,
IFERROR(INDEX(TablaDatos[#Headers],1,U8)&amp;IF(U8=3," "&amp;T8,"")&amp;":","")))</f>
        <v>Asignado:</v>
      </c>
      <c r="X8" s="4" t="str" cm="1">
        <f t="array" aca="1" ref="X8" ca="1">IF(OR(T8="",U8&gt;8),"",HYPERLINK("["&amp;Archivo_Nombre&amp;"]Datos!"&amp;LEFT(SUBSTITUTE(ADDRESS(1,U8),"$",""))&amp;T8+1,
IFERROR(INDEX(TablaDatos[],T8,U8),"")))</f>
        <v>Lizaraso Taipe David</v>
      </c>
      <c r="AA8" s="1">
        <f t="shared" ca="1" si="7"/>
        <v>1</v>
      </c>
      <c r="AB8" s="1">
        <f t="shared" ca="1" si="8"/>
        <v>25</v>
      </c>
      <c r="AC8" s="1">
        <f t="shared" ca="1" si="9"/>
        <v>8</v>
      </c>
      <c r="AD8" s="1" t="str" cm="1">
        <f t="array" aca="1" ref="AD8" ca="1">IF(OR(AB8="",AE8=""),0,LEFT(AE8)&amp;IFERROR(LEFT(INDEX(DatosKanban,KANBAN!AB8,2)),2))</f>
        <v>AU</v>
      </c>
      <c r="AE8" s="5" t="str" cm="1">
        <f t="array" aca="1" ref="AE8" ca="1">IF(OR(AB8="",AC8&gt;8),"",HYPERLINK("[" &amp; Archivo_Nombre &amp; "]Datos!"&amp;LEFT(SUBSTITUTE(ADDRESS(1,IF(AC8=3,1,AC8)),"$",""))&amp;AB8+1,
IFERROR(INDEX(TablaDatos[#Headers],1,AC8)&amp;IF(AC8=3," "&amp;AB8,"")&amp;":","")))</f>
        <v>Asignado:</v>
      </c>
      <c r="AF8" s="4" t="str" cm="1">
        <f t="array" aca="1" ref="AF8" ca="1">IF(OR(AB8="",AC8&gt;8),"",HYPERLINK("["&amp;Archivo_Nombre&amp;"]Datos!"&amp;LEFT(SUBSTITUTE(ADDRESS(1,AC8),"$",""))&amp;AB8+1,
IFERROR(INDEX(TablaDatos[],AB8,AC8),"")))</f>
        <v>Pomayay Hinojoza Jean Piere</v>
      </c>
      <c r="AI8" s="1">
        <f t="shared" ca="1" si="10"/>
        <v>1</v>
      </c>
      <c r="AJ8" s="1">
        <f t="shared" ca="1" si="11"/>
        <v>26</v>
      </c>
      <c r="AK8" s="1">
        <f t="shared" ca="1" si="12"/>
        <v>8</v>
      </c>
      <c r="AL8" s="1" t="str" cm="1">
        <f t="array" aca="1" ref="AL8" ca="1">IF(OR(AJ8="",AM8=""),0,LEFT(AM8)&amp;IFERROR(LEFT(INDEX(DatosKanban,KANBAN!AJ8,2)),2))</f>
        <v>AU</v>
      </c>
      <c r="AM8" s="5" t="str" cm="1">
        <f t="array" aca="1" ref="AM8" ca="1">IF(OR(AJ8="",AK8&gt;8),"",HYPERLINK("[" &amp; Archivo_Nombre &amp; "]Datos!"&amp;LEFT(SUBSTITUTE(ADDRESS(1,IF(AK8=3,1,AK8)),"$",""))&amp;AJ8+1,
IFERROR(INDEX(TablaDatos[#Headers],1,AK8)&amp;IF(AK8=3," "&amp;AJ8,"")&amp;":","")))</f>
        <v>Asignado:</v>
      </c>
      <c r="AN8" s="4" t="str" cm="1">
        <f t="array" aca="1" ref="AN8" ca="1">IF(OR(AJ8="",AK8&gt;8),"",HYPERLINK("["&amp;Archivo_Nombre&amp;"]Datos!"&amp;LEFT(SUBSTITUTE(ADDRESS(1,AK8),"$",""))&amp;AJ8+1,
IFERROR(INDEX(TablaDatos[],AJ8,AK8),"")))</f>
        <v>Pomayay Hinojoza Jean Piere</v>
      </c>
    </row>
    <row r="9" spans="2:41" x14ac:dyDescent="0.25">
      <c r="C9" s="1">
        <f t="shared" ca="1" si="13"/>
        <v>1</v>
      </c>
      <c r="D9" s="1">
        <f t="shared" ca="1" si="0"/>
        <v>16</v>
      </c>
      <c r="E9" s="1">
        <f t="shared" ca="1" si="1"/>
        <v>9</v>
      </c>
      <c r="F9" s="1" cm="1">
        <f t="array" aca="1" ref="F9" ca="1">IF(OR(D9="",G9=""),0,LEFT(G9)&amp;IFERROR(LEFT(INDEX(DatosKanban,KANBAN!D9,2)),2))</f>
        <v>0</v>
      </c>
      <c r="G9" s="5" t="str" cm="1">
        <f t="array" aca="1" ref="G9" ca="1">IF(OR(D9="",E9&gt;8),"",HYPERLINK("[" &amp; Archivo_Nombre &amp; "]Datos!"&amp;LEFT(SUBSTITUTE(ADDRESS(1,IF(E9=3,1,E9)),"$",""))&amp;D9+1,
IFERROR(INDEX(TablaDatos[#Headers],1,E9)&amp;IF(E9=3," "&amp;D9,"")&amp;":","")))</f>
        <v/>
      </c>
      <c r="H9" s="4" t="str" cm="1">
        <f t="array" aca="1" ref="H9" ca="1">IF(OR(D9="",E9&gt;8),"",HYPERLINK("["&amp;Archivo_Nombre&amp;"]Datos!"&amp;LEFT(SUBSTITUTE(ADDRESS(1,E9),"$",""))&amp;D9+1,
IFERROR(INDEX(TablaDatos[],D9,E9),"")))</f>
        <v/>
      </c>
      <c r="K9" s="1">
        <f t="shared" ca="1" si="14"/>
        <v>1</v>
      </c>
      <c r="L9" s="1">
        <f t="shared" ca="1" si="2"/>
        <v>17</v>
      </c>
      <c r="M9" s="1">
        <f t="shared" ca="1" si="3"/>
        <v>9</v>
      </c>
      <c r="N9" s="1" cm="1">
        <f t="array" aca="1" ref="N9" ca="1">IF(OR(L9="",O9=""),0,LEFT(O9)&amp;IFERROR(LEFT(INDEX(DatosKanban,KANBAN!L9,2)),2))</f>
        <v>0</v>
      </c>
      <c r="O9" s="5" t="str" cm="1">
        <f t="array" aca="1" ref="O9" ca="1">IF(OR(L9="",M9&gt;8),"",HYPERLINK("[" &amp; Archivo_Nombre &amp; "]Datos!"&amp;LEFT(SUBSTITUTE(ADDRESS(1,IF(M9=3,1,M9)),"$",""))&amp;L9+1,
IFERROR(INDEX(TablaDatos[#Headers],1,M9)&amp;IF(M9=3," "&amp;L9,"")&amp;":","")))</f>
        <v/>
      </c>
      <c r="P9" s="4" t="str" cm="1">
        <f t="array" aca="1" ref="P9" ca="1">IF(OR(L9="",M9&gt;8),"",HYPERLINK("["&amp;Archivo_Nombre&amp;"]Datos!"&amp;LEFT(SUBSTITUTE(ADDRESS(1,M9),"$",""))&amp;L9+1,
IFERROR(INDEX(TablaDatos[],L9,M9),"")))</f>
        <v/>
      </c>
      <c r="S9" s="1">
        <f t="shared" ca="1" si="4"/>
        <v>1</v>
      </c>
      <c r="T9" s="1">
        <f t="shared" ca="1" si="5"/>
        <v>15</v>
      </c>
      <c r="U9" s="1">
        <f t="shared" ca="1" si="6"/>
        <v>9</v>
      </c>
      <c r="V9" s="1" cm="1">
        <f t="array" aca="1" ref="V9" ca="1">IF(OR(T9="",W9=""),0,LEFT(W9)&amp;IFERROR(LEFT(INDEX(DatosKanban,KANBAN!T9,2)),2))</f>
        <v>0</v>
      </c>
      <c r="W9" s="5" t="str" cm="1">
        <f t="array" aca="1" ref="W9" ca="1">IF(OR(T9="",U9&gt;8),"",HYPERLINK("[" &amp; Archivo_Nombre &amp; "]Datos!"&amp;LEFT(SUBSTITUTE(ADDRESS(1,IF(U9=3,1,U9)),"$",""))&amp;T9+1,
IFERROR(INDEX(TablaDatos[#Headers],1,U9)&amp;IF(U9=3," "&amp;T9,"")&amp;":","")))</f>
        <v/>
      </c>
      <c r="X9" s="4" t="str" cm="1">
        <f t="array" aca="1" ref="X9" ca="1">IF(OR(T9="",U9&gt;8),"",HYPERLINK("["&amp;Archivo_Nombre&amp;"]Datos!"&amp;LEFT(SUBSTITUTE(ADDRESS(1,U9),"$",""))&amp;T9+1,
IFERROR(INDEX(TablaDatos[],T9,U9),"")))</f>
        <v/>
      </c>
      <c r="AA9" s="1">
        <f t="shared" ca="1" si="7"/>
        <v>1</v>
      </c>
      <c r="AB9" s="1">
        <f t="shared" ca="1" si="8"/>
        <v>25</v>
      </c>
      <c r="AC9" s="1">
        <f t="shared" ca="1" si="9"/>
        <v>9</v>
      </c>
      <c r="AD9" s="1" cm="1">
        <f t="array" aca="1" ref="AD9" ca="1">IF(OR(AB9="",AE9=""),0,LEFT(AE9)&amp;IFERROR(LEFT(INDEX(DatosKanban,KANBAN!AB9,2)),2))</f>
        <v>0</v>
      </c>
      <c r="AE9" s="5" t="str" cm="1">
        <f t="array" aca="1" ref="AE9" ca="1">IF(OR(AB9="",AC9&gt;8),"",HYPERLINK("[" &amp; Archivo_Nombre &amp; "]Datos!"&amp;LEFT(SUBSTITUTE(ADDRESS(1,IF(AC9=3,1,AC9)),"$",""))&amp;AB9+1,
IFERROR(INDEX(TablaDatos[#Headers],1,AC9)&amp;IF(AC9=3," "&amp;AB9,"")&amp;":","")))</f>
        <v/>
      </c>
      <c r="AF9" s="4" t="str" cm="1">
        <f t="array" aca="1" ref="AF9" ca="1">IF(OR(AB9="",AC9&gt;8),"",HYPERLINK("["&amp;Archivo_Nombre&amp;"]Datos!"&amp;LEFT(SUBSTITUTE(ADDRESS(1,AC9),"$",""))&amp;AB9+1,
IFERROR(INDEX(TablaDatos[],AB9,AC9),"")))</f>
        <v/>
      </c>
      <c r="AI9" s="1">
        <f t="shared" ca="1" si="10"/>
        <v>1</v>
      </c>
      <c r="AJ9" s="1">
        <f t="shared" ca="1" si="11"/>
        <v>26</v>
      </c>
      <c r="AK9" s="1">
        <f t="shared" ca="1" si="12"/>
        <v>9</v>
      </c>
      <c r="AL9" s="1" cm="1">
        <f t="array" aca="1" ref="AL9" ca="1">IF(OR(AJ9="",AM9=""),0,LEFT(AM9)&amp;IFERROR(LEFT(INDEX(DatosKanban,KANBAN!AJ9,2)),2))</f>
        <v>0</v>
      </c>
      <c r="AM9" s="5" t="str" cm="1">
        <f t="array" aca="1" ref="AM9" ca="1">IF(OR(AJ9="",AK9&gt;8),"",HYPERLINK("[" &amp; Archivo_Nombre &amp; "]Datos!"&amp;LEFT(SUBSTITUTE(ADDRESS(1,IF(AK9=3,1,AK9)),"$",""))&amp;AJ9+1,
IFERROR(INDEX(TablaDatos[#Headers],1,AK9)&amp;IF(AK9=3," "&amp;AJ9,"")&amp;":","")))</f>
        <v/>
      </c>
      <c r="AN9" s="4" t="str" cm="1">
        <f t="array" aca="1" ref="AN9" ca="1">IF(OR(AJ9="",AK9&gt;8),"",HYPERLINK("["&amp;Archivo_Nombre&amp;"]Datos!"&amp;LEFT(SUBSTITUTE(ADDRESS(1,AK9),"$",""))&amp;AJ9+1,
IFERROR(INDEX(TablaDatos[],AJ9,AK9),"")))</f>
        <v/>
      </c>
    </row>
    <row r="10" spans="2:41" x14ac:dyDescent="0.25">
      <c r="C10" s="1">
        <f ca="1">C9--(G9="")</f>
        <v>2</v>
      </c>
      <c r="D10" s="1">
        <f t="shared" ca="1" si="0"/>
        <v>2</v>
      </c>
      <c r="E10" s="1">
        <f t="shared" ca="1" si="1"/>
        <v>3</v>
      </c>
      <c r="F10" s="1" t="str" cm="1">
        <f t="array" aca="1" ref="F10" ca="1">IF(OR(D10="",G10=""),0,LEFT(G10)&amp;IFERROR(LEFT(INDEX(DatosKanban,KANBAN!D10,2)),2))</f>
        <v>TU</v>
      </c>
      <c r="G10" s="5" t="str" cm="1">
        <f t="array" aca="1" ref="G10" ca="1">IF(OR(D10="",E10&gt;8),"",HYPERLINK("[" &amp; Archivo_Nombre &amp; "]Datos!"&amp;LEFT(SUBSTITUTE(ADDRESS(1,IF(E10=3,1,E10)),"$",""))&amp;D10+1,
IFERROR(INDEX(TablaDatos[#Headers],1,E10)&amp;IF(E10=3," "&amp;D10,"")&amp;":","")))</f>
        <v>Tarea 2:</v>
      </c>
      <c r="H10" s="4" t="str" cm="1">
        <f t="array" aca="1" ref="H10" ca="1">IF(OR(D10="",E10&gt;8),"",HYPERLINK("["&amp;Archivo_Nombre&amp;"]Datos!"&amp;LEFT(SUBSTITUTE(ADDRESS(1,E10),"$",""))&amp;D10+1,
IFERROR(INDEX(TablaDatos[],D10,E10),"")))</f>
        <v>Login</v>
      </c>
      <c r="K10" s="1">
        <f ca="1">K9--(O9="")</f>
        <v>2</v>
      </c>
      <c r="L10" s="1">
        <f t="shared" ca="1" si="2"/>
        <v>11</v>
      </c>
      <c r="M10" s="1">
        <f t="shared" ca="1" si="3"/>
        <v>3</v>
      </c>
      <c r="N10" s="1" t="str" cm="1">
        <f t="array" aca="1" ref="N10" ca="1">IF(OR(L10="",O10=""),0,LEFT(O10)&amp;IFERROR(LEFT(INDEX(DatosKanban,KANBAN!L10,2)),2))</f>
        <v>TI</v>
      </c>
      <c r="O10" s="5" t="str" cm="1">
        <f t="array" aca="1" ref="O10" ca="1">IF(OR(L10="",M10&gt;8),"",HYPERLINK("[" &amp; Archivo_Nombre &amp; "]Datos!"&amp;LEFT(SUBSTITUTE(ADDRESS(1,IF(M10=3,1,M10)),"$",""))&amp;L10+1,
IFERROR(INDEX(TablaDatos[#Headers],1,M10)&amp;IF(M10=3," "&amp;L10,"")&amp;":","")))</f>
        <v>Tarea 11:</v>
      </c>
      <c r="P10" s="4" t="str" cm="1">
        <f t="array" aca="1" ref="P10" ca="1">IF(OR(L10="",M10&gt;8),"",HYPERLINK("["&amp;Archivo_Nombre&amp;"]Datos!"&amp;LEFT(SUBSTITUTE(ADDRESS(1,M10),"$",""))&amp;L10+1,
IFERROR(INDEX(TablaDatos[],L10,M10),"")))</f>
        <v>Calcular descuento por tardanzas</v>
      </c>
      <c r="S10" s="1">
        <f t="shared" ca="1" si="4"/>
        <v>2</v>
      </c>
      <c r="T10" s="1">
        <f t="shared" ca="1" si="5"/>
        <v>14</v>
      </c>
      <c r="U10" s="1">
        <f t="shared" ca="1" si="6"/>
        <v>3</v>
      </c>
      <c r="V10" s="1" t="str" cm="1">
        <f t="array" aca="1" ref="V10" ca="1">IF(OR(T10="",W10=""),0,LEFT(W10)&amp;IFERROR(LEFT(INDEX(DatosKanban,KANBAN!T10,2)),2))</f>
        <v>TN</v>
      </c>
      <c r="W10" s="5" t="str" cm="1">
        <f t="array" aca="1" ref="W10" ca="1">IF(OR(T10="",U10&gt;8),"",HYPERLINK("[" &amp; Archivo_Nombre &amp; "]Datos!"&amp;LEFT(SUBSTITUTE(ADDRESS(1,IF(U10=3,1,U10)),"$",""))&amp;T10+1,
IFERROR(INDEX(TablaDatos[#Headers],1,U10)&amp;IF(U10=3," "&amp;T10,"")&amp;":","")))</f>
        <v>Tarea 14:</v>
      </c>
      <c r="X10" s="4" t="str" cm="1">
        <f t="array" aca="1" ref="X10" ca="1">IF(OR(T10="",U10&gt;8),"",HYPERLINK("["&amp;Archivo_Nombre&amp;"]Datos!"&amp;LEFT(SUBSTITUTE(ADDRESS(1,U10),"$",""))&amp;T10+1,
IFERROR(INDEX(TablaDatos[],T10,U10),"")))</f>
        <v>Imprimir boleta de pago</v>
      </c>
      <c r="AA10" s="1">
        <f t="shared" ca="1" si="7"/>
        <v>2</v>
      </c>
      <c r="AB10" s="1">
        <f t="shared" ca="1" si="8"/>
        <v>24</v>
      </c>
      <c r="AC10" s="1">
        <f t="shared" ca="1" si="9"/>
        <v>3</v>
      </c>
      <c r="AD10" s="1" t="str" cm="1">
        <f t="array" aca="1" ref="AD10" ca="1">IF(OR(AB10="",AE10=""),0,LEFT(AE10)&amp;IFERROR(LEFT(INDEX(DatosKanban,KANBAN!AB10,2)),2))</f>
        <v>TU</v>
      </c>
      <c r="AE10" s="5" t="str" cm="1">
        <f t="array" aca="1" ref="AE10" ca="1">IF(OR(AB10="",AC10&gt;8),"",HYPERLINK("[" &amp; Archivo_Nombre &amp; "]Datos!"&amp;LEFT(SUBSTITUTE(ADDRESS(1,IF(AC10=3,1,AC10)),"$",""))&amp;AB10+1,
IFERROR(INDEX(TablaDatos[#Headers],1,AC10)&amp;IF(AC10=3," "&amp;AB10,"")&amp;":","")))</f>
        <v>Tarea 24:</v>
      </c>
      <c r="AF10" s="4" t="str" cm="1">
        <f t="array" aca="1" ref="AF10" ca="1">IF(OR(AB10="",AC10&gt;8),"",HYPERLINK("["&amp;Archivo_Nombre&amp;"]Datos!"&amp;LEFT(SUBSTITUTE(ADDRESS(1,AC10),"$",""))&amp;AB10+1,
IFERROR(INDEX(TablaDatos[],AB10,AC10),"")))</f>
        <v>Spring de Calcular descuento por tardanzas</v>
      </c>
      <c r="AI10" s="1">
        <f t="shared" ca="1" si="10"/>
        <v>2</v>
      </c>
      <c r="AJ10" s="1">
        <f t="shared" ca="1" si="11"/>
        <v>12</v>
      </c>
      <c r="AK10" s="1">
        <f t="shared" ca="1" si="12"/>
        <v>3</v>
      </c>
      <c r="AL10" s="1" t="str" cm="1">
        <f t="array" aca="1" ref="AL10" ca="1">IF(OR(AJ10="",AM10=""),0,LEFT(AM10)&amp;IFERROR(LEFT(INDEX(DatosKanban,KANBAN!AJ10,2)),2))</f>
        <v>TN</v>
      </c>
      <c r="AM10" s="5" t="str" cm="1">
        <f t="array" aca="1" ref="AM10" ca="1">IF(OR(AJ10="",AK10&gt;8),"",HYPERLINK("[" &amp; Archivo_Nombre &amp; "]Datos!"&amp;LEFT(SUBSTITUTE(ADDRESS(1,IF(AK10=3,1,AK10)),"$",""))&amp;AJ10+1,
IFERROR(INDEX(TablaDatos[#Headers],1,AK10)&amp;IF(AK10=3," "&amp;AJ10,"")&amp;":","")))</f>
        <v>Tarea 12:</v>
      </c>
      <c r="AN10" s="4" t="str" cm="1">
        <f t="array" aca="1" ref="AN10" ca="1">IF(OR(AJ10="",AK10&gt;8),"",HYPERLINK("["&amp;Archivo_Nombre&amp;"]Datos!"&amp;LEFT(SUBSTITUTE(ADDRESS(1,AK10),"$",""))&amp;AJ10+1,
IFERROR(INDEX(TablaDatos[],AJ10,AK10),"")))</f>
        <v>Revision del avance</v>
      </c>
    </row>
    <row r="11" spans="2:41" x14ac:dyDescent="0.25">
      <c r="C11" s="1">
        <f t="shared" ca="1" si="13"/>
        <v>2</v>
      </c>
      <c r="D11" s="1">
        <f t="shared" ca="1" si="0"/>
        <v>2</v>
      </c>
      <c r="E11" s="1">
        <f t="shared" ca="1" si="1"/>
        <v>4</v>
      </c>
      <c r="F11" s="1" t="str" cm="1">
        <f t="array" aca="1" ref="F11" ca="1">IF(OR(D11="",G11=""),0,LEFT(G11)&amp;IFERROR(LEFT(INDEX(DatosKanban,KANBAN!D11,2)),2))</f>
        <v>DU</v>
      </c>
      <c r="G11" s="5" t="str" cm="1">
        <f t="array" aca="1" ref="G11" ca="1">IF(OR(D11="",E11&gt;8),"",HYPERLINK("[" &amp; Archivo_Nombre &amp; "]Datos!"&amp;LEFT(SUBSTITUTE(ADDRESS(1,IF(E11=3,1,E11)),"$",""))&amp;D11+1,
IFERROR(INDEX(TablaDatos[#Headers],1,E11)&amp;IF(E11=3," "&amp;D11,"")&amp;":","")))</f>
        <v>Descripción:</v>
      </c>
      <c r="H11" s="4" t="str" cm="1">
        <f t="array" aca="1" ref="H11" ca="1">IF(OR(D11="",E11&gt;8),"",HYPERLINK("["&amp;Archivo_Nombre&amp;"]Datos!"&amp;LEFT(SUBSTITUTE(ADDRESS(1,E11),"$",""))&amp;D11+1,
IFERROR(INDEX(TablaDatos[],D11,E11),"")))</f>
        <v>Hacer que el acceso al sistema solo sea para usuarios permitidos</v>
      </c>
      <c r="K11" s="1">
        <f t="shared" ref="K11:K18" ca="1" si="15">K10--(O10="")</f>
        <v>2</v>
      </c>
      <c r="L11" s="1">
        <f t="shared" ca="1" si="2"/>
        <v>11</v>
      </c>
      <c r="M11" s="1">
        <f t="shared" ca="1" si="3"/>
        <v>4</v>
      </c>
      <c r="N11" s="1" t="str" cm="1">
        <f t="array" aca="1" ref="N11" ca="1">IF(OR(L11="",O11=""),0,LEFT(O11)&amp;IFERROR(LEFT(INDEX(DatosKanban,KANBAN!L11,2)),2))</f>
        <v>DI</v>
      </c>
      <c r="O11" s="5" t="str" cm="1">
        <f t="array" aca="1" ref="O11" ca="1">IF(OR(L11="",M11&gt;8),"",HYPERLINK("[" &amp; Archivo_Nombre &amp; "]Datos!"&amp;LEFT(SUBSTITUTE(ADDRESS(1,IF(M11=3,1,M11)),"$",""))&amp;L11+1,
IFERROR(INDEX(TablaDatos[#Headers],1,M11)&amp;IF(M11=3," "&amp;L11,"")&amp;":","")))</f>
        <v>Descripción:</v>
      </c>
      <c r="P11" s="4" t="str" cm="1">
        <f t="array" aca="1" ref="P11" ca="1">IF(OR(L11="",M11&gt;8),"",HYPERLINK("["&amp;Archivo_Nombre&amp;"]Datos!"&amp;LEFT(SUBSTITUTE(ADDRESS(1,M11),"$",""))&amp;L11+1,
IFERROR(INDEX(TablaDatos[],L11,M11),"")))</f>
        <v>Calcular el descuento correspondiente a las tardanzas del trabajador</v>
      </c>
      <c r="S11" s="1">
        <f t="shared" ca="1" si="4"/>
        <v>2</v>
      </c>
      <c r="T11" s="1">
        <f t="shared" ca="1" si="5"/>
        <v>14</v>
      </c>
      <c r="U11" s="1">
        <f t="shared" ca="1" si="6"/>
        <v>4</v>
      </c>
      <c r="V11" s="1" t="str" cm="1">
        <f t="array" aca="1" ref="V11" ca="1">IF(OR(T11="",W11=""),0,LEFT(W11)&amp;IFERROR(LEFT(INDEX(DatosKanban,KANBAN!T11,2)),2))</f>
        <v>DN</v>
      </c>
      <c r="W11" s="5" t="str" cm="1">
        <f t="array" aca="1" ref="W11" ca="1">IF(OR(T11="",U11&gt;8),"",HYPERLINK("[" &amp; Archivo_Nombre &amp; "]Datos!"&amp;LEFT(SUBSTITUTE(ADDRESS(1,IF(U11=3,1,U11)),"$",""))&amp;T11+1,
IFERROR(INDEX(TablaDatos[#Headers],1,U11)&amp;IF(U11=3," "&amp;T11,"")&amp;":","")))</f>
        <v>Descripción:</v>
      </c>
      <c r="X11" s="4" t="str" cm="1">
        <f t="array" aca="1" ref="X11" ca="1">IF(OR(T11="",U11&gt;8),"",HYPERLINK("["&amp;Archivo_Nombre&amp;"]Datos!"&amp;LEFT(SUBSTITUTE(ADDRESS(1,U11),"$",""))&amp;T11+1,
IFERROR(INDEX(TablaDatos[],T11,U11),"")))</f>
        <v>Poder generar una boleta de pago con el nombre del trabajador</v>
      </c>
      <c r="AA11" s="1">
        <f t="shared" ca="1" si="7"/>
        <v>2</v>
      </c>
      <c r="AB11" s="1">
        <f t="shared" ca="1" si="8"/>
        <v>24</v>
      </c>
      <c r="AC11" s="1">
        <f t="shared" ca="1" si="9"/>
        <v>4</v>
      </c>
      <c r="AD11" s="1" t="str" cm="1">
        <f t="array" aca="1" ref="AD11" ca="1">IF(OR(AB11="",AE11=""),0,LEFT(AE11)&amp;IFERROR(LEFT(INDEX(DatosKanban,KANBAN!AB11,2)),2))</f>
        <v>DU</v>
      </c>
      <c r="AE11" s="5" t="str" cm="1">
        <f t="array" aca="1" ref="AE11" ca="1">IF(OR(AB11="",AC11&gt;8),"",HYPERLINK("[" &amp; Archivo_Nombre &amp; "]Datos!"&amp;LEFT(SUBSTITUTE(ADDRESS(1,IF(AC11=3,1,AC11)),"$",""))&amp;AB11+1,
IFERROR(INDEX(TablaDatos[#Headers],1,AC11)&amp;IF(AC11=3," "&amp;AB11,"")&amp;":","")))</f>
        <v>Descripción:</v>
      </c>
      <c r="AF11" s="4" t="str" cm="1">
        <f t="array" aca="1" ref="AF11" ca="1">IF(OR(AB11="",AC11&gt;8),"",HYPERLINK("["&amp;Archivo_Nombre&amp;"]Datos!"&amp;LEFT(SUBSTITUTE(ADDRESS(1,AC11),"$",""))&amp;AB11+1,
IFERROR(INDEX(TablaDatos[],AB11,AC11),"")))</f>
        <v>Hacer el spring para Calcular el descuento correspondiente a las tardanzas del trabajador</v>
      </c>
      <c r="AI11" s="1">
        <f t="shared" ca="1" si="10"/>
        <v>2</v>
      </c>
      <c r="AJ11" s="1">
        <f t="shared" ca="1" si="11"/>
        <v>12</v>
      </c>
      <c r="AK11" s="1">
        <f t="shared" ca="1" si="12"/>
        <v>4</v>
      </c>
      <c r="AL11" s="1" t="str" cm="1">
        <f t="array" aca="1" ref="AL11" ca="1">IF(OR(AJ11="",AM11=""),0,LEFT(AM11)&amp;IFERROR(LEFT(INDEX(DatosKanban,KANBAN!AJ11,2)),2))</f>
        <v>DN</v>
      </c>
      <c r="AM11" s="5" t="str" cm="1">
        <f t="array" aca="1" ref="AM11" ca="1">IF(OR(AJ11="",AK11&gt;8),"",HYPERLINK("[" &amp; Archivo_Nombre &amp; "]Datos!"&amp;LEFT(SUBSTITUTE(ADDRESS(1,IF(AK11=3,1,AK11)),"$",""))&amp;AJ11+1,
IFERROR(INDEX(TablaDatos[#Headers],1,AK11)&amp;IF(AK11=3," "&amp;AJ11,"")&amp;":","")))</f>
        <v>Descripción:</v>
      </c>
      <c r="AN11" s="4" t="str" cm="1">
        <f t="array" aca="1" ref="AN11" ca="1">IF(OR(AJ11="",AK11&gt;8),"",HYPERLINK("["&amp;Archivo_Nombre&amp;"]Datos!"&amp;LEFT(SUBSTITUTE(ADDRESS(1,AK11),"$",""))&amp;AJ11+1,
IFERROR(INDEX(TablaDatos[],AJ11,AK11),"")))</f>
        <v>Revisar el avance del equipo de trabajo</v>
      </c>
    </row>
    <row r="12" spans="2:41" x14ac:dyDescent="0.25">
      <c r="C12" s="1">
        <f t="shared" ca="1" si="13"/>
        <v>2</v>
      </c>
      <c r="D12" s="1">
        <f t="shared" ca="1" si="0"/>
        <v>2</v>
      </c>
      <c r="E12" s="1">
        <f t="shared" ca="1" si="1"/>
        <v>5</v>
      </c>
      <c r="F12" s="1" t="str" cm="1">
        <f t="array" aca="1" ref="F12" ca="1">IF(OR(D12="",G12=""),0,LEFT(G12)&amp;IFERROR(LEFT(INDEX(DatosKanban,KANBAN!D12,2)),2))</f>
        <v>IU</v>
      </c>
      <c r="G12" s="5" t="str" cm="1">
        <f t="array" aca="1" ref="G12" ca="1">IF(OR(D12="",E12&gt;8),"",HYPERLINK("[" &amp; Archivo_Nombre &amp; "]Datos!"&amp;LEFT(SUBSTITUTE(ADDRESS(1,IF(E12=3,1,E12)),"$",""))&amp;D12+1,
IFERROR(INDEX(TablaDatos[#Headers],1,E12)&amp;IF(E12=3," "&amp;D12,"")&amp;":","")))</f>
        <v>Inicio:</v>
      </c>
      <c r="H12" s="4" cm="1">
        <f t="array" aca="1" ref="H12" ca="1">IF(OR(D12="",E12&gt;8),"",HYPERLINK("["&amp;Archivo_Nombre&amp;"]Datos!"&amp;LEFT(SUBSTITUTE(ADDRESS(1,E12),"$",""))&amp;D12+1,
IFERROR(INDEX(TablaDatos[],D12,E12),"")))</f>
        <v>45201</v>
      </c>
      <c r="K12" s="1">
        <f t="shared" ca="1" si="15"/>
        <v>2</v>
      </c>
      <c r="L12" s="1">
        <f t="shared" ca="1" si="2"/>
        <v>11</v>
      </c>
      <c r="M12" s="1">
        <f t="shared" ca="1" si="3"/>
        <v>5</v>
      </c>
      <c r="N12" s="1" t="str" cm="1">
        <f t="array" aca="1" ref="N12" ca="1">IF(OR(L12="",O12=""),0,LEFT(O12)&amp;IFERROR(LEFT(INDEX(DatosKanban,KANBAN!L12,2)),2))</f>
        <v>II</v>
      </c>
      <c r="O12" s="5" t="str" cm="1">
        <f t="array" aca="1" ref="O12" ca="1">IF(OR(L12="",M12&gt;8),"",HYPERLINK("[" &amp; Archivo_Nombre &amp; "]Datos!"&amp;LEFT(SUBSTITUTE(ADDRESS(1,IF(M12=3,1,M12)),"$",""))&amp;L12+1,
IFERROR(INDEX(TablaDatos[#Headers],1,M12)&amp;IF(M12=3," "&amp;L12,"")&amp;":","")))</f>
        <v>Inicio:</v>
      </c>
      <c r="P12" s="4" cm="1">
        <f t="array" aca="1" ref="P12" ca="1">IF(OR(L12="",M12&gt;8),"",HYPERLINK("["&amp;Archivo_Nombre&amp;"]Datos!"&amp;LEFT(SUBSTITUTE(ADDRESS(1,M12),"$",""))&amp;L12+1,
IFERROR(INDEX(TablaDatos[],L12,M12),"")))</f>
        <v>45201</v>
      </c>
      <c r="S12" s="1">
        <f t="shared" ca="1" si="4"/>
        <v>2</v>
      </c>
      <c r="T12" s="1">
        <f t="shared" ca="1" si="5"/>
        <v>14</v>
      </c>
      <c r="U12" s="1">
        <f t="shared" ca="1" si="6"/>
        <v>5</v>
      </c>
      <c r="V12" s="1" t="str" cm="1">
        <f t="array" aca="1" ref="V12" ca="1">IF(OR(T12="",W12=""),0,LEFT(W12)&amp;IFERROR(LEFT(INDEX(DatosKanban,KANBAN!T12,2)),2))</f>
        <v>IN</v>
      </c>
      <c r="W12" s="5" t="str" cm="1">
        <f t="array" aca="1" ref="W12" ca="1">IF(OR(T12="",U12&gt;8),"",HYPERLINK("[" &amp; Archivo_Nombre &amp; "]Datos!"&amp;LEFT(SUBSTITUTE(ADDRESS(1,IF(U12=3,1,U12)),"$",""))&amp;T12+1,
IFERROR(INDEX(TablaDatos[#Headers],1,U12)&amp;IF(U12=3," "&amp;T12,"")&amp;":","")))</f>
        <v>Inicio:</v>
      </c>
      <c r="X12" s="4" cm="1">
        <f t="array" aca="1" ref="X12" ca="1">IF(OR(T12="",U12&gt;8),"",HYPERLINK("["&amp;Archivo_Nombre&amp;"]Datos!"&amp;LEFT(SUBSTITUTE(ADDRESS(1,U12),"$",""))&amp;T12+1,
IFERROR(INDEX(TablaDatos[],T12,U12),"")))</f>
        <v>45201</v>
      </c>
      <c r="AA12" s="1">
        <f t="shared" ca="1" si="7"/>
        <v>2</v>
      </c>
      <c r="AB12" s="1">
        <f t="shared" ca="1" si="8"/>
        <v>24</v>
      </c>
      <c r="AC12" s="1">
        <f t="shared" ca="1" si="9"/>
        <v>5</v>
      </c>
      <c r="AD12" s="1" t="str" cm="1">
        <f t="array" aca="1" ref="AD12" ca="1">IF(OR(AB12="",AE12=""),0,LEFT(AE12)&amp;IFERROR(LEFT(INDEX(DatosKanban,KANBAN!AB12,2)),2))</f>
        <v>IU</v>
      </c>
      <c r="AE12" s="5" t="str" cm="1">
        <f t="array" aca="1" ref="AE12" ca="1">IF(OR(AB12="",AC12&gt;8),"",HYPERLINK("[" &amp; Archivo_Nombre &amp; "]Datos!"&amp;LEFT(SUBSTITUTE(ADDRESS(1,IF(AC12=3,1,AC12)),"$",""))&amp;AB12+1,
IFERROR(INDEX(TablaDatos[#Headers],1,AC12)&amp;IF(AC12=3," "&amp;AB12,"")&amp;":","")))</f>
        <v>Inicio:</v>
      </c>
      <c r="AF12" s="4" cm="1">
        <f t="array" aca="1" ref="AF12" ca="1">IF(OR(AB12="",AC12&gt;8),"",HYPERLINK("["&amp;Archivo_Nombre&amp;"]Datos!"&amp;LEFT(SUBSTITUTE(ADDRESS(1,AC12),"$",""))&amp;AB12+1,
IFERROR(INDEX(TablaDatos[],AB12,AC12),"")))</f>
        <v>45201</v>
      </c>
      <c r="AI12" s="1">
        <f t="shared" ca="1" si="10"/>
        <v>2</v>
      </c>
      <c r="AJ12" s="1">
        <f t="shared" ca="1" si="11"/>
        <v>12</v>
      </c>
      <c r="AK12" s="1">
        <f t="shared" ca="1" si="12"/>
        <v>5</v>
      </c>
      <c r="AL12" s="1" t="str" cm="1">
        <f t="array" aca="1" ref="AL12" ca="1">IF(OR(AJ12="",AM12=""),0,LEFT(AM12)&amp;IFERROR(LEFT(INDEX(DatosKanban,KANBAN!AJ12,2)),2))</f>
        <v>IN</v>
      </c>
      <c r="AM12" s="5" t="str" cm="1">
        <f t="array" aca="1" ref="AM12" ca="1">IF(OR(AJ12="",AK12&gt;8),"",HYPERLINK("[" &amp; Archivo_Nombre &amp; "]Datos!"&amp;LEFT(SUBSTITUTE(ADDRESS(1,IF(AK12=3,1,AK12)),"$",""))&amp;AJ12+1,
IFERROR(INDEX(TablaDatos[#Headers],1,AK12)&amp;IF(AK12=3," "&amp;AJ12,"")&amp;":","")))</f>
        <v>Inicio:</v>
      </c>
      <c r="AN12" s="4" cm="1">
        <f t="array" aca="1" ref="AN12" ca="1">IF(OR(AJ12="",AK12&gt;8),"",HYPERLINK("["&amp;Archivo_Nombre&amp;"]Datos!"&amp;LEFT(SUBSTITUTE(ADDRESS(1,AK12),"$",""))&amp;AJ12+1,
IFERROR(INDEX(TablaDatos[],AJ12,AK12),"")))</f>
        <v>45201</v>
      </c>
    </row>
    <row r="13" spans="2:41" x14ac:dyDescent="0.25">
      <c r="C13" s="1">
        <f t="shared" ca="1" si="13"/>
        <v>2</v>
      </c>
      <c r="D13" s="1">
        <f t="shared" ca="1" si="0"/>
        <v>2</v>
      </c>
      <c r="E13" s="1">
        <f t="shared" ca="1" si="1"/>
        <v>6</v>
      </c>
      <c r="F13" s="1" t="str" cm="1">
        <f t="array" aca="1" ref="F13" ca="1">IF(OR(D13="",G13=""),0,LEFT(G13)&amp;IFERROR(LEFT(INDEX(DatosKanban,KANBAN!D13,2)),2))</f>
        <v>PU</v>
      </c>
      <c r="G13" s="5" t="str" cm="1">
        <f t="array" aca="1" ref="G13" ca="1">IF(OR(D13="",E13&gt;8),"",HYPERLINK("[" &amp; Archivo_Nombre &amp; "]Datos!"&amp;LEFT(SUBSTITUTE(ADDRESS(1,IF(E13=3,1,E13)),"$",""))&amp;D13+1,
IFERROR(INDEX(TablaDatos[#Headers],1,E13)&amp;IF(E13=3," "&amp;D13,"")&amp;":","")))</f>
        <v>Previsto:</v>
      </c>
      <c r="H13" s="4" cm="1">
        <f t="array" aca="1" ref="H13" ca="1">IF(OR(D13="",E13&gt;8),"",HYPERLINK("["&amp;Archivo_Nombre&amp;"]Datos!"&amp;LEFT(SUBSTITUTE(ADDRESS(1,E13),"$",""))&amp;D13+1,
IFERROR(INDEX(TablaDatos[],D13,E13),"")))</f>
        <v>45211</v>
      </c>
      <c r="K13" s="1">
        <f t="shared" ca="1" si="15"/>
        <v>2</v>
      </c>
      <c r="L13" s="1">
        <f t="shared" ca="1" si="2"/>
        <v>11</v>
      </c>
      <c r="M13" s="1">
        <f t="shared" ca="1" si="3"/>
        <v>6</v>
      </c>
      <c r="N13" s="1" t="str" cm="1">
        <f t="array" aca="1" ref="N13" ca="1">IF(OR(L13="",O13=""),0,LEFT(O13)&amp;IFERROR(LEFT(INDEX(DatosKanban,KANBAN!L13,2)),2))</f>
        <v>PI</v>
      </c>
      <c r="O13" s="5" t="str" cm="1">
        <f t="array" aca="1" ref="O13" ca="1">IF(OR(L13="",M13&gt;8),"",HYPERLINK("[" &amp; Archivo_Nombre &amp; "]Datos!"&amp;LEFT(SUBSTITUTE(ADDRESS(1,IF(M13=3,1,M13)),"$",""))&amp;L13+1,
IFERROR(INDEX(TablaDatos[#Headers],1,M13)&amp;IF(M13=3," "&amp;L13,"")&amp;":","")))</f>
        <v>Previsto:</v>
      </c>
      <c r="P13" s="4" cm="1">
        <f t="array" aca="1" ref="P13" ca="1">IF(OR(L13="",M13&gt;8),"",HYPERLINK("["&amp;Archivo_Nombre&amp;"]Datos!"&amp;LEFT(SUBSTITUTE(ADDRESS(1,M13),"$",""))&amp;L13+1,
IFERROR(INDEX(TablaDatos[],L13,M13),"")))</f>
        <v>45211</v>
      </c>
      <c r="S13" s="1">
        <f t="shared" ca="1" si="4"/>
        <v>2</v>
      </c>
      <c r="T13" s="1">
        <f t="shared" ca="1" si="5"/>
        <v>14</v>
      </c>
      <c r="U13" s="1">
        <f t="shared" ca="1" si="6"/>
        <v>6</v>
      </c>
      <c r="V13" s="1" t="str" cm="1">
        <f t="array" aca="1" ref="V13" ca="1">IF(OR(T13="",W13=""),0,LEFT(W13)&amp;IFERROR(LEFT(INDEX(DatosKanban,KANBAN!T13,2)),2))</f>
        <v>PN</v>
      </c>
      <c r="W13" s="5" t="str" cm="1">
        <f t="array" aca="1" ref="W13" ca="1">IF(OR(T13="",U13&gt;8),"",HYPERLINK("[" &amp; Archivo_Nombre &amp; "]Datos!"&amp;LEFT(SUBSTITUTE(ADDRESS(1,IF(U13=3,1,U13)),"$",""))&amp;T13+1,
IFERROR(INDEX(TablaDatos[#Headers],1,U13)&amp;IF(U13=3," "&amp;T13,"")&amp;":","")))</f>
        <v>Previsto:</v>
      </c>
      <c r="X13" s="4" cm="1">
        <f t="array" aca="1" ref="X13" ca="1">IF(OR(T13="",U13&gt;8),"",HYPERLINK("["&amp;Archivo_Nombre&amp;"]Datos!"&amp;LEFT(SUBSTITUTE(ADDRESS(1,U13),"$",""))&amp;T13+1,
IFERROR(INDEX(TablaDatos[],T13,U13),"")))</f>
        <v>45211</v>
      </c>
      <c r="AA13" s="1">
        <f t="shared" ca="1" si="7"/>
        <v>2</v>
      </c>
      <c r="AB13" s="1">
        <f t="shared" ca="1" si="8"/>
        <v>24</v>
      </c>
      <c r="AC13" s="1">
        <f t="shared" ca="1" si="9"/>
        <v>6</v>
      </c>
      <c r="AD13" s="1" t="str" cm="1">
        <f t="array" aca="1" ref="AD13" ca="1">IF(OR(AB13="",AE13=""),0,LEFT(AE13)&amp;IFERROR(LEFT(INDEX(DatosKanban,KANBAN!AB13,2)),2))</f>
        <v>PU</v>
      </c>
      <c r="AE13" s="5" t="str" cm="1">
        <f t="array" aca="1" ref="AE13" ca="1">IF(OR(AB13="",AC13&gt;8),"",HYPERLINK("[" &amp; Archivo_Nombre &amp; "]Datos!"&amp;LEFT(SUBSTITUTE(ADDRESS(1,IF(AC13=3,1,AC13)),"$",""))&amp;AB13+1,
IFERROR(INDEX(TablaDatos[#Headers],1,AC13)&amp;IF(AC13=3," "&amp;AB13,"")&amp;":","")))</f>
        <v>Previsto:</v>
      </c>
      <c r="AF13" s="4" cm="1">
        <f t="array" aca="1" ref="AF13" ca="1">IF(OR(AB13="",AC13&gt;8),"",HYPERLINK("["&amp;Archivo_Nombre&amp;"]Datos!"&amp;LEFT(SUBSTITUTE(ADDRESS(1,AC13),"$",""))&amp;AB13+1,
IFERROR(INDEX(TablaDatos[],AB13,AC13),"")))</f>
        <v>45217</v>
      </c>
      <c r="AI13" s="1">
        <f t="shared" ca="1" si="10"/>
        <v>2</v>
      </c>
      <c r="AJ13" s="1">
        <f t="shared" ca="1" si="11"/>
        <v>12</v>
      </c>
      <c r="AK13" s="1">
        <f t="shared" ca="1" si="12"/>
        <v>6</v>
      </c>
      <c r="AL13" s="1" t="str" cm="1">
        <f t="array" aca="1" ref="AL13" ca="1">IF(OR(AJ13="",AM13=""),0,LEFT(AM13)&amp;IFERROR(LEFT(INDEX(DatosKanban,KANBAN!AJ13,2)),2))</f>
        <v>PN</v>
      </c>
      <c r="AM13" s="5" t="str" cm="1">
        <f t="array" aca="1" ref="AM13" ca="1">IF(OR(AJ13="",AK13&gt;8),"",HYPERLINK("[" &amp; Archivo_Nombre &amp; "]Datos!"&amp;LEFT(SUBSTITUTE(ADDRESS(1,IF(AK13=3,1,AK13)),"$",""))&amp;AJ13+1,
IFERROR(INDEX(TablaDatos[#Headers],1,AK13)&amp;IF(AK13=3," "&amp;AJ13,"")&amp;":","")))</f>
        <v>Previsto:</v>
      </c>
      <c r="AN13" s="4" cm="1">
        <f t="array" aca="1" ref="AN13" ca="1">IF(OR(AJ13="",AK13&gt;8),"",HYPERLINK("["&amp;Archivo_Nombre&amp;"]Datos!"&amp;LEFT(SUBSTITUTE(ADDRESS(1,AK13),"$",""))&amp;AJ13+1,
IFERROR(INDEX(TablaDatos[],AJ13,AK13),"")))</f>
        <v>45211</v>
      </c>
    </row>
    <row r="14" spans="2:41" x14ac:dyDescent="0.25">
      <c r="C14" s="1">
        <f t="shared" ca="1" si="13"/>
        <v>2</v>
      </c>
      <c r="D14" s="1">
        <f t="shared" ca="1" si="0"/>
        <v>2</v>
      </c>
      <c r="E14" s="1">
        <f t="shared" ca="1" si="1"/>
        <v>7</v>
      </c>
      <c r="F14" s="1" t="str" cm="1">
        <f t="array" aca="1" ref="F14" ca="1">IF(OR(D14="",G14=""),0,LEFT(G14)&amp;IFERROR(LEFT(INDEX(DatosKanban,KANBAN!D14,2)),2))</f>
        <v>FU</v>
      </c>
      <c r="G14" s="5" t="str" cm="1">
        <f t="array" aca="1" ref="G14" ca="1">IF(OR(D14="",E14&gt;8),"",HYPERLINK("[" &amp; Archivo_Nombre &amp; "]Datos!"&amp;LEFT(SUBSTITUTE(ADDRESS(1,IF(E14=3,1,E14)),"$",""))&amp;D14+1,
IFERROR(INDEX(TablaDatos[#Headers],1,E14)&amp;IF(E14=3," "&amp;D14,"")&amp;":","")))</f>
        <v>Final:</v>
      </c>
      <c r="H14" s="4" cm="1">
        <f t="array" aca="1" ref="H14" ca="1">IF(OR(D14="",E14&gt;8),"",HYPERLINK("["&amp;Archivo_Nombre&amp;"]Datos!"&amp;LEFT(SUBSTITUTE(ADDRESS(1,E14),"$",""))&amp;D14+1,
IFERROR(INDEX(TablaDatos[],D14,E14),"")))</f>
        <v>45266</v>
      </c>
      <c r="K14" s="1">
        <f t="shared" ca="1" si="15"/>
        <v>2</v>
      </c>
      <c r="L14" s="1">
        <f t="shared" ca="1" si="2"/>
        <v>11</v>
      </c>
      <c r="M14" s="1">
        <f t="shared" ca="1" si="3"/>
        <v>7</v>
      </c>
      <c r="N14" s="1" t="str" cm="1">
        <f t="array" aca="1" ref="N14" ca="1">IF(OR(L14="",O14=""),0,LEFT(O14)&amp;IFERROR(LEFT(INDEX(DatosKanban,KANBAN!L14,2)),2))</f>
        <v>FI</v>
      </c>
      <c r="O14" s="5" t="str" cm="1">
        <f t="array" aca="1" ref="O14" ca="1">IF(OR(L14="",M14&gt;8),"",HYPERLINK("[" &amp; Archivo_Nombre &amp; "]Datos!"&amp;LEFT(SUBSTITUTE(ADDRESS(1,IF(M14=3,1,M14)),"$",""))&amp;L14+1,
IFERROR(INDEX(TablaDatos[#Headers],1,M14)&amp;IF(M14=3," "&amp;L14,"")&amp;":","")))</f>
        <v>Final:</v>
      </c>
      <c r="P14" s="4" cm="1">
        <f t="array" aca="1" ref="P14" ca="1">IF(OR(L14="",M14&gt;8),"",HYPERLINK("["&amp;Archivo_Nombre&amp;"]Datos!"&amp;LEFT(SUBSTITUTE(ADDRESS(1,M14),"$",""))&amp;L14+1,
IFERROR(INDEX(TablaDatos[],L14,M14),"")))</f>
        <v>45266</v>
      </c>
      <c r="S14" s="1">
        <f t="shared" ca="1" si="4"/>
        <v>2</v>
      </c>
      <c r="T14" s="1">
        <f t="shared" ca="1" si="5"/>
        <v>14</v>
      </c>
      <c r="U14" s="1">
        <f t="shared" ca="1" si="6"/>
        <v>7</v>
      </c>
      <c r="V14" s="1" t="str" cm="1">
        <f t="array" aca="1" ref="V14" ca="1">IF(OR(T14="",W14=""),0,LEFT(W14)&amp;IFERROR(LEFT(INDEX(DatosKanban,KANBAN!T14,2)),2))</f>
        <v>FN</v>
      </c>
      <c r="W14" s="5" t="str" cm="1">
        <f t="array" aca="1" ref="W14" ca="1">IF(OR(T14="",U14&gt;8),"",HYPERLINK("[" &amp; Archivo_Nombre &amp; "]Datos!"&amp;LEFT(SUBSTITUTE(ADDRESS(1,IF(U14=3,1,U14)),"$",""))&amp;T14+1,
IFERROR(INDEX(TablaDatos[#Headers],1,U14)&amp;IF(U14=3," "&amp;T14,"")&amp;":","")))</f>
        <v>Final:</v>
      </c>
      <c r="X14" s="4" cm="1">
        <f t="array" aca="1" ref="X14" ca="1">IF(OR(T14="",U14&gt;8),"",HYPERLINK("["&amp;Archivo_Nombre&amp;"]Datos!"&amp;LEFT(SUBSTITUTE(ADDRESS(1,U14),"$",""))&amp;T14+1,
IFERROR(INDEX(TablaDatos[],T14,U14),"")))</f>
        <v>45266</v>
      </c>
      <c r="AA14" s="1">
        <f t="shared" ca="1" si="7"/>
        <v>2</v>
      </c>
      <c r="AB14" s="1">
        <f t="shared" ca="1" si="8"/>
        <v>24</v>
      </c>
      <c r="AC14" s="1">
        <f t="shared" ca="1" si="9"/>
        <v>7</v>
      </c>
      <c r="AD14" s="1" t="str" cm="1">
        <f t="array" aca="1" ref="AD14" ca="1">IF(OR(AB14="",AE14=""),0,LEFT(AE14)&amp;IFERROR(LEFT(INDEX(DatosKanban,KANBAN!AB14,2)),2))</f>
        <v>FU</v>
      </c>
      <c r="AE14" s="5" t="str" cm="1">
        <f t="array" aca="1" ref="AE14" ca="1">IF(OR(AB14="",AC14&gt;8),"",HYPERLINK("[" &amp; Archivo_Nombre &amp; "]Datos!"&amp;LEFT(SUBSTITUTE(ADDRESS(1,IF(AC14=3,1,AC14)),"$",""))&amp;AB14+1,
IFERROR(INDEX(TablaDatos[#Headers],1,AC14)&amp;IF(AC14=3," "&amp;AB14,"")&amp;":","")))</f>
        <v>Final:</v>
      </c>
      <c r="AF14" s="4" cm="1">
        <f t="array" aca="1" ref="AF14" ca="1">IF(OR(AB14="",AC14&gt;8),"",HYPERLINK("["&amp;Archivo_Nombre&amp;"]Datos!"&amp;LEFT(SUBSTITUTE(ADDRESS(1,AC14),"$",""))&amp;AB14+1,
IFERROR(INDEX(TablaDatos[],AB14,AC14),"")))</f>
        <v>45266</v>
      </c>
      <c r="AI14" s="1">
        <f t="shared" ca="1" si="10"/>
        <v>2</v>
      </c>
      <c r="AJ14" s="1">
        <f t="shared" ca="1" si="11"/>
        <v>12</v>
      </c>
      <c r="AK14" s="1">
        <f t="shared" ca="1" si="12"/>
        <v>7</v>
      </c>
      <c r="AL14" s="1" t="str" cm="1">
        <f t="array" aca="1" ref="AL14" ca="1">IF(OR(AJ14="",AM14=""),0,LEFT(AM14)&amp;IFERROR(LEFT(INDEX(DatosKanban,KANBAN!AJ14,2)),2))</f>
        <v>FN</v>
      </c>
      <c r="AM14" s="5" t="str" cm="1">
        <f t="array" aca="1" ref="AM14" ca="1">IF(OR(AJ14="",AK14&gt;8),"",HYPERLINK("[" &amp; Archivo_Nombre &amp; "]Datos!"&amp;LEFT(SUBSTITUTE(ADDRESS(1,IF(AK14=3,1,AK14)),"$",""))&amp;AJ14+1,
IFERROR(INDEX(TablaDatos[#Headers],1,AK14)&amp;IF(AK14=3," "&amp;AJ14,"")&amp;":","")))</f>
        <v>Final:</v>
      </c>
      <c r="AN14" s="4" cm="1">
        <f t="array" aca="1" ref="AN14" ca="1">IF(OR(AJ14="",AK14&gt;8),"",HYPERLINK("["&amp;Archivo_Nombre&amp;"]Datos!"&amp;LEFT(SUBSTITUTE(ADDRESS(1,AK14),"$",""))&amp;AJ14+1,
IFERROR(INDEX(TablaDatos[],AJ14,AK14),"")))</f>
        <v>45266</v>
      </c>
    </row>
    <row r="15" spans="2:41" x14ac:dyDescent="0.25">
      <c r="C15" s="1">
        <f t="shared" ca="1" si="13"/>
        <v>2</v>
      </c>
      <c r="D15" s="1">
        <f t="shared" ca="1" si="0"/>
        <v>2</v>
      </c>
      <c r="E15" s="1">
        <f t="shared" ca="1" si="1"/>
        <v>8</v>
      </c>
      <c r="F15" s="1" t="str" cm="1">
        <f t="array" aca="1" ref="F15" ca="1">IF(OR(D15="",G15=""),0,LEFT(G15)&amp;IFERROR(LEFT(INDEX(DatosKanban,KANBAN!D15,2)),2))</f>
        <v>AU</v>
      </c>
      <c r="G15" s="5" t="str" cm="1">
        <f t="array" aca="1" ref="G15" ca="1">IF(OR(D15="",E15&gt;8),"",HYPERLINK("[" &amp; Archivo_Nombre &amp; "]Datos!"&amp;LEFT(SUBSTITUTE(ADDRESS(1,IF(E15=3,1,E15)),"$",""))&amp;D15+1,
IFERROR(INDEX(TablaDatos[#Headers],1,E15)&amp;IF(E15=3," "&amp;D15,"")&amp;":","")))</f>
        <v>Asignado:</v>
      </c>
      <c r="H15" s="4" t="str" cm="1">
        <f t="array" aca="1" ref="H15" ca="1">IF(OR(D15="",E15&gt;8),"",HYPERLINK("["&amp;Archivo_Nombre&amp;"]Datos!"&amp;LEFT(SUBSTITUTE(ADDRESS(1,E15),"$",""))&amp;D15+1,
IFERROR(INDEX(TablaDatos[],D15,E15),"")))</f>
        <v>Pomayay Hinojoza Jean Piere</v>
      </c>
      <c r="K15" s="1">
        <f t="shared" ca="1" si="15"/>
        <v>2</v>
      </c>
      <c r="L15" s="1">
        <f t="shared" ca="1" si="2"/>
        <v>11</v>
      </c>
      <c r="M15" s="1">
        <f t="shared" ca="1" si="3"/>
        <v>8</v>
      </c>
      <c r="N15" s="1" t="str" cm="1">
        <f t="array" aca="1" ref="N15" ca="1">IF(OR(L15="",O15=""),0,LEFT(O15)&amp;IFERROR(LEFT(INDEX(DatosKanban,KANBAN!L15,2)),2))</f>
        <v>AI</v>
      </c>
      <c r="O15" s="5" t="str" cm="1">
        <f t="array" aca="1" ref="O15" ca="1">IF(OR(L15="",M15&gt;8),"",HYPERLINK("[" &amp; Archivo_Nombre &amp; "]Datos!"&amp;LEFT(SUBSTITUTE(ADDRESS(1,IF(M15=3,1,M15)),"$",""))&amp;L15+1,
IFERROR(INDEX(TablaDatos[#Headers],1,M15)&amp;IF(M15=3," "&amp;L15,"")&amp;":","")))</f>
        <v>Asignado:</v>
      </c>
      <c r="P15" s="4" t="str" cm="1">
        <f t="array" aca="1" ref="P15" ca="1">IF(OR(L15="",M15&gt;8),"",HYPERLINK("["&amp;Archivo_Nombre&amp;"]Datos!"&amp;LEFT(SUBSTITUTE(ADDRESS(1,M15),"$",""))&amp;L15+1,
IFERROR(INDEX(TablaDatos[],L15,M15),"")))</f>
        <v>Lizaraso Taipe David</v>
      </c>
      <c r="S15" s="1">
        <f t="shared" ca="1" si="4"/>
        <v>2</v>
      </c>
      <c r="T15" s="1">
        <f t="shared" ca="1" si="5"/>
        <v>14</v>
      </c>
      <c r="U15" s="1">
        <f t="shared" ca="1" si="6"/>
        <v>8</v>
      </c>
      <c r="V15" s="1" t="str" cm="1">
        <f t="array" aca="1" ref="V15" ca="1">IF(OR(T15="",W15=""),0,LEFT(W15)&amp;IFERROR(LEFT(INDEX(DatosKanban,KANBAN!T15,2)),2))</f>
        <v>AN</v>
      </c>
      <c r="W15" s="5" t="str" cm="1">
        <f t="array" aca="1" ref="W15" ca="1">IF(OR(T15="",U15&gt;8),"",HYPERLINK("[" &amp; Archivo_Nombre &amp; "]Datos!"&amp;LEFT(SUBSTITUTE(ADDRESS(1,IF(U15=3,1,U15)),"$",""))&amp;T15+1,
IFERROR(INDEX(TablaDatos[#Headers],1,U15)&amp;IF(U15=3," "&amp;T15,"")&amp;":","")))</f>
        <v>Asignado:</v>
      </c>
      <c r="X15" s="4" t="str" cm="1">
        <f t="array" aca="1" ref="X15" ca="1">IF(OR(T15="",U15&gt;8),"",HYPERLINK("["&amp;Archivo_Nombre&amp;"]Datos!"&amp;LEFT(SUBSTITUTE(ADDRESS(1,U15),"$",""))&amp;T15+1,
IFERROR(INDEX(TablaDatos[],T15,U15),"")))</f>
        <v>Astucuri Curas Kennedy Yorly</v>
      </c>
      <c r="AA15" s="1">
        <f t="shared" ca="1" si="7"/>
        <v>2</v>
      </c>
      <c r="AB15" s="1">
        <f t="shared" ca="1" si="8"/>
        <v>24</v>
      </c>
      <c r="AC15" s="1">
        <f t="shared" ca="1" si="9"/>
        <v>8</v>
      </c>
      <c r="AD15" s="1" t="str" cm="1">
        <f t="array" aca="1" ref="AD15" ca="1">IF(OR(AB15="",AE15=""),0,LEFT(AE15)&amp;IFERROR(LEFT(INDEX(DatosKanban,KANBAN!AB15,2)),2))</f>
        <v>AU</v>
      </c>
      <c r="AE15" s="5" t="str" cm="1">
        <f t="array" aca="1" ref="AE15" ca="1">IF(OR(AB15="",AC15&gt;8),"",HYPERLINK("[" &amp; Archivo_Nombre &amp; "]Datos!"&amp;LEFT(SUBSTITUTE(ADDRESS(1,IF(AC15=3,1,AC15)),"$",""))&amp;AB15+1,
IFERROR(INDEX(TablaDatos[#Headers],1,AC15)&amp;IF(AC15=3," "&amp;AB15,"")&amp;":","")))</f>
        <v>Asignado:</v>
      </c>
      <c r="AF15" s="4" t="str" cm="1">
        <f t="array" aca="1" ref="AF15" ca="1">IF(OR(AB15="",AC15&gt;8),"",HYPERLINK("["&amp;Archivo_Nombre&amp;"]Datos!"&amp;LEFT(SUBSTITUTE(ADDRESS(1,AC15),"$",""))&amp;AB15+1,
IFERROR(INDEX(TablaDatos[],AB15,AC15),"")))</f>
        <v>Lizaraso Taipe David</v>
      </c>
      <c r="AI15" s="1">
        <f t="shared" ca="1" si="10"/>
        <v>2</v>
      </c>
      <c r="AJ15" s="1">
        <f t="shared" ca="1" si="11"/>
        <v>12</v>
      </c>
      <c r="AK15" s="1">
        <f t="shared" ca="1" si="12"/>
        <v>8</v>
      </c>
      <c r="AL15" s="1" t="str" cm="1">
        <f t="array" aca="1" ref="AL15" ca="1">IF(OR(AJ15="",AM15=""),0,LEFT(AM15)&amp;IFERROR(LEFT(INDEX(DatosKanban,KANBAN!AJ15,2)),2))</f>
        <v>AN</v>
      </c>
      <c r="AM15" s="5" t="str" cm="1">
        <f t="array" aca="1" ref="AM15" ca="1">IF(OR(AJ15="",AK15&gt;8),"",HYPERLINK("[" &amp; Archivo_Nombre &amp; "]Datos!"&amp;LEFT(SUBSTITUTE(ADDRESS(1,IF(AK15=3,1,AK15)),"$",""))&amp;AJ15+1,
IFERROR(INDEX(TablaDatos[#Headers],1,AK15)&amp;IF(AK15=3," "&amp;AJ15,"")&amp;":","")))</f>
        <v>Asignado:</v>
      </c>
      <c r="AN15" s="4" t="str" cm="1">
        <f t="array" aca="1" ref="AN15" ca="1">IF(OR(AJ15="",AK15&gt;8),"",HYPERLINK("["&amp;Archivo_Nombre&amp;"]Datos!"&amp;LEFT(SUBSTITUTE(ADDRESS(1,AK15),"$",""))&amp;AJ15+1,
IFERROR(INDEX(TablaDatos[],AJ15,AK15),"")))</f>
        <v>Astucuri Curas Kennedy Yorly</v>
      </c>
    </row>
    <row r="16" spans="2:41" x14ac:dyDescent="0.25">
      <c r="C16" s="1">
        <f t="shared" ca="1" si="13"/>
        <v>2</v>
      </c>
      <c r="D16" s="1">
        <f t="shared" ca="1" si="0"/>
        <v>2</v>
      </c>
      <c r="E16" s="1">
        <f t="shared" ca="1" si="1"/>
        <v>9</v>
      </c>
      <c r="F16" s="1" cm="1">
        <f t="array" aca="1" ref="F16" ca="1">IF(OR(D16="",G16=""),0,LEFT(G16)&amp;IFERROR(LEFT(INDEX(DatosKanban,KANBAN!D16,2)),2))</f>
        <v>0</v>
      </c>
      <c r="G16" s="5" t="str" cm="1">
        <f t="array" aca="1" ref="G16" ca="1">IF(OR(D16="",E16&gt;8),"",HYPERLINK("[" &amp; Archivo_Nombre &amp; "]Datos!"&amp;LEFT(SUBSTITUTE(ADDRESS(1,IF(E16=3,1,E16)),"$",""))&amp;D16+1,
IFERROR(INDEX(TablaDatos[#Headers],1,E16)&amp;IF(E16=3," "&amp;D16,"")&amp;":","")))</f>
        <v/>
      </c>
      <c r="H16" s="4" t="str" cm="1">
        <f t="array" aca="1" ref="H16" ca="1">IF(OR(D16="",E16&gt;8),"",HYPERLINK("["&amp;Archivo_Nombre&amp;"]Datos!"&amp;LEFT(SUBSTITUTE(ADDRESS(1,E16),"$",""))&amp;D16+1,
IFERROR(INDEX(TablaDatos[],D16,E16),"")))</f>
        <v/>
      </c>
      <c r="K16" s="1">
        <f t="shared" ca="1" si="15"/>
        <v>2</v>
      </c>
      <c r="L16" s="1">
        <f t="shared" ca="1" si="2"/>
        <v>11</v>
      </c>
      <c r="M16" s="1">
        <f t="shared" ca="1" si="3"/>
        <v>9</v>
      </c>
      <c r="N16" s="1" cm="1">
        <f t="array" aca="1" ref="N16" ca="1">IF(OR(L16="",O16=""),0,LEFT(O16)&amp;IFERROR(LEFT(INDEX(DatosKanban,KANBAN!L16,2)),2))</f>
        <v>0</v>
      </c>
      <c r="O16" s="5" t="str" cm="1">
        <f t="array" aca="1" ref="O16" ca="1">IF(OR(L16="",M16&gt;8),"",HYPERLINK("[" &amp; Archivo_Nombre &amp; "]Datos!"&amp;LEFT(SUBSTITUTE(ADDRESS(1,IF(M16=3,1,M16)),"$",""))&amp;L16+1,
IFERROR(INDEX(TablaDatos[#Headers],1,M16)&amp;IF(M16=3," "&amp;L16,"")&amp;":","")))</f>
        <v/>
      </c>
      <c r="P16" s="4" t="str" cm="1">
        <f t="array" aca="1" ref="P16" ca="1">IF(OR(L16="",M16&gt;8),"",HYPERLINK("["&amp;Archivo_Nombre&amp;"]Datos!"&amp;LEFT(SUBSTITUTE(ADDRESS(1,M16),"$",""))&amp;L16+1,
IFERROR(INDEX(TablaDatos[],L16,M16),"")))</f>
        <v/>
      </c>
      <c r="S16" s="1">
        <f t="shared" ca="1" si="4"/>
        <v>2</v>
      </c>
      <c r="T16" s="1">
        <f t="shared" ca="1" si="5"/>
        <v>14</v>
      </c>
      <c r="U16" s="1">
        <f t="shared" ca="1" si="6"/>
        <v>9</v>
      </c>
      <c r="V16" s="1" cm="1">
        <f t="array" aca="1" ref="V16" ca="1">IF(OR(T16="",W16=""),0,LEFT(W16)&amp;IFERROR(LEFT(INDEX(DatosKanban,KANBAN!T16,2)),2))</f>
        <v>0</v>
      </c>
      <c r="W16" s="5" t="str" cm="1">
        <f t="array" aca="1" ref="W16" ca="1">IF(OR(T16="",U16&gt;8),"",HYPERLINK("[" &amp; Archivo_Nombre &amp; "]Datos!"&amp;LEFT(SUBSTITUTE(ADDRESS(1,IF(U16=3,1,U16)),"$",""))&amp;T16+1,
IFERROR(INDEX(TablaDatos[#Headers],1,U16)&amp;IF(U16=3," "&amp;T16,"")&amp;":","")))</f>
        <v/>
      </c>
      <c r="X16" s="4" t="str" cm="1">
        <f t="array" aca="1" ref="X16" ca="1">IF(OR(T16="",U16&gt;8),"",HYPERLINK("["&amp;Archivo_Nombre&amp;"]Datos!"&amp;LEFT(SUBSTITUTE(ADDRESS(1,U16),"$",""))&amp;T16+1,
IFERROR(INDEX(TablaDatos[],T16,U16),"")))</f>
        <v/>
      </c>
      <c r="AA16" s="1">
        <f t="shared" ca="1" si="7"/>
        <v>2</v>
      </c>
      <c r="AB16" s="1">
        <f t="shared" ca="1" si="8"/>
        <v>24</v>
      </c>
      <c r="AC16" s="1">
        <f t="shared" ca="1" si="9"/>
        <v>9</v>
      </c>
      <c r="AD16" s="1" cm="1">
        <f t="array" aca="1" ref="AD16" ca="1">IF(OR(AB16="",AE16=""),0,LEFT(AE16)&amp;IFERROR(LEFT(INDEX(DatosKanban,KANBAN!AB16,2)),2))</f>
        <v>0</v>
      </c>
      <c r="AE16" s="5" t="str" cm="1">
        <f t="array" aca="1" ref="AE16" ca="1">IF(OR(AB16="",AC16&gt;8),"",HYPERLINK("[" &amp; Archivo_Nombre &amp; "]Datos!"&amp;LEFT(SUBSTITUTE(ADDRESS(1,IF(AC16=3,1,AC16)),"$",""))&amp;AB16+1,
IFERROR(INDEX(TablaDatos[#Headers],1,AC16)&amp;IF(AC16=3," "&amp;AB16,"")&amp;":","")))</f>
        <v/>
      </c>
      <c r="AF16" s="4" t="str" cm="1">
        <f t="array" aca="1" ref="AF16" ca="1">IF(OR(AB16="",AC16&gt;8),"",HYPERLINK("["&amp;Archivo_Nombre&amp;"]Datos!"&amp;LEFT(SUBSTITUTE(ADDRESS(1,AC16),"$",""))&amp;AB16+1,
IFERROR(INDEX(TablaDatos[],AB16,AC16),"")))</f>
        <v/>
      </c>
      <c r="AI16" s="1">
        <f t="shared" ca="1" si="10"/>
        <v>2</v>
      </c>
      <c r="AJ16" s="1">
        <f t="shared" ca="1" si="11"/>
        <v>12</v>
      </c>
      <c r="AK16" s="1">
        <f t="shared" ca="1" si="12"/>
        <v>9</v>
      </c>
      <c r="AL16" s="1" cm="1">
        <f t="array" aca="1" ref="AL16" ca="1">IF(OR(AJ16="",AM16=""),0,LEFT(AM16)&amp;IFERROR(LEFT(INDEX(DatosKanban,KANBAN!AJ16,2)),2))</f>
        <v>0</v>
      </c>
      <c r="AM16" s="5" t="str" cm="1">
        <f t="array" aca="1" ref="AM16" ca="1">IF(OR(AJ16="",AK16&gt;8),"",HYPERLINK("[" &amp; Archivo_Nombre &amp; "]Datos!"&amp;LEFT(SUBSTITUTE(ADDRESS(1,IF(AK16=3,1,AK16)),"$",""))&amp;AJ16+1,
IFERROR(INDEX(TablaDatos[#Headers],1,AK16)&amp;IF(AK16=3," "&amp;AJ16,"")&amp;":","")))</f>
        <v/>
      </c>
      <c r="AN16" s="4" t="str" cm="1">
        <f t="array" aca="1" ref="AN16" ca="1">IF(OR(AJ16="",AK16&gt;8),"",HYPERLINK("["&amp;Archivo_Nombre&amp;"]Datos!"&amp;LEFT(SUBSTITUTE(ADDRESS(1,AK16),"$",""))&amp;AJ16+1,
IFERROR(INDEX(TablaDatos[],AJ16,AK16),"")))</f>
        <v/>
      </c>
    </row>
    <row r="17" spans="3:40" x14ac:dyDescent="0.25">
      <c r="C17" s="1">
        <f t="shared" ca="1" si="13"/>
        <v>3</v>
      </c>
      <c r="D17" s="1" t="str">
        <f t="shared" ca="1" si="0"/>
        <v/>
      </c>
      <c r="E17" s="1">
        <f t="shared" ca="1" si="1"/>
        <v>3</v>
      </c>
      <c r="F17" s="1" cm="1">
        <f t="array" aca="1" ref="F17" ca="1">IF(OR(D17="",G17=""),0,LEFT(G17)&amp;IFERROR(LEFT(INDEX(DatosKanban,KANBAN!D17,2)),2))</f>
        <v>0</v>
      </c>
      <c r="G17" s="5" t="str" cm="1">
        <f t="array" aca="1" ref="G17" ca="1">IF(OR(D17="",E17&gt;8),"",HYPERLINK("[" &amp; Archivo_Nombre &amp; "]Datos!"&amp;LEFT(SUBSTITUTE(ADDRESS(1,IF(E17=3,1,E17)),"$",""))&amp;D17+1,
IFERROR(INDEX(TablaDatos[#Headers],1,E17)&amp;IF(E17=3," "&amp;D17,"")&amp;":","")))</f>
        <v/>
      </c>
      <c r="H17" s="4" t="str" cm="1">
        <f t="array" aca="1" ref="H17" ca="1">IF(OR(D17="",E17&gt;8),"",HYPERLINK("["&amp;Archivo_Nombre&amp;"]Datos!"&amp;LEFT(SUBSTITUTE(ADDRESS(1,E17),"$",""))&amp;D17+1,
IFERROR(INDEX(TablaDatos[],D17,E17),"")))</f>
        <v/>
      </c>
      <c r="K17" s="1">
        <f t="shared" ca="1" si="15"/>
        <v>3</v>
      </c>
      <c r="L17" s="1">
        <f t="shared" ca="1" si="2"/>
        <v>10</v>
      </c>
      <c r="M17" s="1">
        <f t="shared" ca="1" si="3"/>
        <v>3</v>
      </c>
      <c r="N17" s="1" t="str" cm="1">
        <f t="array" aca="1" ref="N17" ca="1">IF(OR(L17="",O17=""),0,LEFT(O17)&amp;IFERROR(LEFT(INDEX(DatosKanban,KANBAN!L17,2)),2))</f>
        <v>TI</v>
      </c>
      <c r="O17" s="5" t="str" cm="1">
        <f t="array" aca="1" ref="O17" ca="1">IF(OR(L17="",M17&gt;8),"",HYPERLINK("[" &amp; Archivo_Nombre &amp; "]Datos!"&amp;LEFT(SUBSTITUTE(ADDRESS(1,IF(M17=3,1,M17)),"$",""))&amp;L17+1,
IFERROR(INDEX(TablaDatos[#Headers],1,M17)&amp;IF(M17=3," "&amp;L17,"")&amp;":","")))</f>
        <v>Tarea 10:</v>
      </c>
      <c r="P17" s="4" t="str" cm="1">
        <f t="array" aca="1" ref="P17" ca="1">IF(OR(L17="",M17&gt;8),"",HYPERLINK("["&amp;Archivo_Nombre&amp;"]Datos!"&amp;LEFT(SUBSTITUTE(ADDRESS(1,M17),"$",""))&amp;L17+1,
IFERROR(INDEX(TablaDatos[],L17,M17),"")))</f>
        <v>Calcular descuento por faltas</v>
      </c>
      <c r="S17" s="1">
        <f t="shared" ref="S17:S26" ca="1" si="16">S16--(W16="")</f>
        <v>3</v>
      </c>
      <c r="T17" s="1">
        <f t="shared" ca="1" si="5"/>
        <v>13</v>
      </c>
      <c r="U17" s="1">
        <f t="shared" ca="1" si="6"/>
        <v>3</v>
      </c>
      <c r="V17" s="1" t="str" cm="1">
        <f t="array" aca="1" ref="V17" ca="1">IF(OR(T17="",W17=""),0,LEFT(W17)&amp;IFERROR(LEFT(INDEX(DatosKanban,KANBAN!T17,2)),2))</f>
        <v>TI</v>
      </c>
      <c r="W17" s="5" t="str" cm="1">
        <f t="array" aca="1" ref="W17" ca="1">IF(OR(T17="",U17&gt;8),"",HYPERLINK("[" &amp; Archivo_Nombre &amp; "]Datos!"&amp;LEFT(SUBSTITUTE(ADDRESS(1,IF(U17=3,1,U17)),"$",""))&amp;T17+1,
IFERROR(INDEX(TablaDatos[#Headers],1,U17)&amp;IF(U17=3," "&amp;T17,"")&amp;":","")))</f>
        <v>Tarea 13:</v>
      </c>
      <c r="X17" s="4" t="str" cm="1">
        <f t="array" aca="1" ref="X17" ca="1">IF(OR(T17="",U17&gt;8),"",HYPERLINK("["&amp;Archivo_Nombre&amp;"]Datos!"&amp;LEFT(SUBSTITUTE(ADDRESS(1,U17),"$",""))&amp;T17+1,
IFERROR(INDEX(TablaDatos[],T17,U17),"")))</f>
        <v>Validar datos</v>
      </c>
      <c r="AA17" s="1">
        <f t="shared" ca="1" si="7"/>
        <v>3</v>
      </c>
      <c r="AB17" s="1">
        <f t="shared" ca="1" si="8"/>
        <v>23</v>
      </c>
      <c r="AC17" s="1">
        <f t="shared" ca="1" si="9"/>
        <v>3</v>
      </c>
      <c r="AD17" s="1" t="str" cm="1">
        <f t="array" aca="1" ref="AD17" ca="1">IF(OR(AB17="",AE17=""),0,LEFT(AE17)&amp;IFERROR(LEFT(INDEX(DatosKanban,KANBAN!AB17,2)),2))</f>
        <v>TU</v>
      </c>
      <c r="AE17" s="5" t="str" cm="1">
        <f t="array" aca="1" ref="AE17" ca="1">IF(OR(AB17="",AC17&gt;8),"",HYPERLINK("[" &amp; Archivo_Nombre &amp; "]Datos!"&amp;LEFT(SUBSTITUTE(ADDRESS(1,IF(AC17=3,1,AC17)),"$",""))&amp;AB17+1,
IFERROR(INDEX(TablaDatos[#Headers],1,AC17)&amp;IF(AC17=3," "&amp;AB17,"")&amp;":","")))</f>
        <v>Tarea 23:</v>
      </c>
      <c r="AF17" s="4" t="str" cm="1">
        <f t="array" aca="1" ref="AF17" ca="1">IF(OR(AB17="",AC17&gt;8),"",HYPERLINK("["&amp;Archivo_Nombre&amp;"]Datos!"&amp;LEFT(SUBSTITUTE(ADDRESS(1,AC17),"$",""))&amp;AB17+1,
IFERROR(INDEX(TablaDatos[],AB17,AC17),"")))</f>
        <v>Spring de Calcular descuento por faltas</v>
      </c>
      <c r="AI17" s="1">
        <f t="shared" ca="1" si="10"/>
        <v>3</v>
      </c>
      <c r="AJ17" s="1">
        <f t="shared" ca="1" si="11"/>
        <v>1</v>
      </c>
      <c r="AK17" s="1">
        <f t="shared" ca="1" si="12"/>
        <v>3</v>
      </c>
      <c r="AL17" s="1" t="str" cm="1">
        <f t="array" aca="1" ref="AL17" ca="1">IF(OR(AJ17="",AM17=""),0,LEFT(AM17)&amp;IFERROR(LEFT(INDEX(DatosKanban,KANBAN!AJ17,2)),2))</f>
        <v>TI</v>
      </c>
      <c r="AM17" s="5" t="str" cm="1">
        <f t="array" aca="1" ref="AM17" ca="1">IF(OR(AJ17="",AK17&gt;8),"",HYPERLINK("[" &amp; Archivo_Nombre &amp; "]Datos!"&amp;LEFT(SUBSTITUTE(ADDRESS(1,IF(AK17=3,1,AK17)),"$",""))&amp;AJ17+1,
IFERROR(INDEX(TablaDatos[#Headers],1,AK17)&amp;IF(AK17=3," "&amp;AJ17,"")&amp;":","")))</f>
        <v>Tarea 1:</v>
      </c>
      <c r="AN17" s="4" t="str" cm="1">
        <f t="array" aca="1" ref="AN17" ca="1">IF(OR(AJ17="",AK17&gt;8),"",HYPERLINK("["&amp;Archivo_Nombre&amp;"]Datos!"&amp;LEFT(SUBSTITUTE(ADDRESS(1,AK17),"$",""))&amp;AJ17+1,
IFERROR(INDEX(TablaDatos[],AJ17,AK17),"")))</f>
        <v>Coordinacion de las asignaciones</v>
      </c>
    </row>
    <row r="18" spans="3:40" x14ac:dyDescent="0.25">
      <c r="C18" s="1">
        <f t="shared" ca="1" si="13"/>
        <v>4</v>
      </c>
      <c r="D18" s="1" t="str">
        <f t="shared" ca="1" si="0"/>
        <v/>
      </c>
      <c r="E18" s="1">
        <f t="shared" ca="1" si="1"/>
        <v>4</v>
      </c>
      <c r="F18" s="1" cm="1">
        <f t="array" aca="1" ref="F18" ca="1">IF(OR(D18="",G18=""),0,LEFT(G18)&amp;IFERROR(LEFT(INDEX(DatosKanban,KANBAN!D18,2)),2))</f>
        <v>0</v>
      </c>
      <c r="G18" s="5" t="str" cm="1">
        <f t="array" aca="1" ref="G18" ca="1">IF(OR(D18="",E18&gt;8),"",HYPERLINK("[" &amp; Archivo_Nombre &amp; "]Datos!"&amp;LEFT(SUBSTITUTE(ADDRESS(1,IF(E18=3,1,E18)),"$",""))&amp;D18+1,
IFERROR(INDEX(TablaDatos[#Headers],1,E18)&amp;IF(E18=3," "&amp;D18,"")&amp;":","")))</f>
        <v/>
      </c>
      <c r="H18" s="4" t="str" cm="1">
        <f t="array" aca="1" ref="H18" ca="1">IF(OR(D18="",E18&gt;8),"",HYPERLINK("["&amp;Archivo_Nombre&amp;"]Datos!"&amp;LEFT(SUBSTITUTE(ADDRESS(1,E18),"$",""))&amp;D18+1,
IFERROR(INDEX(TablaDatos[],D18,E18),"")))</f>
        <v/>
      </c>
      <c r="K18" s="1">
        <f t="shared" ca="1" si="15"/>
        <v>3</v>
      </c>
      <c r="L18" s="1">
        <f t="shared" ca="1" si="2"/>
        <v>10</v>
      </c>
      <c r="M18" s="1">
        <f t="shared" ca="1" si="3"/>
        <v>4</v>
      </c>
      <c r="N18" s="1" t="str" cm="1">
        <f t="array" aca="1" ref="N18" ca="1">IF(OR(L18="",O18=""),0,LEFT(O18)&amp;IFERROR(LEFT(INDEX(DatosKanban,KANBAN!L18,2)),2))</f>
        <v>DI</v>
      </c>
      <c r="O18" s="5" t="str" cm="1">
        <f t="array" aca="1" ref="O18" ca="1">IF(OR(L18="",M18&gt;8),"",HYPERLINK("[" &amp; Archivo_Nombre &amp; "]Datos!"&amp;LEFT(SUBSTITUTE(ADDRESS(1,IF(M18=3,1,M18)),"$",""))&amp;L18+1,
IFERROR(INDEX(TablaDatos[#Headers],1,M18)&amp;IF(M18=3," "&amp;L18,"")&amp;":","")))</f>
        <v>Descripción:</v>
      </c>
      <c r="P18" s="4" t="str" cm="1">
        <f t="array" aca="1" ref="P18" ca="1">IF(OR(L18="",M18&gt;8),"",HYPERLINK("["&amp;Archivo_Nombre&amp;"]Datos!"&amp;LEFT(SUBSTITUTE(ADDRESS(1,M18),"$",""))&amp;L18+1,
IFERROR(INDEX(TablaDatos[],L18,M18),"")))</f>
        <v>Calcular el descuento correspondiente a las faltas del trabajador</v>
      </c>
      <c r="S18" s="1">
        <f t="shared" ca="1" si="16"/>
        <v>3</v>
      </c>
      <c r="T18" s="1">
        <f t="shared" ca="1" si="5"/>
        <v>13</v>
      </c>
      <c r="U18" s="1">
        <f t="shared" ca="1" si="6"/>
        <v>4</v>
      </c>
      <c r="V18" s="1" t="str" cm="1">
        <f t="array" aca="1" ref="V18" ca="1">IF(OR(T18="",W18=""),0,LEFT(W18)&amp;IFERROR(LEFT(INDEX(DatosKanban,KANBAN!T18,2)),2))</f>
        <v>DI</v>
      </c>
      <c r="W18" s="5" t="str" cm="1">
        <f t="array" aca="1" ref="W18" ca="1">IF(OR(T18="",U18&gt;8),"",HYPERLINK("[" &amp; Archivo_Nombre &amp; "]Datos!"&amp;LEFT(SUBSTITUTE(ADDRESS(1,IF(U18=3,1,U18)),"$",""))&amp;T18+1,
IFERROR(INDEX(TablaDatos[#Headers],1,U18)&amp;IF(U18=3," "&amp;T18,"")&amp;":","")))</f>
        <v>Descripción:</v>
      </c>
      <c r="X18" s="4" t="str" cm="1">
        <f t="array" aca="1" ref="X18" ca="1">IF(OR(T18="",U18&gt;8),"",HYPERLINK("["&amp;Archivo_Nombre&amp;"]Datos!"&amp;LEFT(SUBSTITUTE(ADDRESS(1,U18),"$",""))&amp;T18+1,
IFERROR(INDEX(TablaDatos[],T18,U18),"")))</f>
        <v>Poder verificar que los datos ingresados por el usuario sean válidos y no contengan errores</v>
      </c>
      <c r="AA18" s="1">
        <f t="shared" ca="1" si="7"/>
        <v>3</v>
      </c>
      <c r="AB18" s="1">
        <f t="shared" ca="1" si="8"/>
        <v>23</v>
      </c>
      <c r="AC18" s="1">
        <f t="shared" ca="1" si="9"/>
        <v>4</v>
      </c>
      <c r="AD18" s="1" t="str" cm="1">
        <f t="array" aca="1" ref="AD18" ca="1">IF(OR(AB18="",AE18=""),0,LEFT(AE18)&amp;IFERROR(LEFT(INDEX(DatosKanban,KANBAN!AB18,2)),2))</f>
        <v>DU</v>
      </c>
      <c r="AE18" s="5" t="str" cm="1">
        <f t="array" aca="1" ref="AE18" ca="1">IF(OR(AB18="",AC18&gt;8),"",HYPERLINK("[" &amp; Archivo_Nombre &amp; "]Datos!"&amp;LEFT(SUBSTITUTE(ADDRESS(1,IF(AC18=3,1,AC18)),"$",""))&amp;AB18+1,
IFERROR(INDEX(TablaDatos[#Headers],1,AC18)&amp;IF(AC18=3," "&amp;AB18,"")&amp;":","")))</f>
        <v>Descripción:</v>
      </c>
      <c r="AF18" s="4" t="str" cm="1">
        <f t="array" aca="1" ref="AF18" ca="1">IF(OR(AB18="",AC18&gt;8),"",HYPERLINK("["&amp;Archivo_Nombre&amp;"]Datos!"&amp;LEFT(SUBSTITUTE(ADDRESS(1,AC18),"$",""))&amp;AB18+1,
IFERROR(INDEX(TablaDatos[],AB18,AC18),"")))</f>
        <v>Hacer el spring para Calcular el descuento correspondiente a las faltas del trabajador</v>
      </c>
      <c r="AI18" s="1">
        <f t="shared" ca="1" si="10"/>
        <v>3</v>
      </c>
      <c r="AJ18" s="1">
        <f t="shared" ca="1" si="11"/>
        <v>1</v>
      </c>
      <c r="AK18" s="1">
        <f t="shared" ca="1" si="12"/>
        <v>4</v>
      </c>
      <c r="AL18" s="1" t="str" cm="1">
        <f t="array" aca="1" ref="AL18" ca="1">IF(OR(AJ18="",AM18=""),0,LEFT(AM18)&amp;IFERROR(LEFT(INDEX(DatosKanban,KANBAN!AJ18,2)),2))</f>
        <v>DI</v>
      </c>
      <c r="AM18" s="5" t="str" cm="1">
        <f t="array" aca="1" ref="AM18" ca="1">IF(OR(AJ18="",AK18&gt;8),"",HYPERLINK("[" &amp; Archivo_Nombre &amp; "]Datos!"&amp;LEFT(SUBSTITUTE(ADDRESS(1,IF(AK18=3,1,AK18)),"$",""))&amp;AJ18+1,
IFERROR(INDEX(TablaDatos[#Headers],1,AK18)&amp;IF(AK18=3," "&amp;AJ18,"")&amp;":","")))</f>
        <v>Descripción:</v>
      </c>
      <c r="AN18" s="4" t="str" cm="1">
        <f t="array" aca="1" ref="AN18" ca="1">IF(OR(AJ18="",AK18&gt;8),"",HYPERLINK("["&amp;Archivo_Nombre&amp;"]Datos!"&amp;LEFT(SUBSTITUTE(ADDRESS(1,AK18),"$",""))&amp;AJ18+1,
IFERROR(INDEX(TablaDatos[],AJ18,AK18),"")))</f>
        <v>Coordinar con el equipo de trabajo y establecer fechas de entrega</v>
      </c>
    </row>
    <row r="19" spans="3:40" x14ac:dyDescent="0.25">
      <c r="C19" s="1">
        <f t="shared" ref="C19:C21" ca="1" si="17">C18--(G18="")</f>
        <v>5</v>
      </c>
      <c r="D19" s="1" t="str">
        <f t="shared" ca="1" si="0"/>
        <v/>
      </c>
      <c r="E19" s="1">
        <f t="shared" ca="1" si="1"/>
        <v>5</v>
      </c>
      <c r="F19" s="1" cm="1">
        <f t="array" aca="1" ref="F19" ca="1">IF(OR(D19="",G19=""),0,LEFT(G19)&amp;IFERROR(LEFT(INDEX(DatosKanban,KANBAN!D19,2)),2))</f>
        <v>0</v>
      </c>
      <c r="G19" s="5" t="str" cm="1">
        <f t="array" aca="1" ref="G19" ca="1">IF(OR(D19="",E19&gt;8),"",HYPERLINK("[" &amp; Archivo_Nombre &amp; "]Datos!"&amp;LEFT(SUBSTITUTE(ADDRESS(1,IF(E19=3,1,E19)),"$",""))&amp;D19+1,
IFERROR(INDEX(TablaDatos[#Headers],1,E19)&amp;IF(E19=3," "&amp;D19,"")&amp;":","")))</f>
        <v/>
      </c>
      <c r="H19" s="4" t="str" cm="1">
        <f t="array" aca="1" ref="H19" ca="1">IF(OR(D19="",E19&gt;8),"",HYPERLINK("["&amp;Archivo_Nombre&amp;"]Datos!"&amp;LEFT(SUBSTITUTE(ADDRESS(1,E19),"$",""))&amp;D19+1,
IFERROR(INDEX(TablaDatos[],D19,E19),"")))</f>
        <v/>
      </c>
      <c r="K19" s="1">
        <f t="shared" ref="K19:K26" ca="1" si="18">K18--(O18="")</f>
        <v>3</v>
      </c>
      <c r="L19" s="1">
        <f t="shared" ca="1" si="2"/>
        <v>10</v>
      </c>
      <c r="M19" s="1">
        <f t="shared" ca="1" si="3"/>
        <v>5</v>
      </c>
      <c r="N19" s="1" t="str" cm="1">
        <f t="array" aca="1" ref="N19" ca="1">IF(OR(L19="",O19=""),0,LEFT(O19)&amp;IFERROR(LEFT(INDEX(DatosKanban,KANBAN!L19,2)),2))</f>
        <v>II</v>
      </c>
      <c r="O19" s="5" t="str" cm="1">
        <f t="array" aca="1" ref="O19" ca="1">IF(OR(L19="",M19&gt;8),"",HYPERLINK("[" &amp; Archivo_Nombre &amp; "]Datos!"&amp;LEFT(SUBSTITUTE(ADDRESS(1,IF(M19=3,1,M19)),"$",""))&amp;L19+1,
IFERROR(INDEX(TablaDatos[#Headers],1,M19)&amp;IF(M19=3," "&amp;L19,"")&amp;":","")))</f>
        <v>Inicio:</v>
      </c>
      <c r="P19" s="4" cm="1">
        <f t="array" aca="1" ref="P19" ca="1">IF(OR(L19="",M19&gt;8),"",HYPERLINK("["&amp;Archivo_Nombre&amp;"]Datos!"&amp;LEFT(SUBSTITUTE(ADDRESS(1,M19),"$",""))&amp;L19+1,
IFERROR(INDEX(TablaDatos[],L19,M19),"")))</f>
        <v>45201</v>
      </c>
      <c r="S19" s="1">
        <f t="shared" ca="1" si="16"/>
        <v>3</v>
      </c>
      <c r="T19" s="1">
        <f t="shared" ca="1" si="5"/>
        <v>13</v>
      </c>
      <c r="U19" s="1">
        <f t="shared" ca="1" si="6"/>
        <v>5</v>
      </c>
      <c r="V19" s="1" t="str" cm="1">
        <f t="array" aca="1" ref="V19" ca="1">IF(OR(T19="",W19=""),0,LEFT(W19)&amp;IFERROR(LEFT(INDEX(DatosKanban,KANBAN!T19,2)),2))</f>
        <v>II</v>
      </c>
      <c r="W19" s="5" t="str" cm="1">
        <f t="array" aca="1" ref="W19" ca="1">IF(OR(T19="",U19&gt;8),"",HYPERLINK("[" &amp; Archivo_Nombre &amp; "]Datos!"&amp;LEFT(SUBSTITUTE(ADDRESS(1,IF(U19=3,1,U19)),"$",""))&amp;T19+1,
IFERROR(INDEX(TablaDatos[#Headers],1,U19)&amp;IF(U19=3," "&amp;T19,"")&amp;":","")))</f>
        <v>Inicio:</v>
      </c>
      <c r="X19" s="4" cm="1">
        <f t="array" aca="1" ref="X19" ca="1">IF(OR(T19="",U19&gt;8),"",HYPERLINK("["&amp;Archivo_Nombre&amp;"]Datos!"&amp;LEFT(SUBSTITUTE(ADDRESS(1,U19),"$",""))&amp;T19+1,
IFERROR(INDEX(TablaDatos[],T19,U19),"")))</f>
        <v>45201</v>
      </c>
      <c r="AA19" s="1">
        <f t="shared" ca="1" si="7"/>
        <v>3</v>
      </c>
      <c r="AB19" s="1">
        <f t="shared" ca="1" si="8"/>
        <v>23</v>
      </c>
      <c r="AC19" s="1">
        <f t="shared" ca="1" si="9"/>
        <v>5</v>
      </c>
      <c r="AD19" s="1" t="str" cm="1">
        <f t="array" aca="1" ref="AD19" ca="1">IF(OR(AB19="",AE19=""),0,LEFT(AE19)&amp;IFERROR(LEFT(INDEX(DatosKanban,KANBAN!AB19,2)),2))</f>
        <v>IU</v>
      </c>
      <c r="AE19" s="5" t="str" cm="1">
        <f t="array" aca="1" ref="AE19" ca="1">IF(OR(AB19="",AC19&gt;8),"",HYPERLINK("[" &amp; Archivo_Nombre &amp; "]Datos!"&amp;LEFT(SUBSTITUTE(ADDRESS(1,IF(AC19=3,1,AC19)),"$",""))&amp;AB19+1,
IFERROR(INDEX(TablaDatos[#Headers],1,AC19)&amp;IF(AC19=3," "&amp;AB19,"")&amp;":","")))</f>
        <v>Inicio:</v>
      </c>
      <c r="AF19" s="4" cm="1">
        <f t="array" aca="1" ref="AF19" ca="1">IF(OR(AB19="",AC19&gt;8),"",HYPERLINK("["&amp;Archivo_Nombre&amp;"]Datos!"&amp;LEFT(SUBSTITUTE(ADDRESS(1,AC19),"$",""))&amp;AB19+1,
IFERROR(INDEX(TablaDatos[],AB19,AC19),"")))</f>
        <v>45201</v>
      </c>
      <c r="AI19" s="1">
        <f t="shared" ca="1" si="10"/>
        <v>3</v>
      </c>
      <c r="AJ19" s="1">
        <f t="shared" ca="1" si="11"/>
        <v>1</v>
      </c>
      <c r="AK19" s="1">
        <f t="shared" ca="1" si="12"/>
        <v>5</v>
      </c>
      <c r="AL19" s="1" t="str" cm="1">
        <f t="array" aca="1" ref="AL19" ca="1">IF(OR(AJ19="",AM19=""),0,LEFT(AM19)&amp;IFERROR(LEFT(INDEX(DatosKanban,KANBAN!AJ19,2)),2))</f>
        <v>II</v>
      </c>
      <c r="AM19" s="5" t="str" cm="1">
        <f t="array" aca="1" ref="AM19" ca="1">IF(OR(AJ19="",AK19&gt;8),"",HYPERLINK("[" &amp; Archivo_Nombre &amp; "]Datos!"&amp;LEFT(SUBSTITUTE(ADDRESS(1,IF(AK19=3,1,AK19)),"$",""))&amp;AJ19+1,
IFERROR(INDEX(TablaDatos[#Headers],1,AK19)&amp;IF(AK19=3," "&amp;AJ19,"")&amp;":","")))</f>
        <v>Inicio:</v>
      </c>
      <c r="AN19" s="4" cm="1">
        <f t="array" aca="1" ref="AN19" ca="1">IF(OR(AJ19="",AK19&gt;8),"",HYPERLINK("["&amp;Archivo_Nombre&amp;"]Datos!"&amp;LEFT(SUBSTITUTE(ADDRESS(1,AK19),"$",""))&amp;AJ19+1,
IFERROR(INDEX(TablaDatos[],AJ19,AK19),"")))</f>
        <v>45201</v>
      </c>
    </row>
    <row r="20" spans="3:40" x14ac:dyDescent="0.25">
      <c r="C20" s="1">
        <f t="shared" ca="1" si="17"/>
        <v>6</v>
      </c>
      <c r="D20" s="1" t="str">
        <f t="shared" ca="1" si="0"/>
        <v/>
      </c>
      <c r="E20" s="1">
        <f t="shared" ca="1" si="1"/>
        <v>6</v>
      </c>
      <c r="F20" s="1" cm="1">
        <f t="array" aca="1" ref="F20" ca="1">IF(OR(D20="",G20=""),0,LEFT(G20)&amp;IFERROR(LEFT(INDEX(DatosKanban,KANBAN!D20,2)),2))</f>
        <v>0</v>
      </c>
      <c r="G20" s="5" t="str" cm="1">
        <f t="array" aca="1" ref="G20" ca="1">IF(OR(D20="",E20&gt;8),"",HYPERLINK("[" &amp; Archivo_Nombre &amp; "]Datos!"&amp;LEFT(SUBSTITUTE(ADDRESS(1,IF(E20=3,1,E20)),"$",""))&amp;D20+1,
IFERROR(INDEX(TablaDatos[#Headers],1,E20)&amp;IF(E20=3," "&amp;D20,"")&amp;":","")))</f>
        <v/>
      </c>
      <c r="H20" s="4" t="str" cm="1">
        <f t="array" aca="1" ref="H20" ca="1">IF(OR(D20="",E20&gt;8),"",HYPERLINK("["&amp;Archivo_Nombre&amp;"]Datos!"&amp;LEFT(SUBSTITUTE(ADDRESS(1,E20),"$",""))&amp;D20+1,
IFERROR(INDEX(TablaDatos[],D20,E20),"")))</f>
        <v/>
      </c>
      <c r="K20" s="1">
        <f t="shared" ca="1" si="18"/>
        <v>3</v>
      </c>
      <c r="L20" s="1">
        <f t="shared" ca="1" si="2"/>
        <v>10</v>
      </c>
      <c r="M20" s="1">
        <f t="shared" ca="1" si="3"/>
        <v>6</v>
      </c>
      <c r="N20" s="1" t="str" cm="1">
        <f t="array" aca="1" ref="N20" ca="1">IF(OR(L20="",O20=""),0,LEFT(O20)&amp;IFERROR(LEFT(INDEX(DatosKanban,KANBAN!L20,2)),2))</f>
        <v>PI</v>
      </c>
      <c r="O20" s="5" t="str" cm="1">
        <f t="array" aca="1" ref="O20" ca="1">IF(OR(L20="",M20&gt;8),"",HYPERLINK("[" &amp; Archivo_Nombre &amp; "]Datos!"&amp;LEFT(SUBSTITUTE(ADDRESS(1,IF(M20=3,1,M20)),"$",""))&amp;L20+1,
IFERROR(INDEX(TablaDatos[#Headers],1,M20)&amp;IF(M20=3," "&amp;L20,"")&amp;":","")))</f>
        <v>Previsto:</v>
      </c>
      <c r="P20" s="4" cm="1">
        <f t="array" aca="1" ref="P20" ca="1">IF(OR(L20="",M20&gt;8),"",HYPERLINK("["&amp;Archivo_Nombre&amp;"]Datos!"&amp;LEFT(SUBSTITUTE(ADDRESS(1,M20),"$",""))&amp;L20+1,
IFERROR(INDEX(TablaDatos[],L20,M20),"")))</f>
        <v>45211</v>
      </c>
      <c r="S20" s="1">
        <f t="shared" ca="1" si="16"/>
        <v>3</v>
      </c>
      <c r="T20" s="1">
        <f t="shared" ca="1" si="5"/>
        <v>13</v>
      </c>
      <c r="U20" s="1">
        <f t="shared" ca="1" si="6"/>
        <v>6</v>
      </c>
      <c r="V20" s="1" t="str" cm="1">
        <f t="array" aca="1" ref="V20" ca="1">IF(OR(T20="",W20=""),0,LEFT(W20)&amp;IFERROR(LEFT(INDEX(DatosKanban,KANBAN!T20,2)),2))</f>
        <v>PI</v>
      </c>
      <c r="W20" s="5" t="str" cm="1">
        <f t="array" aca="1" ref="W20" ca="1">IF(OR(T20="",U20&gt;8),"",HYPERLINK("[" &amp; Archivo_Nombre &amp; "]Datos!"&amp;LEFT(SUBSTITUTE(ADDRESS(1,IF(U20=3,1,U20)),"$",""))&amp;T20+1,
IFERROR(INDEX(TablaDatos[#Headers],1,U20)&amp;IF(U20=3," "&amp;T20,"")&amp;":","")))</f>
        <v>Previsto:</v>
      </c>
      <c r="X20" s="4" cm="1">
        <f t="array" aca="1" ref="X20" ca="1">IF(OR(T20="",U20&gt;8),"",HYPERLINK("["&amp;Archivo_Nombre&amp;"]Datos!"&amp;LEFT(SUBSTITUTE(ADDRESS(1,U20),"$",""))&amp;T20+1,
IFERROR(INDEX(TablaDatos[],T20,U20),"")))</f>
        <v>45211</v>
      </c>
      <c r="AA20" s="1">
        <f t="shared" ca="1" si="7"/>
        <v>3</v>
      </c>
      <c r="AB20" s="1">
        <f t="shared" ca="1" si="8"/>
        <v>23</v>
      </c>
      <c r="AC20" s="1">
        <f t="shared" ca="1" si="9"/>
        <v>6</v>
      </c>
      <c r="AD20" s="1" t="str" cm="1">
        <f t="array" aca="1" ref="AD20" ca="1">IF(OR(AB20="",AE20=""),0,LEFT(AE20)&amp;IFERROR(LEFT(INDEX(DatosKanban,KANBAN!AB20,2)),2))</f>
        <v>PU</v>
      </c>
      <c r="AE20" s="5" t="str" cm="1">
        <f t="array" aca="1" ref="AE20" ca="1">IF(OR(AB20="",AC20&gt;8),"",HYPERLINK("[" &amp; Archivo_Nombre &amp; "]Datos!"&amp;LEFT(SUBSTITUTE(ADDRESS(1,IF(AC20=3,1,AC20)),"$",""))&amp;AB20+1,
IFERROR(INDEX(TablaDatos[#Headers],1,AC20)&amp;IF(AC20=3," "&amp;AB20,"")&amp;":","")))</f>
        <v>Previsto:</v>
      </c>
      <c r="AF20" s="4" cm="1">
        <f t="array" aca="1" ref="AF20" ca="1">IF(OR(AB20="",AC20&gt;8),"",HYPERLINK("["&amp;Archivo_Nombre&amp;"]Datos!"&amp;LEFT(SUBSTITUTE(ADDRESS(1,AC20),"$",""))&amp;AB20+1,
IFERROR(INDEX(TablaDatos[],AB20,AC20),"")))</f>
        <v>45217</v>
      </c>
      <c r="AI20" s="1">
        <f t="shared" ca="1" si="10"/>
        <v>3</v>
      </c>
      <c r="AJ20" s="1">
        <f t="shared" ca="1" si="11"/>
        <v>1</v>
      </c>
      <c r="AK20" s="1">
        <f t="shared" ca="1" si="12"/>
        <v>6</v>
      </c>
      <c r="AL20" s="1" t="str" cm="1">
        <f t="array" aca="1" ref="AL20" ca="1">IF(OR(AJ20="",AM20=""),0,LEFT(AM20)&amp;IFERROR(LEFT(INDEX(DatosKanban,KANBAN!AJ20,2)),2))</f>
        <v>PI</v>
      </c>
      <c r="AM20" s="5" t="str" cm="1">
        <f t="array" aca="1" ref="AM20" ca="1">IF(OR(AJ20="",AK20&gt;8),"",HYPERLINK("[" &amp; Archivo_Nombre &amp; "]Datos!"&amp;LEFT(SUBSTITUTE(ADDRESS(1,IF(AK20=3,1,AK20)),"$",""))&amp;AJ20+1,
IFERROR(INDEX(TablaDatos[#Headers],1,AK20)&amp;IF(AK20=3," "&amp;AJ20,"")&amp;":","")))</f>
        <v>Previsto:</v>
      </c>
      <c r="AN20" s="4" cm="1">
        <f t="array" aca="1" ref="AN20" ca="1">IF(OR(AJ20="",AK20&gt;8),"",HYPERLINK("["&amp;Archivo_Nombre&amp;"]Datos!"&amp;LEFT(SUBSTITUTE(ADDRESS(1,AK20),"$",""))&amp;AJ20+1,
IFERROR(INDEX(TablaDatos[],AJ20,AK20),"")))</f>
        <v>45211</v>
      </c>
    </row>
    <row r="21" spans="3:40" x14ac:dyDescent="0.25">
      <c r="C21" s="1">
        <f t="shared" ca="1" si="17"/>
        <v>7</v>
      </c>
      <c r="D21" s="1" t="str">
        <f t="shared" ca="1" si="0"/>
        <v/>
      </c>
      <c r="E21" s="1">
        <f t="shared" ca="1" si="1"/>
        <v>7</v>
      </c>
      <c r="F21" s="1" cm="1">
        <f t="array" aca="1" ref="F21" ca="1">IF(OR(D21="",G21=""),0,LEFT(G21)&amp;IFERROR(LEFT(INDEX(DatosKanban,KANBAN!D21,2)),2))</f>
        <v>0</v>
      </c>
      <c r="G21" s="5" t="str" cm="1">
        <f t="array" aca="1" ref="G21" ca="1">IF(OR(D21="",E21&gt;8),"",HYPERLINK("[" &amp; Archivo_Nombre &amp; "]Datos!"&amp;LEFT(SUBSTITUTE(ADDRESS(1,IF(E21=3,1,E21)),"$",""))&amp;D21+1,
IFERROR(INDEX(TablaDatos[#Headers],1,E21)&amp;IF(E21=3," "&amp;D21,"")&amp;":","")))</f>
        <v/>
      </c>
      <c r="H21" s="4" t="str" cm="1">
        <f t="array" aca="1" ref="H21" ca="1">IF(OR(D21="",E21&gt;8),"",HYPERLINK("["&amp;Archivo_Nombre&amp;"]Datos!"&amp;LEFT(SUBSTITUTE(ADDRESS(1,E21),"$",""))&amp;D21+1,
IFERROR(INDEX(TablaDatos[],D21,E21),"")))</f>
        <v/>
      </c>
      <c r="K21" s="1">
        <f t="shared" ca="1" si="18"/>
        <v>3</v>
      </c>
      <c r="L21" s="1">
        <f t="shared" ca="1" si="2"/>
        <v>10</v>
      </c>
      <c r="M21" s="1">
        <f t="shared" ca="1" si="3"/>
        <v>7</v>
      </c>
      <c r="N21" s="1" t="str" cm="1">
        <f t="array" aca="1" ref="N21" ca="1">IF(OR(L21="",O21=""),0,LEFT(O21)&amp;IFERROR(LEFT(INDEX(DatosKanban,KANBAN!L21,2)),2))</f>
        <v>FI</v>
      </c>
      <c r="O21" s="5" t="str" cm="1">
        <f t="array" aca="1" ref="O21" ca="1">IF(OR(L21="",M21&gt;8),"",HYPERLINK("[" &amp; Archivo_Nombre &amp; "]Datos!"&amp;LEFT(SUBSTITUTE(ADDRESS(1,IF(M21=3,1,M21)),"$",""))&amp;L21+1,
IFERROR(INDEX(TablaDatos[#Headers],1,M21)&amp;IF(M21=3," "&amp;L21,"")&amp;":","")))</f>
        <v>Final:</v>
      </c>
      <c r="P21" s="4" cm="1">
        <f t="array" aca="1" ref="P21" ca="1">IF(OR(L21="",M21&gt;8),"",HYPERLINK("["&amp;Archivo_Nombre&amp;"]Datos!"&amp;LEFT(SUBSTITUTE(ADDRESS(1,M21),"$",""))&amp;L21+1,
IFERROR(INDEX(TablaDatos[],L21,M21),"")))</f>
        <v>45266</v>
      </c>
      <c r="S21" s="1">
        <f t="shared" ca="1" si="16"/>
        <v>3</v>
      </c>
      <c r="T21" s="1">
        <f t="shared" ca="1" si="5"/>
        <v>13</v>
      </c>
      <c r="U21" s="1">
        <f t="shared" ca="1" si="6"/>
        <v>7</v>
      </c>
      <c r="V21" s="1" t="str" cm="1">
        <f t="array" aca="1" ref="V21" ca="1">IF(OR(T21="",W21=""),0,LEFT(W21)&amp;IFERROR(LEFT(INDEX(DatosKanban,KANBAN!T21,2)),2))</f>
        <v>FI</v>
      </c>
      <c r="W21" s="5" t="str" cm="1">
        <f t="array" aca="1" ref="W21" ca="1">IF(OR(T21="",U21&gt;8),"",HYPERLINK("[" &amp; Archivo_Nombre &amp; "]Datos!"&amp;LEFT(SUBSTITUTE(ADDRESS(1,IF(U21=3,1,U21)),"$",""))&amp;T21+1,
IFERROR(INDEX(TablaDatos[#Headers],1,U21)&amp;IF(U21=3," "&amp;T21,"")&amp;":","")))</f>
        <v>Final:</v>
      </c>
      <c r="X21" s="4" cm="1">
        <f t="array" aca="1" ref="X21" ca="1">IF(OR(T21="",U21&gt;8),"",HYPERLINK("["&amp;Archivo_Nombre&amp;"]Datos!"&amp;LEFT(SUBSTITUTE(ADDRESS(1,U21),"$",""))&amp;T21+1,
IFERROR(INDEX(TablaDatos[],T21,U21),"")))</f>
        <v>45266</v>
      </c>
      <c r="AA21" s="1">
        <f t="shared" ca="1" si="7"/>
        <v>3</v>
      </c>
      <c r="AB21" s="1">
        <f t="shared" ca="1" si="8"/>
        <v>23</v>
      </c>
      <c r="AC21" s="1">
        <f t="shared" ca="1" si="9"/>
        <v>7</v>
      </c>
      <c r="AD21" s="1" t="str" cm="1">
        <f t="array" aca="1" ref="AD21" ca="1">IF(OR(AB21="",AE21=""),0,LEFT(AE21)&amp;IFERROR(LEFT(INDEX(DatosKanban,KANBAN!AB21,2)),2))</f>
        <v>FU</v>
      </c>
      <c r="AE21" s="5" t="str" cm="1">
        <f t="array" aca="1" ref="AE21" ca="1">IF(OR(AB21="",AC21&gt;8),"",HYPERLINK("[" &amp; Archivo_Nombre &amp; "]Datos!"&amp;LEFT(SUBSTITUTE(ADDRESS(1,IF(AC21=3,1,AC21)),"$",""))&amp;AB21+1,
IFERROR(INDEX(TablaDatos[#Headers],1,AC21)&amp;IF(AC21=3," "&amp;AB21,"")&amp;":","")))</f>
        <v>Final:</v>
      </c>
      <c r="AF21" s="4" cm="1">
        <f t="array" aca="1" ref="AF21" ca="1">IF(OR(AB21="",AC21&gt;8),"",HYPERLINK("["&amp;Archivo_Nombre&amp;"]Datos!"&amp;LEFT(SUBSTITUTE(ADDRESS(1,AC21),"$",""))&amp;AB21+1,
IFERROR(INDEX(TablaDatos[],AB21,AC21),"")))</f>
        <v>45266</v>
      </c>
      <c r="AI21" s="1">
        <f t="shared" ca="1" si="10"/>
        <v>3</v>
      </c>
      <c r="AJ21" s="1">
        <f t="shared" ca="1" si="11"/>
        <v>1</v>
      </c>
      <c r="AK21" s="1">
        <f t="shared" ca="1" si="12"/>
        <v>7</v>
      </c>
      <c r="AL21" s="1" t="str" cm="1">
        <f t="array" aca="1" ref="AL21" ca="1">IF(OR(AJ21="",AM21=""),0,LEFT(AM21)&amp;IFERROR(LEFT(INDEX(DatosKanban,KANBAN!AJ21,2)),2))</f>
        <v>FI</v>
      </c>
      <c r="AM21" s="5" t="str" cm="1">
        <f t="array" aca="1" ref="AM21" ca="1">IF(OR(AJ21="",AK21&gt;8),"",HYPERLINK("[" &amp; Archivo_Nombre &amp; "]Datos!"&amp;LEFT(SUBSTITUTE(ADDRESS(1,IF(AK21=3,1,AK21)),"$",""))&amp;AJ21+1,
IFERROR(INDEX(TablaDatos[#Headers],1,AK21)&amp;IF(AK21=3," "&amp;AJ21,"")&amp;":","")))</f>
        <v>Final:</v>
      </c>
      <c r="AN21" s="4" cm="1">
        <f t="array" aca="1" ref="AN21" ca="1">IF(OR(AJ21="",AK21&gt;8),"",HYPERLINK("["&amp;Archivo_Nombre&amp;"]Datos!"&amp;LEFT(SUBSTITUTE(ADDRESS(1,AK21),"$",""))&amp;AJ21+1,
IFERROR(INDEX(TablaDatos[],AJ21,AK21),"")))</f>
        <v>45266</v>
      </c>
    </row>
    <row r="22" spans="3:40" x14ac:dyDescent="0.25">
      <c r="C22" s="1">
        <f t="shared" ref="C22:C26" ca="1" si="19">C21--(G21="")</f>
        <v>8</v>
      </c>
      <c r="D22" s="1" t="str">
        <f t="shared" ca="1" si="0"/>
        <v/>
      </c>
      <c r="E22" s="1">
        <f t="shared" ca="1" si="1"/>
        <v>8</v>
      </c>
      <c r="F22" s="1" cm="1">
        <f t="array" aca="1" ref="F22" ca="1">IF(OR(D22="",G22=""),0,LEFT(G22)&amp;IFERROR(LEFT(INDEX(DatosKanban,KANBAN!D22,2)),2))</f>
        <v>0</v>
      </c>
      <c r="G22" s="5" t="str" cm="1">
        <f t="array" aca="1" ref="G22" ca="1">IF(OR(D22="",E22&gt;8),"",HYPERLINK("[" &amp; Archivo_Nombre &amp; "]Datos!"&amp;LEFT(SUBSTITUTE(ADDRESS(1,IF(E22=3,1,E22)),"$",""))&amp;D22+1,
IFERROR(INDEX(TablaDatos[#Headers],1,E22)&amp;IF(E22=3," "&amp;D22,"")&amp;":","")))</f>
        <v/>
      </c>
      <c r="H22" s="4" t="str" cm="1">
        <f t="array" aca="1" ref="H22" ca="1">IF(OR(D22="",E22&gt;8),"",HYPERLINK("["&amp;Archivo_Nombre&amp;"]Datos!"&amp;LEFT(SUBSTITUTE(ADDRESS(1,E22),"$",""))&amp;D22+1,
IFERROR(INDEX(TablaDatos[],D22,E22),"")))</f>
        <v/>
      </c>
      <c r="K22" s="1">
        <f t="shared" ca="1" si="18"/>
        <v>3</v>
      </c>
      <c r="L22" s="1">
        <f t="shared" ca="1" si="2"/>
        <v>10</v>
      </c>
      <c r="M22" s="1">
        <f t="shared" ca="1" si="3"/>
        <v>8</v>
      </c>
      <c r="N22" s="1" t="str" cm="1">
        <f t="array" aca="1" ref="N22" ca="1">IF(OR(L22="",O22=""),0,LEFT(O22)&amp;IFERROR(LEFT(INDEX(DatosKanban,KANBAN!L22,2)),2))</f>
        <v>AI</v>
      </c>
      <c r="O22" s="5" t="str" cm="1">
        <f t="array" aca="1" ref="O22" ca="1">IF(OR(L22="",M22&gt;8),"",HYPERLINK("[" &amp; Archivo_Nombre &amp; "]Datos!"&amp;LEFT(SUBSTITUTE(ADDRESS(1,IF(M22=3,1,M22)),"$",""))&amp;L22+1,
IFERROR(INDEX(TablaDatos[#Headers],1,M22)&amp;IF(M22=3," "&amp;L22,"")&amp;":","")))</f>
        <v>Asignado:</v>
      </c>
      <c r="P22" s="4" t="str" cm="1">
        <f t="array" aca="1" ref="P22" ca="1">IF(OR(L22="",M22&gt;8),"",HYPERLINK("["&amp;Archivo_Nombre&amp;"]Datos!"&amp;LEFT(SUBSTITUTE(ADDRESS(1,M22),"$",""))&amp;L22+1,
IFERROR(INDEX(TablaDatos[],L22,M22),"")))</f>
        <v>Lizaraso Taipe David</v>
      </c>
      <c r="S22" s="1">
        <f t="shared" ca="1" si="16"/>
        <v>3</v>
      </c>
      <c r="T22" s="1">
        <f t="shared" ca="1" si="5"/>
        <v>13</v>
      </c>
      <c r="U22" s="1">
        <f t="shared" ca="1" si="6"/>
        <v>8</v>
      </c>
      <c r="V22" s="1" t="str" cm="1">
        <f t="array" aca="1" ref="V22" ca="1">IF(OR(T22="",W22=""),0,LEFT(W22)&amp;IFERROR(LEFT(INDEX(DatosKanban,KANBAN!T22,2)),2))</f>
        <v>AI</v>
      </c>
      <c r="W22" s="5" t="str" cm="1">
        <f t="array" aca="1" ref="W22" ca="1">IF(OR(T22="",U22&gt;8),"",HYPERLINK("[" &amp; Archivo_Nombre &amp; "]Datos!"&amp;LEFT(SUBSTITUTE(ADDRESS(1,IF(U22=3,1,U22)),"$",""))&amp;T22+1,
IFERROR(INDEX(TablaDatos[#Headers],1,U22)&amp;IF(U22=3," "&amp;T22,"")&amp;":","")))</f>
        <v>Asignado:</v>
      </c>
      <c r="X22" s="4" t="str" cm="1">
        <f t="array" aca="1" ref="X22" ca="1">IF(OR(T22="",U22&gt;8),"",HYPERLINK("["&amp;Archivo_Nombre&amp;"]Datos!"&amp;LEFT(SUBSTITUTE(ADDRESS(1,U22),"$",""))&amp;T22+1,
IFERROR(INDEX(TablaDatos[],T22,U22),"")))</f>
        <v>Lizaraso Taipe David</v>
      </c>
      <c r="AA22" s="1">
        <f t="shared" ca="1" si="7"/>
        <v>3</v>
      </c>
      <c r="AB22" s="1">
        <f t="shared" ca="1" si="8"/>
        <v>23</v>
      </c>
      <c r="AC22" s="1">
        <f t="shared" ca="1" si="9"/>
        <v>8</v>
      </c>
      <c r="AD22" s="1" t="str" cm="1">
        <f t="array" aca="1" ref="AD22" ca="1">IF(OR(AB22="",AE22=""),0,LEFT(AE22)&amp;IFERROR(LEFT(INDEX(DatosKanban,KANBAN!AB22,2)),2))</f>
        <v>AU</v>
      </c>
      <c r="AE22" s="5" t="str" cm="1">
        <f t="array" aca="1" ref="AE22" ca="1">IF(OR(AB22="",AC22&gt;8),"",HYPERLINK("[" &amp; Archivo_Nombre &amp; "]Datos!"&amp;LEFT(SUBSTITUTE(ADDRESS(1,IF(AC22=3,1,AC22)),"$",""))&amp;AB22+1,
IFERROR(INDEX(TablaDatos[#Headers],1,AC22)&amp;IF(AC22=3," "&amp;AB22,"")&amp;":","")))</f>
        <v>Asignado:</v>
      </c>
      <c r="AF22" s="4" t="str" cm="1">
        <f t="array" aca="1" ref="AF22" ca="1">IF(OR(AB22="",AC22&gt;8),"",HYPERLINK("["&amp;Archivo_Nombre&amp;"]Datos!"&amp;LEFT(SUBSTITUTE(ADDRESS(1,AC22),"$",""))&amp;AB22+1,
IFERROR(INDEX(TablaDatos[],AB22,AC22),"")))</f>
        <v>Condori Ramón Luis Angel</v>
      </c>
      <c r="AI22" s="1">
        <f t="shared" ca="1" si="10"/>
        <v>3</v>
      </c>
      <c r="AJ22" s="1">
        <f t="shared" ca="1" si="11"/>
        <v>1</v>
      </c>
      <c r="AK22" s="1">
        <f t="shared" ca="1" si="12"/>
        <v>8</v>
      </c>
      <c r="AL22" s="1" t="str" cm="1">
        <f t="array" aca="1" ref="AL22" ca="1">IF(OR(AJ22="",AM22=""),0,LEFT(AM22)&amp;IFERROR(LEFT(INDEX(DatosKanban,KANBAN!AJ22,2)),2))</f>
        <v>AI</v>
      </c>
      <c r="AM22" s="5" t="str" cm="1">
        <f t="array" aca="1" ref="AM22" ca="1">IF(OR(AJ22="",AK22&gt;8),"",HYPERLINK("[" &amp; Archivo_Nombre &amp; "]Datos!"&amp;LEFT(SUBSTITUTE(ADDRESS(1,IF(AK22=3,1,AK22)),"$",""))&amp;AJ22+1,
IFERROR(INDEX(TablaDatos[#Headers],1,AK22)&amp;IF(AK22=3," "&amp;AJ22,"")&amp;":","")))</f>
        <v>Asignado:</v>
      </c>
      <c r="AN22" s="4" t="str" cm="1">
        <f t="array" aca="1" ref="AN22" ca="1">IF(OR(AJ22="",AK22&gt;8),"",HYPERLINK("["&amp;Archivo_Nombre&amp;"]Datos!"&amp;LEFT(SUBSTITUTE(ADDRESS(1,AK22),"$",""))&amp;AJ22+1,
IFERROR(INDEX(TablaDatos[],AJ22,AK22),"")))</f>
        <v>Pomayay Hinojoza Jean Piere</v>
      </c>
    </row>
    <row r="23" spans="3:40" x14ac:dyDescent="0.25">
      <c r="C23" s="1">
        <f t="shared" ca="1" si="19"/>
        <v>9</v>
      </c>
      <c r="D23" s="1" t="str">
        <f t="shared" ca="1" si="0"/>
        <v/>
      </c>
      <c r="E23" s="1">
        <f t="shared" ca="1" si="1"/>
        <v>9</v>
      </c>
      <c r="F23" s="1" cm="1">
        <f t="array" aca="1" ref="F23" ca="1">IF(OR(D23="",G23=""),0,LEFT(G23)&amp;IFERROR(LEFT(INDEX(DatosKanban,KANBAN!D23,2)),2))</f>
        <v>0</v>
      </c>
      <c r="G23" s="5" t="str" cm="1">
        <f t="array" aca="1" ref="G23" ca="1">IF(OR(D23="",E23&gt;8),"",HYPERLINK("[" &amp; Archivo_Nombre &amp; "]Datos!"&amp;LEFT(SUBSTITUTE(ADDRESS(1,IF(E23=3,1,E23)),"$",""))&amp;D23+1,
IFERROR(INDEX(TablaDatos[#Headers],1,E23)&amp;IF(E23=3," "&amp;D23,"")&amp;":","")))</f>
        <v/>
      </c>
      <c r="H23" s="4" t="str" cm="1">
        <f t="array" aca="1" ref="H23" ca="1">IF(OR(D23="",E23&gt;8),"",HYPERLINK("["&amp;Archivo_Nombre&amp;"]Datos!"&amp;LEFT(SUBSTITUTE(ADDRESS(1,E23),"$",""))&amp;D23+1,
IFERROR(INDEX(TablaDatos[],D23,E23),"")))</f>
        <v/>
      </c>
      <c r="K23" s="1">
        <f t="shared" ca="1" si="18"/>
        <v>3</v>
      </c>
      <c r="L23" s="1">
        <f t="shared" ca="1" si="2"/>
        <v>10</v>
      </c>
      <c r="M23" s="1">
        <f t="shared" ca="1" si="3"/>
        <v>9</v>
      </c>
      <c r="N23" s="1" cm="1">
        <f t="array" aca="1" ref="N23" ca="1">IF(OR(L23="",O23=""),0,LEFT(O23)&amp;IFERROR(LEFT(INDEX(DatosKanban,KANBAN!L23,2)),2))</f>
        <v>0</v>
      </c>
      <c r="O23" s="5" t="str" cm="1">
        <f t="array" aca="1" ref="O23" ca="1">IF(OR(L23="",M23&gt;8),"",HYPERLINK("[" &amp; Archivo_Nombre &amp; "]Datos!"&amp;LEFT(SUBSTITUTE(ADDRESS(1,IF(M23=3,1,M23)),"$",""))&amp;L23+1,
IFERROR(INDEX(TablaDatos[#Headers],1,M23)&amp;IF(M23=3," "&amp;L23,"")&amp;":","")))</f>
        <v/>
      </c>
      <c r="P23" s="4" t="str" cm="1">
        <f t="array" aca="1" ref="P23" ca="1">IF(OR(L23="",M23&gt;8),"",HYPERLINK("["&amp;Archivo_Nombre&amp;"]Datos!"&amp;LEFT(SUBSTITUTE(ADDRESS(1,M23),"$",""))&amp;L23+1,
IFERROR(INDEX(TablaDatos[],L23,M23),"")))</f>
        <v/>
      </c>
      <c r="S23" s="1">
        <f t="shared" ca="1" si="16"/>
        <v>3</v>
      </c>
      <c r="T23" s="1">
        <f t="shared" ca="1" si="5"/>
        <v>13</v>
      </c>
      <c r="U23" s="1">
        <f t="shared" ca="1" si="6"/>
        <v>9</v>
      </c>
      <c r="V23" s="1" cm="1">
        <f t="array" aca="1" ref="V23" ca="1">IF(OR(T23="",W23=""),0,LEFT(W23)&amp;IFERROR(LEFT(INDEX(DatosKanban,KANBAN!T23,2)),2))</f>
        <v>0</v>
      </c>
      <c r="W23" s="5" t="str" cm="1">
        <f t="array" aca="1" ref="W23" ca="1">IF(OR(T23="",U23&gt;8),"",HYPERLINK("[" &amp; Archivo_Nombre &amp; "]Datos!"&amp;LEFT(SUBSTITUTE(ADDRESS(1,IF(U23=3,1,U23)),"$",""))&amp;T23+1,
IFERROR(INDEX(TablaDatos[#Headers],1,U23)&amp;IF(U23=3," "&amp;T23,"")&amp;":","")))</f>
        <v/>
      </c>
      <c r="X23" s="4" t="str" cm="1">
        <f t="array" aca="1" ref="X23" ca="1">IF(OR(T23="",U23&gt;8),"",HYPERLINK("["&amp;Archivo_Nombre&amp;"]Datos!"&amp;LEFT(SUBSTITUTE(ADDRESS(1,U23),"$",""))&amp;T23+1,
IFERROR(INDEX(TablaDatos[],T23,U23),"")))</f>
        <v/>
      </c>
      <c r="AA23" s="1">
        <f t="shared" ca="1" si="7"/>
        <v>3</v>
      </c>
      <c r="AB23" s="1">
        <f t="shared" ca="1" si="8"/>
        <v>23</v>
      </c>
      <c r="AC23" s="1">
        <f t="shared" ca="1" si="9"/>
        <v>9</v>
      </c>
      <c r="AD23" s="1" cm="1">
        <f t="array" aca="1" ref="AD23" ca="1">IF(OR(AB23="",AE23=""),0,LEFT(AE23)&amp;IFERROR(LEFT(INDEX(DatosKanban,KANBAN!AB23,2)),2))</f>
        <v>0</v>
      </c>
      <c r="AE23" s="5" t="str" cm="1">
        <f t="array" aca="1" ref="AE23" ca="1">IF(OR(AB23="",AC23&gt;8),"",HYPERLINK("[" &amp; Archivo_Nombre &amp; "]Datos!"&amp;LEFT(SUBSTITUTE(ADDRESS(1,IF(AC23=3,1,AC23)),"$",""))&amp;AB23+1,
IFERROR(INDEX(TablaDatos[#Headers],1,AC23)&amp;IF(AC23=3," "&amp;AB23,"")&amp;":","")))</f>
        <v/>
      </c>
      <c r="AF23" s="4" t="str" cm="1">
        <f t="array" aca="1" ref="AF23" ca="1">IF(OR(AB23="",AC23&gt;8),"",HYPERLINK("["&amp;Archivo_Nombre&amp;"]Datos!"&amp;LEFT(SUBSTITUTE(ADDRESS(1,AC23),"$",""))&amp;AB23+1,
IFERROR(INDEX(TablaDatos[],AB23,AC23),"")))</f>
        <v/>
      </c>
      <c r="AI23" s="1">
        <f t="shared" ca="1" si="10"/>
        <v>3</v>
      </c>
      <c r="AJ23" s="1">
        <f t="shared" ca="1" si="11"/>
        <v>1</v>
      </c>
      <c r="AK23" s="1">
        <f t="shared" ca="1" si="12"/>
        <v>9</v>
      </c>
      <c r="AL23" s="1" cm="1">
        <f t="array" aca="1" ref="AL23" ca="1">IF(OR(AJ23="",AM23=""),0,LEFT(AM23)&amp;IFERROR(LEFT(INDEX(DatosKanban,KANBAN!AJ23,2)),2))</f>
        <v>0</v>
      </c>
      <c r="AM23" s="5" t="str" cm="1">
        <f t="array" aca="1" ref="AM23" ca="1">IF(OR(AJ23="",AK23&gt;8),"",HYPERLINK("[" &amp; Archivo_Nombre &amp; "]Datos!"&amp;LEFT(SUBSTITUTE(ADDRESS(1,IF(AK23=3,1,AK23)),"$",""))&amp;AJ23+1,
IFERROR(INDEX(TablaDatos[#Headers],1,AK23)&amp;IF(AK23=3," "&amp;AJ23,"")&amp;":","")))</f>
        <v/>
      </c>
      <c r="AN23" s="4" t="str" cm="1">
        <f t="array" aca="1" ref="AN23" ca="1">IF(OR(AJ23="",AK23&gt;8),"",HYPERLINK("["&amp;Archivo_Nombre&amp;"]Datos!"&amp;LEFT(SUBSTITUTE(ADDRESS(1,AK23),"$",""))&amp;AJ23+1,
IFERROR(INDEX(TablaDatos[],AJ23,AK23),"")))</f>
        <v/>
      </c>
    </row>
    <row r="24" spans="3:40" x14ac:dyDescent="0.25">
      <c r="C24" s="1">
        <f t="shared" ca="1" si="19"/>
        <v>10</v>
      </c>
      <c r="D24" s="1" t="str">
        <f t="shared" ca="1" si="0"/>
        <v/>
      </c>
      <c r="E24" s="1">
        <f t="shared" ca="1" si="1"/>
        <v>10</v>
      </c>
      <c r="F24" s="1" cm="1">
        <f t="array" aca="1" ref="F24" ca="1">IF(OR(D24="",G24=""),0,LEFT(G24)&amp;IFERROR(LEFT(INDEX(DatosKanban,KANBAN!D24,2)),2))</f>
        <v>0</v>
      </c>
      <c r="G24" s="5" t="str" cm="1">
        <f t="array" aca="1" ref="G24" ca="1">IF(OR(D24="",E24&gt;8),"",HYPERLINK("[" &amp; Archivo_Nombre &amp; "]Datos!"&amp;LEFT(SUBSTITUTE(ADDRESS(1,IF(E24=3,1,E24)),"$",""))&amp;D24+1,
IFERROR(INDEX(TablaDatos[#Headers],1,E24)&amp;IF(E24=3," "&amp;D24,"")&amp;":","")))</f>
        <v/>
      </c>
      <c r="H24" s="4" t="str" cm="1">
        <f t="array" aca="1" ref="H24" ca="1">IF(OR(D24="",E24&gt;8),"",HYPERLINK("["&amp;Archivo_Nombre&amp;"]Datos!"&amp;LEFT(SUBSTITUTE(ADDRESS(1,E24),"$",""))&amp;D24+1,
IFERROR(INDEX(TablaDatos[],D24,E24),"")))</f>
        <v/>
      </c>
      <c r="K24" s="1">
        <f t="shared" ca="1" si="18"/>
        <v>4</v>
      </c>
      <c r="L24" s="1">
        <f t="shared" ca="1" si="2"/>
        <v>7</v>
      </c>
      <c r="M24" s="1">
        <f t="shared" ca="1" si="3"/>
        <v>3</v>
      </c>
      <c r="N24" s="1" t="str" cm="1">
        <f t="array" aca="1" ref="N24" ca="1">IF(OR(L24="",O24=""),0,LEFT(O24)&amp;IFERROR(LEFT(INDEX(DatosKanban,KANBAN!L24,2)),2))</f>
        <v>TI</v>
      </c>
      <c r="O24" s="5" t="str" cm="1">
        <f t="array" aca="1" ref="O24" ca="1">IF(OR(L24="",M24&gt;8),"",HYPERLINK("[" &amp; Archivo_Nombre &amp; "]Datos!"&amp;LEFT(SUBSTITUTE(ADDRESS(1,IF(M24=3,1,M24)),"$",""))&amp;L24+1,
IFERROR(INDEX(TablaDatos[#Headers],1,M24)&amp;IF(M24=3," "&amp;L24,"")&amp;":","")))</f>
        <v>Tarea 7:</v>
      </c>
      <c r="P24" s="4" t="str" cm="1">
        <f t="array" aca="1" ref="P24" ca="1">IF(OR(L24="",M24&gt;8),"",HYPERLINK("["&amp;Archivo_Nombre&amp;"]Datos!"&amp;LEFT(SUBSTITUTE(ADDRESS(1,M24),"$",""))&amp;L24+1,
IFERROR(INDEX(TablaDatos[],L24,M24),"")))</f>
        <v>Pago por horas extras</v>
      </c>
      <c r="S24" s="1">
        <f t="shared" ca="1" si="16"/>
        <v>4</v>
      </c>
      <c r="T24" s="1">
        <f t="shared" ca="1" si="5"/>
        <v>9</v>
      </c>
      <c r="U24" s="1">
        <f t="shared" ca="1" si="6"/>
        <v>3</v>
      </c>
      <c r="V24" s="1" t="str" cm="1">
        <f t="array" aca="1" ref="V24" ca="1">IF(OR(T24="",W24=""),0,LEFT(W24)&amp;IFERROR(LEFT(INDEX(DatosKanban,KANBAN!T24,2)),2))</f>
        <v>TN</v>
      </c>
      <c r="W24" s="5" t="str" cm="1">
        <f t="array" aca="1" ref="W24" ca="1">IF(OR(T24="",U24&gt;8),"",HYPERLINK("[" &amp; Archivo_Nombre &amp; "]Datos!"&amp;LEFT(SUBSTITUTE(ADDRESS(1,IF(U24=3,1,U24)),"$",""))&amp;T24+1,
IFERROR(INDEX(TablaDatos[#Headers],1,U24)&amp;IF(U24=3," "&amp;T24,"")&amp;":","")))</f>
        <v>Tarea 9:</v>
      </c>
      <c r="X24" s="4" t="str" cm="1">
        <f t="array" aca="1" ref="X24" ca="1">IF(OR(T24="",U24&gt;8),"",HYPERLINK("["&amp;Archivo_Nombre&amp;"]Datos!"&amp;LEFT(SUBSTITUTE(ADDRESS(1,U24),"$",""))&amp;T24+1,
IFERROR(INDEX(TablaDatos[],T24,U24),"")))</f>
        <v>Editar Bonificación suplementaria</v>
      </c>
      <c r="AA24" s="1">
        <f t="shared" ca="1" si="7"/>
        <v>4</v>
      </c>
      <c r="AB24" s="1">
        <f t="shared" ca="1" si="8"/>
        <v>22</v>
      </c>
      <c r="AC24" s="1">
        <f t="shared" ca="1" si="9"/>
        <v>3</v>
      </c>
      <c r="AD24" s="1" t="str" cm="1">
        <f t="array" aca="1" ref="AD24" ca="1">IF(OR(AB24="",AE24=""),0,LEFT(AE24)&amp;IFERROR(LEFT(INDEX(DatosKanban,KANBAN!AB24,2)),2))</f>
        <v>TU</v>
      </c>
      <c r="AE24" s="5" t="str" cm="1">
        <f t="array" aca="1" ref="AE24" ca="1">IF(OR(AB24="",AC24&gt;8),"",HYPERLINK("[" &amp; Archivo_Nombre &amp; "]Datos!"&amp;LEFT(SUBSTITUTE(ADDRESS(1,IF(AC24=3,1,AC24)),"$",""))&amp;AB24+1,
IFERROR(INDEX(TablaDatos[#Headers],1,AC24)&amp;IF(AC24=3," "&amp;AB24,"")&amp;":","")))</f>
        <v>Tarea 22:</v>
      </c>
      <c r="AF24" s="4" t="str" cm="1">
        <f t="array" aca="1" ref="AF24" ca="1">IF(OR(AB24="",AC24&gt;8),"",HYPERLINK("["&amp;Archivo_Nombre&amp;"]Datos!"&amp;LEFT(SUBSTITUTE(ADDRESS(1,AC24),"$",""))&amp;AB24+1,
IFERROR(INDEX(TablaDatos[],AB24,AC24),"")))</f>
        <v>Spring de Pago por horas extras</v>
      </c>
      <c r="AI24" s="1">
        <f t="shared" ca="1" si="10"/>
        <v>4</v>
      </c>
      <c r="AJ24" s="1" t="str">
        <f t="shared" ca="1" si="11"/>
        <v/>
      </c>
      <c r="AK24" s="1">
        <f t="shared" ca="1" si="12"/>
        <v>3</v>
      </c>
      <c r="AL24" s="1" cm="1">
        <f t="array" aca="1" ref="AL24" ca="1">IF(OR(AJ24="",AM24=""),0,LEFT(AM24)&amp;IFERROR(LEFT(INDEX(DatosKanban,KANBAN!AJ24,2)),2))</f>
        <v>0</v>
      </c>
      <c r="AM24" s="5" t="str" cm="1">
        <f t="array" aca="1" ref="AM24" ca="1">IF(OR(AJ24="",AK24&gt;8),"",HYPERLINK("[" &amp; Archivo_Nombre &amp; "]Datos!"&amp;LEFT(SUBSTITUTE(ADDRESS(1,IF(AK24=3,1,AK24)),"$",""))&amp;AJ24+1,
IFERROR(INDEX(TablaDatos[#Headers],1,AK24)&amp;IF(AK24=3," "&amp;AJ24,"")&amp;":","")))</f>
        <v/>
      </c>
      <c r="AN24" s="4" t="str" cm="1">
        <f t="array" aca="1" ref="AN24" ca="1">IF(OR(AJ24="",AK24&gt;8),"",HYPERLINK("["&amp;Archivo_Nombre&amp;"]Datos!"&amp;LEFT(SUBSTITUTE(ADDRESS(1,AK24),"$",""))&amp;AJ24+1,
IFERROR(INDEX(TablaDatos[],AJ24,AK24),"")))</f>
        <v/>
      </c>
    </row>
    <row r="25" spans="3:40" x14ac:dyDescent="0.25">
      <c r="C25" s="1">
        <f t="shared" ca="1" si="19"/>
        <v>11</v>
      </c>
      <c r="D25" s="1" t="str">
        <f t="shared" ca="1" si="0"/>
        <v/>
      </c>
      <c r="E25" s="1">
        <f t="shared" ca="1" si="1"/>
        <v>11</v>
      </c>
      <c r="F25" s="1" cm="1">
        <f t="array" aca="1" ref="F25" ca="1">IF(OR(D25="",G25=""),0,LEFT(G25)&amp;IFERROR(LEFT(INDEX(DatosKanban,KANBAN!D25,2)),2))</f>
        <v>0</v>
      </c>
      <c r="G25" s="5" t="str" cm="1">
        <f t="array" aca="1" ref="G25" ca="1">IF(OR(D25="",E25&gt;8),"",HYPERLINK("[" &amp; Archivo_Nombre &amp; "]Datos!"&amp;LEFT(SUBSTITUTE(ADDRESS(1,IF(E25=3,1,E25)),"$",""))&amp;D25+1,
IFERROR(INDEX(TablaDatos[#Headers],1,E25)&amp;IF(E25=3," "&amp;D25,"")&amp;":","")))</f>
        <v/>
      </c>
      <c r="H25" s="4" t="str" cm="1">
        <f t="array" aca="1" ref="H25" ca="1">IF(OR(D25="",E25&gt;8),"",HYPERLINK("["&amp;Archivo_Nombre&amp;"]Datos!"&amp;LEFT(SUBSTITUTE(ADDRESS(1,E25),"$",""))&amp;D25+1,
IFERROR(INDEX(TablaDatos[],D25,E25),"")))</f>
        <v/>
      </c>
      <c r="K25" s="1">
        <f t="shared" ca="1" si="18"/>
        <v>4</v>
      </c>
      <c r="L25" s="1">
        <f t="shared" ca="1" si="2"/>
        <v>7</v>
      </c>
      <c r="M25" s="1">
        <f t="shared" ca="1" si="3"/>
        <v>4</v>
      </c>
      <c r="N25" s="1" t="str" cm="1">
        <f t="array" aca="1" ref="N25" ca="1">IF(OR(L25="",O25=""),0,LEFT(O25)&amp;IFERROR(LEFT(INDEX(DatosKanban,KANBAN!L25,2)),2))</f>
        <v>DI</v>
      </c>
      <c r="O25" s="5" t="str" cm="1">
        <f t="array" aca="1" ref="O25" ca="1">IF(OR(L25="",M25&gt;8),"",HYPERLINK("[" &amp; Archivo_Nombre &amp; "]Datos!"&amp;LEFT(SUBSTITUTE(ADDRESS(1,IF(M25=3,1,M25)),"$",""))&amp;L25+1,
IFERROR(INDEX(TablaDatos[#Headers],1,M25)&amp;IF(M25=3," "&amp;L25,"")&amp;":","")))</f>
        <v>Descripción:</v>
      </c>
      <c r="P25" s="4" t="str" cm="1">
        <f t="array" aca="1" ref="P25" ca="1">IF(OR(L25="",M25&gt;8),"",HYPERLINK("["&amp;Archivo_Nombre&amp;"]Datos!"&amp;LEFT(SUBSTITUTE(ADDRESS(1,M25),"$",""))&amp;L25+1,
IFERROR(INDEX(TablaDatos[],L25,M25),"")))</f>
        <v>Calcular el pago correspondiente a las horas extras trabajadas por el empleado</v>
      </c>
      <c r="S25" s="1">
        <f t="shared" ca="1" si="16"/>
        <v>4</v>
      </c>
      <c r="T25" s="1">
        <f t="shared" ca="1" si="5"/>
        <v>9</v>
      </c>
      <c r="U25" s="1">
        <f t="shared" ca="1" si="6"/>
        <v>4</v>
      </c>
      <c r="V25" s="1" t="str" cm="1">
        <f t="array" aca="1" ref="V25" ca="1">IF(OR(T25="",W25=""),0,LEFT(W25)&amp;IFERROR(LEFT(INDEX(DatosKanban,KANBAN!T25,2)),2))</f>
        <v>DN</v>
      </c>
      <c r="W25" s="5" t="str" cm="1">
        <f t="array" aca="1" ref="W25" ca="1">IF(OR(T25="",U25&gt;8),"",HYPERLINK("[" &amp; Archivo_Nombre &amp; "]Datos!"&amp;LEFT(SUBSTITUTE(ADDRESS(1,IF(U25=3,1,U25)),"$",""))&amp;T25+1,
IFERROR(INDEX(TablaDatos[#Headers],1,U25)&amp;IF(U25=3," "&amp;T25,"")&amp;":","")))</f>
        <v>Descripción:</v>
      </c>
      <c r="X25" s="4" t="str" cm="1">
        <f t="array" aca="1" ref="X25" ca="1">IF(OR(T25="",U25&gt;8),"",HYPERLINK("["&amp;Archivo_Nombre&amp;"]Datos!"&amp;LEFT(SUBSTITUTE(ADDRESS(1,U25),"$",""))&amp;T25+1,
IFERROR(INDEX(TablaDatos[],T25,U25),"")))</f>
        <v>Poder editar la bonificación suplementaria a pagar al trabajador</v>
      </c>
      <c r="AA25" s="1">
        <f t="shared" ca="1" si="7"/>
        <v>4</v>
      </c>
      <c r="AB25" s="1">
        <f t="shared" ca="1" si="8"/>
        <v>22</v>
      </c>
      <c r="AC25" s="1">
        <f t="shared" ca="1" si="9"/>
        <v>4</v>
      </c>
      <c r="AD25" s="1" t="str" cm="1">
        <f t="array" aca="1" ref="AD25" ca="1">IF(OR(AB25="",AE25=""),0,LEFT(AE25)&amp;IFERROR(LEFT(INDEX(DatosKanban,KANBAN!AB25,2)),2))</f>
        <v>DU</v>
      </c>
      <c r="AE25" s="5" t="str" cm="1">
        <f t="array" aca="1" ref="AE25" ca="1">IF(OR(AB25="",AC25&gt;8),"",HYPERLINK("[" &amp; Archivo_Nombre &amp; "]Datos!"&amp;LEFT(SUBSTITUTE(ADDRESS(1,IF(AC25=3,1,AC25)),"$",""))&amp;AB25+1,
IFERROR(INDEX(TablaDatos[#Headers],1,AC25)&amp;IF(AC25=3," "&amp;AB25,"")&amp;":","")))</f>
        <v>Descripción:</v>
      </c>
      <c r="AF25" s="4" t="str" cm="1">
        <f t="array" aca="1" ref="AF25" ca="1">IF(OR(AB25="",AC25&gt;8),"",HYPERLINK("["&amp;Archivo_Nombre&amp;"]Datos!"&amp;LEFT(SUBSTITUTE(ADDRESS(1,AC25),"$",""))&amp;AB25+1,
IFERROR(INDEX(TablaDatos[],AB25,AC25),"")))</f>
        <v>Hacer el spring para Calcular el pago correspondiente a las horas extras trabajadas por el empleado</v>
      </c>
      <c r="AI25" s="1">
        <f t="shared" ca="1" si="10"/>
        <v>5</v>
      </c>
      <c r="AJ25" s="1" t="str">
        <f t="shared" ca="1" si="11"/>
        <v/>
      </c>
      <c r="AK25" s="1">
        <f t="shared" ca="1" si="12"/>
        <v>4</v>
      </c>
      <c r="AL25" s="1" cm="1">
        <f t="array" aca="1" ref="AL25" ca="1">IF(OR(AJ25="",AM25=""),0,LEFT(AM25)&amp;IFERROR(LEFT(INDEX(DatosKanban,KANBAN!AJ25,2)),2))</f>
        <v>0</v>
      </c>
      <c r="AM25" s="5" t="str" cm="1">
        <f t="array" aca="1" ref="AM25" ca="1">IF(OR(AJ25="",AK25&gt;8),"",HYPERLINK("[" &amp; Archivo_Nombre &amp; "]Datos!"&amp;LEFT(SUBSTITUTE(ADDRESS(1,IF(AK25=3,1,AK25)),"$",""))&amp;AJ25+1,
IFERROR(INDEX(TablaDatos[#Headers],1,AK25)&amp;IF(AK25=3," "&amp;AJ25,"")&amp;":","")))</f>
        <v/>
      </c>
      <c r="AN25" s="4" t="str" cm="1">
        <f t="array" aca="1" ref="AN25" ca="1">IF(OR(AJ25="",AK25&gt;8),"",HYPERLINK("["&amp;Archivo_Nombre&amp;"]Datos!"&amp;LEFT(SUBSTITUTE(ADDRESS(1,AK25),"$",""))&amp;AJ25+1,
IFERROR(INDEX(TablaDatos[],AJ25,AK25),"")))</f>
        <v/>
      </c>
    </row>
    <row r="26" spans="3:40" x14ac:dyDescent="0.25">
      <c r="C26" s="1">
        <f t="shared" ca="1" si="19"/>
        <v>12</v>
      </c>
      <c r="D26" s="1" t="str">
        <f t="shared" ca="1" si="0"/>
        <v/>
      </c>
      <c r="E26" s="1">
        <f t="shared" ca="1" si="1"/>
        <v>12</v>
      </c>
      <c r="F26" s="1" cm="1">
        <f t="array" aca="1" ref="F26" ca="1">IF(OR(D26="",G26=""),0,LEFT(G26)&amp;IFERROR(LEFT(INDEX(DatosKanban,KANBAN!D26,2)),2))</f>
        <v>0</v>
      </c>
      <c r="G26" s="5" t="str" cm="1">
        <f t="array" aca="1" ref="G26" ca="1">IF(OR(D26="",E26&gt;8),"",HYPERLINK("[" &amp; Archivo_Nombre &amp; "]Datos!"&amp;LEFT(SUBSTITUTE(ADDRESS(1,IF(E26=3,1,E26)),"$",""))&amp;D26+1,
IFERROR(INDEX(TablaDatos[#Headers],1,E26)&amp;IF(E26=3," "&amp;D26,"")&amp;":","")))</f>
        <v/>
      </c>
      <c r="H26" s="4" t="str" cm="1">
        <f t="array" aca="1" ref="H26" ca="1">IF(OR(D26="",E26&gt;8),"",HYPERLINK("["&amp;Archivo_Nombre&amp;"]Datos!"&amp;LEFT(SUBSTITUTE(ADDRESS(1,E26),"$",""))&amp;D26+1,
IFERROR(INDEX(TablaDatos[],D26,E26),"")))</f>
        <v/>
      </c>
      <c r="K26" s="1">
        <f t="shared" ca="1" si="18"/>
        <v>4</v>
      </c>
      <c r="L26" s="1">
        <f t="shared" ca="1" si="2"/>
        <v>7</v>
      </c>
      <c r="M26" s="1">
        <f t="shared" ca="1" si="3"/>
        <v>5</v>
      </c>
      <c r="N26" s="1" t="str" cm="1">
        <f t="array" aca="1" ref="N26" ca="1">IF(OR(L26="",O26=""),0,LEFT(O26)&amp;IFERROR(LEFT(INDEX(DatosKanban,KANBAN!L26,2)),2))</f>
        <v>II</v>
      </c>
      <c r="O26" s="5" t="str" cm="1">
        <f t="array" aca="1" ref="O26" ca="1">IF(OR(L26="",M26&gt;8),"",HYPERLINK("[" &amp; Archivo_Nombre &amp; "]Datos!"&amp;LEFT(SUBSTITUTE(ADDRESS(1,IF(M26=3,1,M26)),"$",""))&amp;L26+1,
IFERROR(INDEX(TablaDatos[#Headers],1,M26)&amp;IF(M26=3," "&amp;L26,"")&amp;":","")))</f>
        <v>Inicio:</v>
      </c>
      <c r="P26" s="4" cm="1">
        <f t="array" aca="1" ref="P26" ca="1">IF(OR(L26="",M26&gt;8),"",HYPERLINK("["&amp;Archivo_Nombre&amp;"]Datos!"&amp;LEFT(SUBSTITUTE(ADDRESS(1,M26),"$",""))&amp;L26+1,
IFERROR(INDEX(TablaDatos[],L26,M26),"")))</f>
        <v>45201</v>
      </c>
      <c r="S26" s="1">
        <f t="shared" ca="1" si="16"/>
        <v>4</v>
      </c>
      <c r="T26" s="1">
        <f t="shared" ca="1" si="5"/>
        <v>9</v>
      </c>
      <c r="U26" s="1">
        <f t="shared" ca="1" si="6"/>
        <v>5</v>
      </c>
      <c r="V26" s="1" t="str" cm="1">
        <f t="array" aca="1" ref="V26" ca="1">IF(OR(T26="",W26=""),0,LEFT(W26)&amp;IFERROR(LEFT(INDEX(DatosKanban,KANBAN!T26,2)),2))</f>
        <v>IN</v>
      </c>
      <c r="W26" s="5" t="str" cm="1">
        <f t="array" aca="1" ref="W26" ca="1">IF(OR(T26="",U26&gt;8),"",HYPERLINK("[" &amp; Archivo_Nombre &amp; "]Datos!"&amp;LEFT(SUBSTITUTE(ADDRESS(1,IF(U26=3,1,U26)),"$",""))&amp;T26+1,
IFERROR(INDEX(TablaDatos[#Headers],1,U26)&amp;IF(U26=3," "&amp;T26,"")&amp;":","")))</f>
        <v>Inicio:</v>
      </c>
      <c r="X26" s="4" cm="1">
        <f t="array" aca="1" ref="X26" ca="1">IF(OR(T26="",U26&gt;8),"",HYPERLINK("["&amp;Archivo_Nombre&amp;"]Datos!"&amp;LEFT(SUBSTITUTE(ADDRESS(1,U26),"$",""))&amp;T26+1,
IFERROR(INDEX(TablaDatos[],T26,U26),"")))</f>
        <v>45201</v>
      </c>
      <c r="AA26" s="1">
        <f t="shared" ca="1" si="7"/>
        <v>4</v>
      </c>
      <c r="AB26" s="1">
        <f t="shared" ca="1" si="8"/>
        <v>22</v>
      </c>
      <c r="AC26" s="1">
        <f t="shared" ca="1" si="9"/>
        <v>5</v>
      </c>
      <c r="AD26" s="1" t="str" cm="1">
        <f t="array" aca="1" ref="AD26" ca="1">IF(OR(AB26="",AE26=""),0,LEFT(AE26)&amp;IFERROR(LEFT(INDEX(DatosKanban,KANBAN!AB26,2)),2))</f>
        <v>IU</v>
      </c>
      <c r="AE26" s="5" t="str" cm="1">
        <f t="array" aca="1" ref="AE26" ca="1">IF(OR(AB26="",AC26&gt;8),"",HYPERLINK("[" &amp; Archivo_Nombre &amp; "]Datos!"&amp;LEFT(SUBSTITUTE(ADDRESS(1,IF(AC26=3,1,AC26)),"$",""))&amp;AB26+1,
IFERROR(INDEX(TablaDatos[#Headers],1,AC26)&amp;IF(AC26=3," "&amp;AB26,"")&amp;":","")))</f>
        <v>Inicio:</v>
      </c>
      <c r="AF26" s="4" cm="1">
        <f t="array" aca="1" ref="AF26" ca="1">IF(OR(AB26="",AC26&gt;8),"",HYPERLINK("["&amp;Archivo_Nombre&amp;"]Datos!"&amp;LEFT(SUBSTITUTE(ADDRESS(1,AC26),"$",""))&amp;AB26+1,
IFERROR(INDEX(TablaDatos[],AB26,AC26),"")))</f>
        <v>45201</v>
      </c>
      <c r="AI26" s="1">
        <f t="shared" ca="1" si="10"/>
        <v>6</v>
      </c>
      <c r="AJ26" s="1" t="str">
        <f t="shared" ca="1" si="11"/>
        <v/>
      </c>
      <c r="AK26" s="1">
        <f t="shared" ca="1" si="12"/>
        <v>5</v>
      </c>
      <c r="AL26" s="1" cm="1">
        <f t="array" aca="1" ref="AL26" ca="1">IF(OR(AJ26="",AM26=""),0,LEFT(AM26)&amp;IFERROR(LEFT(INDEX(DatosKanban,KANBAN!AJ26,2)),2))</f>
        <v>0</v>
      </c>
      <c r="AM26" s="5" t="str" cm="1">
        <f t="array" aca="1" ref="AM26" ca="1">IF(OR(AJ26="",AK26&gt;8),"",HYPERLINK("[" &amp; Archivo_Nombre &amp; "]Datos!"&amp;LEFT(SUBSTITUTE(ADDRESS(1,IF(AK26=3,1,AK26)),"$",""))&amp;AJ26+1,
IFERROR(INDEX(TablaDatos[#Headers],1,AK26)&amp;IF(AK26=3," "&amp;AJ26,"")&amp;":","")))</f>
        <v/>
      </c>
      <c r="AN26" s="4" t="str" cm="1">
        <f t="array" aca="1" ref="AN26" ca="1">IF(OR(AJ26="",AK26&gt;8),"",HYPERLINK("["&amp;Archivo_Nombre&amp;"]Datos!"&amp;LEFT(SUBSTITUTE(ADDRESS(1,AK26),"$",""))&amp;AJ26+1,
IFERROR(INDEX(TablaDatos[],AJ26,AK26),"")))</f>
        <v/>
      </c>
    </row>
    <row r="27" spans="3:40" x14ac:dyDescent="0.25">
      <c r="C27" s="1">
        <f t="shared" ref="C27:C28" ca="1" si="20">C26--(G26="")</f>
        <v>13</v>
      </c>
      <c r="D27" s="1" t="str">
        <f t="shared" ca="1" si="0"/>
        <v/>
      </c>
      <c r="E27" s="1">
        <f t="shared" ref="E27:E28" ca="1" si="21">IF(D27&lt;&gt;D26,3,E26+1)</f>
        <v>13</v>
      </c>
      <c r="F27" s="1" cm="1">
        <f t="array" aca="1" ref="F27" ca="1">IF(OR(D27="",G27=""),0,LEFT(G27)&amp;IFERROR(LEFT(INDEX(DatosKanban,KANBAN!D27,2)),2))</f>
        <v>0</v>
      </c>
      <c r="G27" s="5" t="str" cm="1">
        <f t="array" aca="1" ref="G27" ca="1">IF(OR(D27="",E27&gt;8),"",HYPERLINK("[" &amp; Archivo_Nombre &amp; "]Datos!"&amp;LEFT(SUBSTITUTE(ADDRESS(1,IF(E27=3,1,E27)),"$",""))&amp;D27+1,
IFERROR(INDEX(TablaDatos[#Headers],1,E27)&amp;IF(E27=3," "&amp;D27,"")&amp;":","")))</f>
        <v/>
      </c>
      <c r="H27" s="4" t="str" cm="1">
        <f t="array" aca="1" ref="H27" ca="1">IF(OR(D27="",E27&gt;8),"",HYPERLINK("["&amp;Archivo_Nombre&amp;"]Datos!"&amp;LEFT(SUBSTITUTE(ADDRESS(1,E27),"$",""))&amp;D27+1,
IFERROR(INDEX(TablaDatos[],D27,E27),"")))</f>
        <v/>
      </c>
      <c r="K27" s="1">
        <f t="shared" ref="K27:K28" ca="1" si="22">K26--(O26="")</f>
        <v>4</v>
      </c>
      <c r="L27" s="1">
        <f t="shared" ca="1" si="2"/>
        <v>7</v>
      </c>
      <c r="M27" s="1">
        <f t="shared" ref="M27:M28" ca="1" si="23">IF(L27&lt;&gt;L26,3,M26+1)</f>
        <v>6</v>
      </c>
      <c r="N27" s="1" t="str" cm="1">
        <f t="array" aca="1" ref="N27" ca="1">IF(OR(L27="",O27=""),0,LEFT(O27)&amp;IFERROR(LEFT(INDEX(DatosKanban,KANBAN!L27,2)),2))</f>
        <v>PI</v>
      </c>
      <c r="O27" s="5" t="str" cm="1">
        <f t="array" aca="1" ref="O27" ca="1">IF(OR(L27="",M27&gt;8),"",HYPERLINK("[" &amp; Archivo_Nombre &amp; "]Datos!"&amp;LEFT(SUBSTITUTE(ADDRESS(1,IF(M27=3,1,M27)),"$",""))&amp;L27+1,
IFERROR(INDEX(TablaDatos[#Headers],1,M27)&amp;IF(M27=3," "&amp;L27,"")&amp;":","")))</f>
        <v>Previsto:</v>
      </c>
      <c r="P27" s="4" cm="1">
        <f t="array" aca="1" ref="P27" ca="1">IF(OR(L27="",M27&gt;8),"",HYPERLINK("["&amp;Archivo_Nombre&amp;"]Datos!"&amp;LEFT(SUBSTITUTE(ADDRESS(1,M27),"$",""))&amp;L27+1,
IFERROR(INDEX(TablaDatos[],L27,M27),"")))</f>
        <v>45211</v>
      </c>
      <c r="S27" s="1">
        <f t="shared" ref="S27:S28" ca="1" si="24">S26--(W26="")</f>
        <v>4</v>
      </c>
      <c r="T27" s="1">
        <f t="shared" ca="1" si="5"/>
        <v>9</v>
      </c>
      <c r="U27" s="1">
        <f t="shared" ref="U27:U28" ca="1" si="25">IF(T27&lt;&gt;T26,3,U26+1)</f>
        <v>6</v>
      </c>
      <c r="V27" s="1" t="str" cm="1">
        <f t="array" aca="1" ref="V27" ca="1">IF(OR(T27="",W27=""),0,LEFT(W27)&amp;IFERROR(LEFT(INDEX(DatosKanban,KANBAN!T27,2)),2))</f>
        <v>PN</v>
      </c>
      <c r="W27" s="5" t="str" cm="1">
        <f t="array" aca="1" ref="W27" ca="1">IF(OR(T27="",U27&gt;8),"",HYPERLINK("[" &amp; Archivo_Nombre &amp; "]Datos!"&amp;LEFT(SUBSTITUTE(ADDRESS(1,IF(U27=3,1,U27)),"$",""))&amp;T27+1,
IFERROR(INDEX(TablaDatos[#Headers],1,U27)&amp;IF(U27=3," "&amp;T27,"")&amp;":","")))</f>
        <v>Previsto:</v>
      </c>
      <c r="X27" s="4" cm="1">
        <f t="array" aca="1" ref="X27" ca="1">IF(OR(T27="",U27&gt;8),"",HYPERLINK("["&amp;Archivo_Nombre&amp;"]Datos!"&amp;LEFT(SUBSTITUTE(ADDRESS(1,U27),"$",""))&amp;T27+1,
IFERROR(INDEX(TablaDatos[],T27,U27),"")))</f>
        <v>45211</v>
      </c>
      <c r="AA27" s="1">
        <f t="shared" ref="AA27:AA28" ca="1" si="26">AA26--(AE26="")</f>
        <v>4</v>
      </c>
      <c r="AB27" s="1">
        <f t="shared" ca="1" si="8"/>
        <v>22</v>
      </c>
      <c r="AC27" s="1">
        <f t="shared" ref="AC27:AC28" ca="1" si="27">IF(AB27&lt;&gt;AB26,3,AC26+1)</f>
        <v>6</v>
      </c>
      <c r="AD27" s="1" t="str" cm="1">
        <f t="array" aca="1" ref="AD27" ca="1">IF(OR(AB27="",AE27=""),0,LEFT(AE27)&amp;IFERROR(LEFT(INDEX(DatosKanban,KANBAN!AB27,2)),2))</f>
        <v>PU</v>
      </c>
      <c r="AE27" s="5" t="str" cm="1">
        <f t="array" aca="1" ref="AE27" ca="1">IF(OR(AB27="",AC27&gt;8),"",HYPERLINK("[" &amp; Archivo_Nombre &amp; "]Datos!"&amp;LEFT(SUBSTITUTE(ADDRESS(1,IF(AC27=3,1,AC27)),"$",""))&amp;AB27+1,
IFERROR(INDEX(TablaDatos[#Headers],1,AC27)&amp;IF(AC27=3," "&amp;AB27,"")&amp;":","")))</f>
        <v>Previsto:</v>
      </c>
      <c r="AF27" s="4" cm="1">
        <f t="array" aca="1" ref="AF27" ca="1">IF(OR(AB27="",AC27&gt;8),"",HYPERLINK("["&amp;Archivo_Nombre&amp;"]Datos!"&amp;LEFT(SUBSTITUTE(ADDRESS(1,AC27),"$",""))&amp;AB27+1,
IFERROR(INDEX(TablaDatos[],AB27,AC27),"")))</f>
        <v>45217</v>
      </c>
      <c r="AI27" s="1">
        <f t="shared" ca="1" si="10"/>
        <v>7</v>
      </c>
      <c r="AJ27" s="1" t="str">
        <f t="shared" ca="1" si="11"/>
        <v/>
      </c>
      <c r="AK27" s="1">
        <f t="shared" ca="1" si="12"/>
        <v>6</v>
      </c>
      <c r="AL27" s="1" cm="1">
        <f t="array" aca="1" ref="AL27" ca="1">IF(OR(AJ27="",AM27=""),0,LEFT(AM27)&amp;IFERROR(LEFT(INDEX(DatosKanban,KANBAN!AJ27,2)),2))</f>
        <v>0</v>
      </c>
      <c r="AM27" s="5" t="str" cm="1">
        <f t="array" aca="1" ref="AM27" ca="1">IF(OR(AJ27="",AK27&gt;8),"",HYPERLINK("[" &amp; Archivo_Nombre &amp; "]Datos!"&amp;LEFT(SUBSTITUTE(ADDRESS(1,IF(AK27=3,1,AK27)),"$",""))&amp;AJ27+1,
IFERROR(INDEX(TablaDatos[#Headers],1,AK27)&amp;IF(AK27=3," "&amp;AJ27,"")&amp;":","")))</f>
        <v/>
      </c>
      <c r="AN27" s="4" t="str" cm="1">
        <f t="array" aca="1" ref="AN27" ca="1">IF(OR(AJ27="",AK27&gt;8),"",HYPERLINK("["&amp;Archivo_Nombre&amp;"]Datos!"&amp;LEFT(SUBSTITUTE(ADDRESS(1,AK27),"$",""))&amp;AJ27+1,
IFERROR(INDEX(TablaDatos[],AJ27,AK27),"")))</f>
        <v/>
      </c>
    </row>
    <row r="28" spans="3:40" x14ac:dyDescent="0.25">
      <c r="C28" s="1">
        <f t="shared" ca="1" si="20"/>
        <v>14</v>
      </c>
      <c r="D28" s="1" t="str">
        <f t="shared" ca="1" si="0"/>
        <v/>
      </c>
      <c r="E28" s="1">
        <f t="shared" ca="1" si="21"/>
        <v>14</v>
      </c>
      <c r="F28" s="1" cm="1">
        <f t="array" aca="1" ref="F28" ca="1">IF(OR(D28="",G28=""),0,LEFT(G28)&amp;IFERROR(LEFT(INDEX(DatosKanban,KANBAN!D28,2)),2))</f>
        <v>0</v>
      </c>
      <c r="G28" s="5" t="str" cm="1">
        <f t="array" aca="1" ref="G28" ca="1">IF(OR(D28="",E28&gt;8),"",HYPERLINK("[" &amp; Archivo_Nombre &amp; "]Datos!"&amp;LEFT(SUBSTITUTE(ADDRESS(1,IF(E28=3,1,E28)),"$",""))&amp;D28+1,
IFERROR(INDEX(TablaDatos[#Headers],1,E28)&amp;IF(E28=3," "&amp;D28,"")&amp;":","")))</f>
        <v/>
      </c>
      <c r="H28" s="4" t="str" cm="1">
        <f t="array" aca="1" ref="H28" ca="1">IF(OR(D28="",E28&gt;8),"",HYPERLINK("["&amp;Archivo_Nombre&amp;"]Datos!"&amp;LEFT(SUBSTITUTE(ADDRESS(1,E28),"$",""))&amp;D28+1,
IFERROR(INDEX(TablaDatos[],D28,E28),"")))</f>
        <v/>
      </c>
      <c r="K28" s="1">
        <f t="shared" ca="1" si="22"/>
        <v>4</v>
      </c>
      <c r="L28" s="1">
        <f t="shared" ca="1" si="2"/>
        <v>7</v>
      </c>
      <c r="M28" s="1">
        <f t="shared" ca="1" si="23"/>
        <v>7</v>
      </c>
      <c r="N28" s="1" t="str" cm="1">
        <f t="array" aca="1" ref="N28" ca="1">IF(OR(L28="",O28=""),0,LEFT(O28)&amp;IFERROR(LEFT(INDEX(DatosKanban,KANBAN!L28,2)),2))</f>
        <v>FI</v>
      </c>
      <c r="O28" s="5" t="str" cm="1">
        <f t="array" aca="1" ref="O28" ca="1">IF(OR(L28="",M28&gt;8),"",HYPERLINK("[" &amp; Archivo_Nombre &amp; "]Datos!"&amp;LEFT(SUBSTITUTE(ADDRESS(1,IF(M28=3,1,M28)),"$",""))&amp;L28+1,
IFERROR(INDEX(TablaDatos[#Headers],1,M28)&amp;IF(M28=3," "&amp;L28,"")&amp;":","")))</f>
        <v>Final:</v>
      </c>
      <c r="P28" s="4" cm="1">
        <f t="array" aca="1" ref="P28" ca="1">IF(OR(L28="",M28&gt;8),"",HYPERLINK("["&amp;Archivo_Nombre&amp;"]Datos!"&amp;LEFT(SUBSTITUTE(ADDRESS(1,M28),"$",""))&amp;L28+1,
IFERROR(INDEX(TablaDatos[],L28,M28),"")))</f>
        <v>45266</v>
      </c>
      <c r="S28" s="1">
        <f t="shared" ca="1" si="24"/>
        <v>4</v>
      </c>
      <c r="T28" s="1">
        <f t="shared" ca="1" si="5"/>
        <v>9</v>
      </c>
      <c r="U28" s="1">
        <f t="shared" ca="1" si="25"/>
        <v>7</v>
      </c>
      <c r="V28" s="1" t="str" cm="1">
        <f t="array" aca="1" ref="V28" ca="1">IF(OR(T28="",W28=""),0,LEFT(W28)&amp;IFERROR(LEFT(INDEX(DatosKanban,KANBAN!T28,2)),2))</f>
        <v>FN</v>
      </c>
      <c r="W28" s="5" t="str" cm="1">
        <f t="array" aca="1" ref="W28" ca="1">IF(OR(T28="",U28&gt;8),"",HYPERLINK("[" &amp; Archivo_Nombre &amp; "]Datos!"&amp;LEFT(SUBSTITUTE(ADDRESS(1,IF(U28=3,1,U28)),"$",""))&amp;T28+1,
IFERROR(INDEX(TablaDatos[#Headers],1,U28)&amp;IF(U28=3," "&amp;T28,"")&amp;":","")))</f>
        <v>Final:</v>
      </c>
      <c r="X28" s="4" cm="1">
        <f t="array" aca="1" ref="X28" ca="1">IF(OR(T28="",U28&gt;8),"",HYPERLINK("["&amp;Archivo_Nombre&amp;"]Datos!"&amp;LEFT(SUBSTITUTE(ADDRESS(1,U28),"$",""))&amp;T28+1,
IFERROR(INDEX(TablaDatos[],T28,U28),"")))</f>
        <v>45266</v>
      </c>
      <c r="AA28" s="1">
        <f t="shared" ca="1" si="26"/>
        <v>4</v>
      </c>
      <c r="AB28" s="1">
        <f t="shared" ca="1" si="8"/>
        <v>22</v>
      </c>
      <c r="AC28" s="1">
        <f t="shared" ca="1" si="27"/>
        <v>7</v>
      </c>
      <c r="AD28" s="1" t="str" cm="1">
        <f t="array" aca="1" ref="AD28" ca="1">IF(OR(AB28="",AE28=""),0,LEFT(AE28)&amp;IFERROR(LEFT(INDEX(DatosKanban,KANBAN!AB28,2)),2))</f>
        <v>FU</v>
      </c>
      <c r="AE28" s="5" t="str" cm="1">
        <f t="array" aca="1" ref="AE28" ca="1">IF(OR(AB28="",AC28&gt;8),"",HYPERLINK("[" &amp; Archivo_Nombre &amp; "]Datos!"&amp;LEFT(SUBSTITUTE(ADDRESS(1,IF(AC28=3,1,AC28)),"$",""))&amp;AB28+1,
IFERROR(INDEX(TablaDatos[#Headers],1,AC28)&amp;IF(AC28=3," "&amp;AB28,"")&amp;":","")))</f>
        <v>Final:</v>
      </c>
      <c r="AF28" s="4" cm="1">
        <f t="array" aca="1" ref="AF28" ca="1">IF(OR(AB28="",AC28&gt;8),"",HYPERLINK("["&amp;Archivo_Nombre&amp;"]Datos!"&amp;LEFT(SUBSTITUTE(ADDRESS(1,AC28),"$",""))&amp;AB28+1,
IFERROR(INDEX(TablaDatos[],AB28,AC28),"")))</f>
        <v>45266</v>
      </c>
      <c r="AI28" s="1">
        <f t="shared" ca="1" si="10"/>
        <v>8</v>
      </c>
      <c r="AJ28" s="1" t="str">
        <f t="shared" ca="1" si="11"/>
        <v/>
      </c>
      <c r="AK28" s="1">
        <f t="shared" ca="1" si="12"/>
        <v>7</v>
      </c>
      <c r="AL28" s="1" cm="1">
        <f t="array" aca="1" ref="AL28" ca="1">IF(OR(AJ28="",AM28=""),0,LEFT(AM28)&amp;IFERROR(LEFT(INDEX(DatosKanban,KANBAN!AJ28,2)),2))</f>
        <v>0</v>
      </c>
      <c r="AM28" s="5" t="str" cm="1">
        <f t="array" aca="1" ref="AM28" ca="1">IF(OR(AJ28="",AK28&gt;8),"",HYPERLINK("[" &amp; Archivo_Nombre &amp; "]Datos!"&amp;LEFT(SUBSTITUTE(ADDRESS(1,IF(AK28=3,1,AK28)),"$",""))&amp;AJ28+1,
IFERROR(INDEX(TablaDatos[#Headers],1,AK28)&amp;IF(AK28=3," "&amp;AJ28,"")&amp;":","")))</f>
        <v/>
      </c>
      <c r="AN28" s="4" t="str" cm="1">
        <f t="array" aca="1" ref="AN28" ca="1">IF(OR(AJ28="",AK28&gt;8),"",HYPERLINK("["&amp;Archivo_Nombre&amp;"]Datos!"&amp;LEFT(SUBSTITUTE(ADDRESS(1,AK28),"$",""))&amp;AJ28+1,
IFERROR(INDEX(TablaDatos[],AJ28,AK28),"")))</f>
        <v/>
      </c>
    </row>
    <row r="29" spans="3:40" x14ac:dyDescent="0.25">
      <c r="C29" s="1">
        <f t="shared" ref="C29:C92" ca="1" si="28">C28--(G28="")</f>
        <v>15</v>
      </c>
      <c r="D29" s="1" t="str">
        <f t="shared" ca="1" si="0"/>
        <v/>
      </c>
      <c r="E29" s="1">
        <f t="shared" ref="E29:E92" ca="1" si="29">IF(D29&lt;&gt;D28,3,E28+1)</f>
        <v>15</v>
      </c>
      <c r="F29" s="1" cm="1">
        <f t="array" aca="1" ref="F29" ca="1">IF(OR(D29="",G29=""),0,LEFT(G29)&amp;IFERROR(LEFT(INDEX(DatosKanban,KANBAN!D29,2)),2))</f>
        <v>0</v>
      </c>
      <c r="G29" s="5" t="str" cm="1">
        <f t="array" aca="1" ref="G29" ca="1">IF(OR(D29="",E29&gt;8),"",HYPERLINK("[" &amp; Archivo_Nombre &amp; "]Datos!"&amp;LEFT(SUBSTITUTE(ADDRESS(1,IF(E29=3,1,E29)),"$",""))&amp;D29+1,
IFERROR(INDEX(TablaDatos[#Headers],1,E29)&amp;IF(E29=3," "&amp;D29,"")&amp;":","")))</f>
        <v/>
      </c>
      <c r="H29" s="4" t="str" cm="1">
        <f t="array" aca="1" ref="H29" ca="1">IF(OR(D29="",E29&gt;8),"",HYPERLINK("["&amp;Archivo_Nombre&amp;"]Datos!"&amp;LEFT(SUBSTITUTE(ADDRESS(1,E29),"$",""))&amp;D29+1,
IFERROR(INDEX(TablaDatos[],D29,E29),"")))</f>
        <v/>
      </c>
      <c r="K29" s="1">
        <f t="shared" ref="K29:K92" ca="1" si="30">K28--(O28="")</f>
        <v>4</v>
      </c>
      <c r="L29" s="1">
        <f t="shared" ca="1" si="2"/>
        <v>7</v>
      </c>
      <c r="M29" s="1">
        <f t="shared" ref="M29:M92" ca="1" si="31">IF(L29&lt;&gt;L28,3,M28+1)</f>
        <v>8</v>
      </c>
      <c r="N29" s="1" t="str" cm="1">
        <f t="array" aca="1" ref="N29" ca="1">IF(OR(L29="",O29=""),0,LEFT(O29)&amp;IFERROR(LEFT(INDEX(DatosKanban,KANBAN!L29,2)),2))</f>
        <v>AI</v>
      </c>
      <c r="O29" s="5" t="str" cm="1">
        <f t="array" aca="1" ref="O29" ca="1">IF(OR(L29="",M29&gt;8),"",HYPERLINK("[" &amp; Archivo_Nombre &amp; "]Datos!"&amp;LEFT(SUBSTITUTE(ADDRESS(1,IF(M29=3,1,M29)),"$",""))&amp;L29+1,
IFERROR(INDEX(TablaDatos[#Headers],1,M29)&amp;IF(M29=3," "&amp;L29,"")&amp;":","")))</f>
        <v>Asignado:</v>
      </c>
      <c r="P29" s="4" t="str" cm="1">
        <f t="array" aca="1" ref="P29" ca="1">IF(OR(L29="",M29&gt;8),"",HYPERLINK("["&amp;Archivo_Nombre&amp;"]Datos!"&amp;LEFT(SUBSTITUTE(ADDRESS(1,M29),"$",""))&amp;L29+1,
IFERROR(INDEX(TablaDatos[],L29,M29),"")))</f>
        <v>Condori Ramón Luis Angel</v>
      </c>
      <c r="S29" s="1">
        <f t="shared" ref="S29:S92" ca="1" si="32">S28--(W28="")</f>
        <v>4</v>
      </c>
      <c r="T29" s="1">
        <f t="shared" ca="1" si="5"/>
        <v>9</v>
      </c>
      <c r="U29" s="1">
        <f t="shared" ref="U29:U92" ca="1" si="33">IF(T29&lt;&gt;T28,3,U28+1)</f>
        <v>8</v>
      </c>
      <c r="V29" s="1" t="str" cm="1">
        <f t="array" aca="1" ref="V29" ca="1">IF(OR(T29="",W29=""),0,LEFT(W29)&amp;IFERROR(LEFT(INDEX(DatosKanban,KANBAN!T29,2)),2))</f>
        <v>AN</v>
      </c>
      <c r="W29" s="5" t="str" cm="1">
        <f t="array" aca="1" ref="W29" ca="1">IF(OR(T29="",U29&gt;8),"",HYPERLINK("[" &amp; Archivo_Nombre &amp; "]Datos!"&amp;LEFT(SUBSTITUTE(ADDRESS(1,IF(U29=3,1,U29)),"$",""))&amp;T29+1,
IFERROR(INDEX(TablaDatos[#Headers],1,U29)&amp;IF(U29=3," "&amp;T29,"")&amp;":","")))</f>
        <v>Asignado:</v>
      </c>
      <c r="X29" s="4" t="str" cm="1">
        <f t="array" aca="1" ref="X29" ca="1">IF(OR(T29="",U29&gt;8),"",HYPERLINK("["&amp;Archivo_Nombre&amp;"]Datos!"&amp;LEFT(SUBSTITUTE(ADDRESS(1,U29),"$",""))&amp;T29+1,
IFERROR(INDEX(TablaDatos[],T29,U29),"")))</f>
        <v>Condori Ramón Luis Angel</v>
      </c>
      <c r="AA29" s="1">
        <f t="shared" ref="AA29:AA92" ca="1" si="34">AA28--(AE28="")</f>
        <v>4</v>
      </c>
      <c r="AB29" s="1">
        <f t="shared" ca="1" si="8"/>
        <v>22</v>
      </c>
      <c r="AC29" s="1">
        <f t="shared" ref="AC29:AC92" ca="1" si="35">IF(AB29&lt;&gt;AB28,3,AC28+1)</f>
        <v>8</v>
      </c>
      <c r="AD29" s="1" t="str" cm="1">
        <f t="array" aca="1" ref="AD29" ca="1">IF(OR(AB29="",AE29=""),0,LEFT(AE29)&amp;IFERROR(LEFT(INDEX(DatosKanban,KANBAN!AB29,2)),2))</f>
        <v>AU</v>
      </c>
      <c r="AE29" s="5" t="str" cm="1">
        <f t="array" aca="1" ref="AE29" ca="1">IF(OR(AB29="",AC29&gt;8),"",HYPERLINK("[" &amp; Archivo_Nombre &amp; "]Datos!"&amp;LEFT(SUBSTITUTE(ADDRESS(1,IF(AC29=3,1,AC29)),"$",""))&amp;AB29+1,
IFERROR(INDEX(TablaDatos[#Headers],1,AC29)&amp;IF(AC29=3," "&amp;AB29,"")&amp;":","")))</f>
        <v>Asignado:</v>
      </c>
      <c r="AF29" s="4" t="str" cm="1">
        <f t="array" aca="1" ref="AF29" ca="1">IF(OR(AB29="",AC29&gt;8),"",HYPERLINK("["&amp;Archivo_Nombre&amp;"]Datos!"&amp;LEFT(SUBSTITUTE(ADDRESS(1,AC29),"$",""))&amp;AB29+1,
IFERROR(INDEX(TablaDatos[],AB29,AC29),"")))</f>
        <v>Condori Ramón Luis Angel</v>
      </c>
      <c r="AI29" s="1">
        <f t="shared" ca="1" si="10"/>
        <v>9</v>
      </c>
      <c r="AJ29" s="1" t="str">
        <f t="shared" ca="1" si="11"/>
        <v/>
      </c>
      <c r="AK29" s="1">
        <f t="shared" ca="1" si="12"/>
        <v>8</v>
      </c>
      <c r="AL29" s="1" cm="1">
        <f t="array" aca="1" ref="AL29" ca="1">IF(OR(AJ29="",AM29=""),0,LEFT(AM29)&amp;IFERROR(LEFT(INDEX(DatosKanban,KANBAN!AJ29,2)),2))</f>
        <v>0</v>
      </c>
      <c r="AM29" s="5" t="str" cm="1">
        <f t="array" aca="1" ref="AM29" ca="1">IF(OR(AJ29="",AK29&gt;8),"",HYPERLINK("[" &amp; Archivo_Nombre &amp; "]Datos!"&amp;LEFT(SUBSTITUTE(ADDRESS(1,IF(AK29=3,1,AK29)),"$",""))&amp;AJ29+1,
IFERROR(INDEX(TablaDatos[#Headers],1,AK29)&amp;IF(AK29=3," "&amp;AJ29,"")&amp;":","")))</f>
        <v/>
      </c>
      <c r="AN29" s="4" t="str" cm="1">
        <f t="array" aca="1" ref="AN29" ca="1">IF(OR(AJ29="",AK29&gt;8),"",HYPERLINK("["&amp;Archivo_Nombre&amp;"]Datos!"&amp;LEFT(SUBSTITUTE(ADDRESS(1,AK29),"$",""))&amp;AJ29+1,
IFERROR(INDEX(TablaDatos[],AJ29,AK29),"")))</f>
        <v/>
      </c>
    </row>
    <row r="30" spans="3:40" x14ac:dyDescent="0.25">
      <c r="C30" s="1">
        <f t="shared" ca="1" si="28"/>
        <v>16</v>
      </c>
      <c r="D30" s="1" t="str">
        <f t="shared" ca="1" si="0"/>
        <v/>
      </c>
      <c r="E30" s="1">
        <f t="shared" ca="1" si="29"/>
        <v>16</v>
      </c>
      <c r="F30" s="1" cm="1">
        <f t="array" aca="1" ref="F30" ca="1">IF(OR(D30="",G30=""),0,LEFT(G30)&amp;IFERROR(LEFT(INDEX(DatosKanban,KANBAN!D30,2)),2))</f>
        <v>0</v>
      </c>
      <c r="G30" s="5" t="str" cm="1">
        <f t="array" aca="1" ref="G30" ca="1">IF(OR(D30="",E30&gt;8),"",HYPERLINK("[" &amp; Archivo_Nombre &amp; "]Datos!"&amp;LEFT(SUBSTITUTE(ADDRESS(1,IF(E30=3,1,E30)),"$",""))&amp;D30+1,
IFERROR(INDEX(TablaDatos[#Headers],1,E30)&amp;IF(E30=3," "&amp;D30,"")&amp;":","")))</f>
        <v/>
      </c>
      <c r="H30" s="4" t="str" cm="1">
        <f t="array" aca="1" ref="H30" ca="1">IF(OR(D30="",E30&gt;8),"",HYPERLINK("["&amp;Archivo_Nombre&amp;"]Datos!"&amp;LEFT(SUBSTITUTE(ADDRESS(1,E30),"$",""))&amp;D30+1,
IFERROR(INDEX(TablaDatos[],D30,E30),"")))</f>
        <v/>
      </c>
      <c r="K30" s="1">
        <f t="shared" ca="1" si="30"/>
        <v>4</v>
      </c>
      <c r="L30" s="1">
        <f t="shared" ca="1" si="2"/>
        <v>7</v>
      </c>
      <c r="M30" s="1">
        <f t="shared" ca="1" si="31"/>
        <v>9</v>
      </c>
      <c r="N30" s="1" cm="1">
        <f t="array" aca="1" ref="N30" ca="1">IF(OR(L30="",O30=""),0,LEFT(O30)&amp;IFERROR(LEFT(INDEX(DatosKanban,KANBAN!L30,2)),2))</f>
        <v>0</v>
      </c>
      <c r="O30" s="5" t="str" cm="1">
        <f t="array" aca="1" ref="O30" ca="1">IF(OR(L30="",M30&gt;8),"",HYPERLINK("[" &amp; Archivo_Nombre &amp; "]Datos!"&amp;LEFT(SUBSTITUTE(ADDRESS(1,IF(M30=3,1,M30)),"$",""))&amp;L30+1,
IFERROR(INDEX(TablaDatos[#Headers],1,M30)&amp;IF(M30=3," "&amp;L30,"")&amp;":","")))</f>
        <v/>
      </c>
      <c r="P30" s="4" t="str" cm="1">
        <f t="array" aca="1" ref="P30" ca="1">IF(OR(L30="",M30&gt;8),"",HYPERLINK("["&amp;Archivo_Nombre&amp;"]Datos!"&amp;LEFT(SUBSTITUTE(ADDRESS(1,M30),"$",""))&amp;L30+1,
IFERROR(INDEX(TablaDatos[],L30,M30),"")))</f>
        <v/>
      </c>
      <c r="S30" s="1">
        <f t="shared" ca="1" si="32"/>
        <v>4</v>
      </c>
      <c r="T30" s="1">
        <f t="shared" ca="1" si="5"/>
        <v>9</v>
      </c>
      <c r="U30" s="1">
        <f t="shared" ca="1" si="33"/>
        <v>9</v>
      </c>
      <c r="V30" s="1" cm="1">
        <f t="array" aca="1" ref="V30" ca="1">IF(OR(T30="",W30=""),0,LEFT(W30)&amp;IFERROR(LEFT(INDEX(DatosKanban,KANBAN!T30,2)),2))</f>
        <v>0</v>
      </c>
      <c r="W30" s="5" t="str" cm="1">
        <f t="array" aca="1" ref="W30" ca="1">IF(OR(T30="",U30&gt;8),"",HYPERLINK("[" &amp; Archivo_Nombre &amp; "]Datos!"&amp;LEFT(SUBSTITUTE(ADDRESS(1,IF(U30=3,1,U30)),"$",""))&amp;T30+1,
IFERROR(INDEX(TablaDatos[#Headers],1,U30)&amp;IF(U30=3," "&amp;T30,"")&amp;":","")))</f>
        <v/>
      </c>
      <c r="X30" s="4" t="str" cm="1">
        <f t="array" aca="1" ref="X30" ca="1">IF(OR(T30="",U30&gt;8),"",HYPERLINK("["&amp;Archivo_Nombre&amp;"]Datos!"&amp;LEFT(SUBSTITUTE(ADDRESS(1,U30),"$",""))&amp;T30+1,
IFERROR(INDEX(TablaDatos[],T30,U30),"")))</f>
        <v/>
      </c>
      <c r="AA30" s="1">
        <f t="shared" ca="1" si="34"/>
        <v>4</v>
      </c>
      <c r="AB30" s="1">
        <f t="shared" ca="1" si="8"/>
        <v>22</v>
      </c>
      <c r="AC30" s="1">
        <f t="shared" ca="1" si="35"/>
        <v>9</v>
      </c>
      <c r="AD30" s="1" cm="1">
        <f t="array" aca="1" ref="AD30" ca="1">IF(OR(AB30="",AE30=""),0,LEFT(AE30)&amp;IFERROR(LEFT(INDEX(DatosKanban,KANBAN!AB30,2)),2))</f>
        <v>0</v>
      </c>
      <c r="AE30" s="5" t="str" cm="1">
        <f t="array" aca="1" ref="AE30" ca="1">IF(OR(AB30="",AC30&gt;8),"",HYPERLINK("[" &amp; Archivo_Nombre &amp; "]Datos!"&amp;LEFT(SUBSTITUTE(ADDRESS(1,IF(AC30=3,1,AC30)),"$",""))&amp;AB30+1,
IFERROR(INDEX(TablaDatos[#Headers],1,AC30)&amp;IF(AC30=3," "&amp;AB30,"")&amp;":","")))</f>
        <v/>
      </c>
      <c r="AF30" s="4" t="str" cm="1">
        <f t="array" aca="1" ref="AF30" ca="1">IF(OR(AB30="",AC30&gt;8),"",HYPERLINK("["&amp;Archivo_Nombre&amp;"]Datos!"&amp;LEFT(SUBSTITUTE(ADDRESS(1,AC30),"$",""))&amp;AB30+1,
IFERROR(INDEX(TablaDatos[],AB30,AC30),"")))</f>
        <v/>
      </c>
      <c r="AI30" s="1">
        <f t="shared" ca="1" si="10"/>
        <v>10</v>
      </c>
      <c r="AJ30" s="1" t="str">
        <f t="shared" ca="1" si="11"/>
        <v/>
      </c>
      <c r="AK30" s="1">
        <f t="shared" ca="1" si="12"/>
        <v>9</v>
      </c>
      <c r="AL30" s="1" cm="1">
        <f t="array" aca="1" ref="AL30" ca="1">IF(OR(AJ30="",AM30=""),0,LEFT(AM30)&amp;IFERROR(LEFT(INDEX(DatosKanban,KANBAN!AJ30,2)),2))</f>
        <v>0</v>
      </c>
      <c r="AM30" s="5" t="str" cm="1">
        <f t="array" aca="1" ref="AM30" ca="1">IF(OR(AJ30="",AK30&gt;8),"",HYPERLINK("[" &amp; Archivo_Nombre &amp; "]Datos!"&amp;LEFT(SUBSTITUTE(ADDRESS(1,IF(AK30=3,1,AK30)),"$",""))&amp;AJ30+1,
IFERROR(INDEX(TablaDatos[#Headers],1,AK30)&amp;IF(AK30=3," "&amp;AJ30,"")&amp;":","")))</f>
        <v/>
      </c>
      <c r="AN30" s="4" t="str" cm="1">
        <f t="array" aca="1" ref="AN30" ca="1">IF(OR(AJ30="",AK30&gt;8),"",HYPERLINK("["&amp;Archivo_Nombre&amp;"]Datos!"&amp;LEFT(SUBSTITUTE(ADDRESS(1,AK30),"$",""))&amp;AJ30+1,
IFERROR(INDEX(TablaDatos[],AJ30,AK30),"")))</f>
        <v/>
      </c>
    </row>
    <row r="31" spans="3:40" x14ac:dyDescent="0.25">
      <c r="C31" s="1">
        <f t="shared" ca="1" si="28"/>
        <v>17</v>
      </c>
      <c r="D31" s="1" t="str">
        <f t="shared" ca="1" si="0"/>
        <v/>
      </c>
      <c r="E31" s="1">
        <f t="shared" ca="1" si="29"/>
        <v>17</v>
      </c>
      <c r="F31" s="1" cm="1">
        <f t="array" aca="1" ref="F31" ca="1">IF(OR(D31="",G31=""),0,LEFT(G31)&amp;IFERROR(LEFT(INDEX(DatosKanban,KANBAN!D31,2)),2))</f>
        <v>0</v>
      </c>
      <c r="G31" s="5" t="str" cm="1">
        <f t="array" aca="1" ref="G31" ca="1">IF(OR(D31="",E31&gt;8),"",HYPERLINK("[" &amp; Archivo_Nombre &amp; "]Datos!"&amp;LEFT(SUBSTITUTE(ADDRESS(1,IF(E31=3,1,E31)),"$",""))&amp;D31+1,
IFERROR(INDEX(TablaDatos[#Headers],1,E31)&amp;IF(E31=3," "&amp;D31,"")&amp;":","")))</f>
        <v/>
      </c>
      <c r="H31" s="4" t="str" cm="1">
        <f t="array" aca="1" ref="H31" ca="1">IF(OR(D31="",E31&gt;8),"",HYPERLINK("["&amp;Archivo_Nombre&amp;"]Datos!"&amp;LEFT(SUBSTITUTE(ADDRESS(1,E31),"$",""))&amp;D31+1,
IFERROR(INDEX(TablaDatos[],D31,E31),"")))</f>
        <v/>
      </c>
      <c r="K31" s="1">
        <f t="shared" ca="1" si="30"/>
        <v>5</v>
      </c>
      <c r="L31" s="1">
        <f t="shared" ca="1" si="2"/>
        <v>6</v>
      </c>
      <c r="M31" s="1">
        <f t="shared" ca="1" si="31"/>
        <v>3</v>
      </c>
      <c r="N31" s="1" t="str" cm="1">
        <f t="array" aca="1" ref="N31" ca="1">IF(OR(L31="",O31=""),0,LEFT(O31)&amp;IFERROR(LEFT(INDEX(DatosKanban,KANBAN!L31,2)),2))</f>
        <v>TI</v>
      </c>
      <c r="O31" s="5" t="str" cm="1">
        <f t="array" aca="1" ref="O31" ca="1">IF(OR(L31="",M31&gt;8),"",HYPERLINK("[" &amp; Archivo_Nombre &amp; "]Datos!"&amp;LEFT(SUBSTITUTE(ADDRESS(1,IF(M31=3,1,M31)),"$",""))&amp;L31+1,
IFERROR(INDEX(TablaDatos[#Headers],1,M31)&amp;IF(M31=3," "&amp;L31,"")&amp;":","")))</f>
        <v>Tarea 6:</v>
      </c>
      <c r="P31" s="4" t="str" cm="1">
        <f t="array" aca="1" ref="P31" ca="1">IF(OR(L31="",M31&gt;8),"",HYPERLINK("["&amp;Archivo_Nombre&amp;"]Datos!"&amp;LEFT(SUBSTITUTE(ADDRESS(1,M31),"$",""))&amp;L31+1,
IFERROR(INDEX(TablaDatos[],L31,M31),"")))</f>
        <v>Calcular sueldo neto</v>
      </c>
      <c r="S31" s="1">
        <f t="shared" ca="1" si="32"/>
        <v>5</v>
      </c>
      <c r="T31" s="1">
        <f t="shared" ca="1" si="5"/>
        <v>8</v>
      </c>
      <c r="U31" s="1">
        <f t="shared" ca="1" si="33"/>
        <v>3</v>
      </c>
      <c r="V31" s="1" t="str" cm="1">
        <f t="array" aca="1" ref="V31" ca="1">IF(OR(T31="",W31=""),0,LEFT(W31)&amp;IFERROR(LEFT(INDEX(DatosKanban,KANBAN!T31,2)),2))</f>
        <v>TN</v>
      </c>
      <c r="W31" s="5" t="str" cm="1">
        <f t="array" aca="1" ref="W31" ca="1">IF(OR(T31="",U31&gt;8),"",HYPERLINK("[" &amp; Archivo_Nombre &amp; "]Datos!"&amp;LEFT(SUBSTITUTE(ADDRESS(1,IF(U31=3,1,U31)),"$",""))&amp;T31+1,
IFERROR(INDEX(TablaDatos[#Headers],1,U31)&amp;IF(U31=3," "&amp;T31,"")&amp;":","")))</f>
        <v>Tarea 8:</v>
      </c>
      <c r="X31" s="4" t="str" cm="1">
        <f t="array" aca="1" ref="X31" ca="1">IF(OR(T31="",U31&gt;8),"",HYPERLINK("["&amp;Archivo_Nombre&amp;"]Datos!"&amp;LEFT(SUBSTITUTE(ADDRESS(1,U31),"$",""))&amp;T31+1,
IFERROR(INDEX(TablaDatos[],T31,U31),"")))</f>
        <v>Editar Bonificación por movilidad</v>
      </c>
      <c r="AA31" s="1">
        <f t="shared" ca="1" si="34"/>
        <v>5</v>
      </c>
      <c r="AB31" s="1">
        <f t="shared" ca="1" si="8"/>
        <v>21</v>
      </c>
      <c r="AC31" s="1">
        <f t="shared" ca="1" si="35"/>
        <v>3</v>
      </c>
      <c r="AD31" s="1" t="str" cm="1">
        <f t="array" aca="1" ref="AD31" ca="1">IF(OR(AB31="",AE31=""),0,LEFT(AE31)&amp;IFERROR(LEFT(INDEX(DatosKanban,KANBAN!AB31,2)),2))</f>
        <v>TU</v>
      </c>
      <c r="AE31" s="5" t="str" cm="1">
        <f t="array" aca="1" ref="AE31" ca="1">IF(OR(AB31="",AC31&gt;8),"",HYPERLINK("[" &amp; Archivo_Nombre &amp; "]Datos!"&amp;LEFT(SUBSTITUTE(ADDRESS(1,IF(AC31=3,1,AC31)),"$",""))&amp;AB31+1,
IFERROR(INDEX(TablaDatos[#Headers],1,AC31)&amp;IF(AC31=3," "&amp;AB31,"")&amp;":","")))</f>
        <v>Tarea 21:</v>
      </c>
      <c r="AF31" s="4" t="str" cm="1">
        <f t="array" aca="1" ref="AF31" ca="1">IF(OR(AB31="",AC31&gt;8),"",HYPERLINK("["&amp;Archivo_Nombre&amp;"]Datos!"&amp;LEFT(SUBSTITUTE(ADDRESS(1,AC31),"$",""))&amp;AB31+1,
IFERROR(INDEX(TablaDatos[],AB31,AC31),"")))</f>
        <v>Spring de Calcular sueldo neto</v>
      </c>
      <c r="AI31" s="1">
        <f t="shared" ca="1" si="10"/>
        <v>11</v>
      </c>
      <c r="AJ31" s="1" t="str">
        <f t="shared" ca="1" si="11"/>
        <v/>
      </c>
      <c r="AK31" s="1">
        <f t="shared" ca="1" si="12"/>
        <v>10</v>
      </c>
      <c r="AL31" s="1" cm="1">
        <f t="array" aca="1" ref="AL31" ca="1">IF(OR(AJ31="",AM31=""),0,LEFT(AM31)&amp;IFERROR(LEFT(INDEX(DatosKanban,KANBAN!AJ31,2)),2))</f>
        <v>0</v>
      </c>
      <c r="AM31" s="5" t="str" cm="1">
        <f t="array" aca="1" ref="AM31" ca="1">IF(OR(AJ31="",AK31&gt;8),"",HYPERLINK("[" &amp; Archivo_Nombre &amp; "]Datos!"&amp;LEFT(SUBSTITUTE(ADDRESS(1,IF(AK31=3,1,AK31)),"$",""))&amp;AJ31+1,
IFERROR(INDEX(TablaDatos[#Headers],1,AK31)&amp;IF(AK31=3," "&amp;AJ31,"")&amp;":","")))</f>
        <v/>
      </c>
      <c r="AN31" s="4" t="str" cm="1">
        <f t="array" aca="1" ref="AN31" ca="1">IF(OR(AJ31="",AK31&gt;8),"",HYPERLINK("["&amp;Archivo_Nombre&amp;"]Datos!"&amp;LEFT(SUBSTITUTE(ADDRESS(1,AK31),"$",""))&amp;AJ31+1,
IFERROR(INDEX(TablaDatos[],AJ31,AK31),"")))</f>
        <v/>
      </c>
    </row>
    <row r="32" spans="3:40" x14ac:dyDescent="0.25">
      <c r="C32" s="1">
        <f t="shared" ca="1" si="28"/>
        <v>18</v>
      </c>
      <c r="D32" s="1" t="str">
        <f t="shared" ca="1" si="0"/>
        <v/>
      </c>
      <c r="E32" s="1">
        <f t="shared" ca="1" si="29"/>
        <v>18</v>
      </c>
      <c r="F32" s="1" cm="1">
        <f t="array" aca="1" ref="F32" ca="1">IF(OR(D32="",G32=""),0,LEFT(G32)&amp;IFERROR(LEFT(INDEX(DatosKanban,KANBAN!D32,2)),2))</f>
        <v>0</v>
      </c>
      <c r="G32" s="5" t="str" cm="1">
        <f t="array" aca="1" ref="G32" ca="1">IF(OR(D32="",E32&gt;8),"",HYPERLINK("[" &amp; Archivo_Nombre &amp; "]Datos!"&amp;LEFT(SUBSTITUTE(ADDRESS(1,IF(E32=3,1,E32)),"$",""))&amp;D32+1,
IFERROR(INDEX(TablaDatos[#Headers],1,E32)&amp;IF(E32=3," "&amp;D32,"")&amp;":","")))</f>
        <v/>
      </c>
      <c r="H32" s="4" t="str" cm="1">
        <f t="array" aca="1" ref="H32" ca="1">IF(OR(D32="",E32&gt;8),"",HYPERLINK("["&amp;Archivo_Nombre&amp;"]Datos!"&amp;LEFT(SUBSTITUTE(ADDRESS(1,E32),"$",""))&amp;D32+1,
IFERROR(INDEX(TablaDatos[],D32,E32),"")))</f>
        <v/>
      </c>
      <c r="K32" s="1">
        <f t="shared" ca="1" si="30"/>
        <v>5</v>
      </c>
      <c r="L32" s="1">
        <f t="shared" ca="1" si="2"/>
        <v>6</v>
      </c>
      <c r="M32" s="1">
        <f t="shared" ca="1" si="31"/>
        <v>4</v>
      </c>
      <c r="N32" s="1" t="str" cm="1">
        <f t="array" aca="1" ref="N32" ca="1">IF(OR(L32="",O32=""),0,LEFT(O32)&amp;IFERROR(LEFT(INDEX(DatosKanban,KANBAN!L32,2)),2))</f>
        <v>DI</v>
      </c>
      <c r="O32" s="5" t="str" cm="1">
        <f t="array" aca="1" ref="O32" ca="1">IF(OR(L32="",M32&gt;8),"",HYPERLINK("[" &amp; Archivo_Nombre &amp; "]Datos!"&amp;LEFT(SUBSTITUTE(ADDRESS(1,IF(M32=3,1,M32)),"$",""))&amp;L32+1,
IFERROR(INDEX(TablaDatos[#Headers],1,M32)&amp;IF(M32=3," "&amp;L32,"")&amp;":","")))</f>
        <v>Descripción:</v>
      </c>
      <c r="P32" s="4" t="str" cm="1">
        <f t="array" aca="1" ref="P32" ca="1">IF(OR(L32="",M32&gt;8),"",HYPERLINK("["&amp;Archivo_Nombre&amp;"]Datos!"&amp;LEFT(SUBSTITUTE(ADDRESS(1,M32),"$",""))&amp;L32+1,
IFERROR(INDEX(TablaDatos[],L32,M32),"")))</f>
        <v>Calcular el sueldo neto a pagar al trabajador, para tener un registro preciso, correcto y detallado</v>
      </c>
      <c r="S32" s="1">
        <f t="shared" ca="1" si="32"/>
        <v>5</v>
      </c>
      <c r="T32" s="1">
        <f t="shared" ca="1" si="5"/>
        <v>8</v>
      </c>
      <c r="U32" s="1">
        <f t="shared" ca="1" si="33"/>
        <v>4</v>
      </c>
      <c r="V32" s="1" t="str" cm="1">
        <f t="array" aca="1" ref="V32" ca="1">IF(OR(T32="",W32=""),0,LEFT(W32)&amp;IFERROR(LEFT(INDEX(DatosKanban,KANBAN!T32,2)),2))</f>
        <v>DN</v>
      </c>
      <c r="W32" s="5" t="str" cm="1">
        <f t="array" aca="1" ref="W32" ca="1">IF(OR(T32="",U32&gt;8),"",HYPERLINK("[" &amp; Archivo_Nombre &amp; "]Datos!"&amp;LEFT(SUBSTITUTE(ADDRESS(1,IF(U32=3,1,U32)),"$",""))&amp;T32+1,
IFERROR(INDEX(TablaDatos[#Headers],1,U32)&amp;IF(U32=3," "&amp;T32,"")&amp;":","")))</f>
        <v>Descripción:</v>
      </c>
      <c r="X32" s="4" t="str" cm="1">
        <f t="array" aca="1" ref="X32" ca="1">IF(OR(T32="",U32&gt;8),"",HYPERLINK("["&amp;Archivo_Nombre&amp;"]Datos!"&amp;LEFT(SUBSTITUTE(ADDRESS(1,U32),"$",""))&amp;T32+1,
IFERROR(INDEX(TablaDatos[],T32,U32),"")))</f>
        <v>Poder editar la bonificación fija por movilidad a pagar al trabajador</v>
      </c>
      <c r="AA32" s="1">
        <f t="shared" ca="1" si="34"/>
        <v>5</v>
      </c>
      <c r="AB32" s="1">
        <f t="shared" ca="1" si="8"/>
        <v>21</v>
      </c>
      <c r="AC32" s="1">
        <f t="shared" ca="1" si="35"/>
        <v>4</v>
      </c>
      <c r="AD32" s="1" t="str" cm="1">
        <f t="array" aca="1" ref="AD32" ca="1">IF(OR(AB32="",AE32=""),0,LEFT(AE32)&amp;IFERROR(LEFT(INDEX(DatosKanban,KANBAN!AB32,2)),2))</f>
        <v>DU</v>
      </c>
      <c r="AE32" s="5" t="str" cm="1">
        <f t="array" aca="1" ref="AE32" ca="1">IF(OR(AB32="",AC32&gt;8),"",HYPERLINK("[" &amp; Archivo_Nombre &amp; "]Datos!"&amp;LEFT(SUBSTITUTE(ADDRESS(1,IF(AC32=3,1,AC32)),"$",""))&amp;AB32+1,
IFERROR(INDEX(TablaDatos[#Headers],1,AC32)&amp;IF(AC32=3," "&amp;AB32,"")&amp;":","")))</f>
        <v>Descripción:</v>
      </c>
      <c r="AF32" s="4" t="str" cm="1">
        <f t="array" aca="1" ref="AF32" ca="1">IF(OR(AB32="",AC32&gt;8),"",HYPERLINK("["&amp;Archivo_Nombre&amp;"]Datos!"&amp;LEFT(SUBSTITUTE(ADDRESS(1,AC32),"$",""))&amp;AB32+1,
IFERROR(INDEX(TablaDatos[],AB32,AC32),"")))</f>
        <v>Hacer el spring para Calcular el sueldo neto a pagar al trabajador, para tener un registro preciso, correcto y detallado</v>
      </c>
      <c r="AI32" s="1">
        <f t="shared" ca="1" si="10"/>
        <v>12</v>
      </c>
      <c r="AJ32" s="1" t="str">
        <f t="shared" ca="1" si="11"/>
        <v/>
      </c>
      <c r="AK32" s="1">
        <f t="shared" ca="1" si="12"/>
        <v>11</v>
      </c>
      <c r="AL32" s="1" cm="1">
        <f t="array" aca="1" ref="AL32" ca="1">IF(OR(AJ32="",AM32=""),0,LEFT(AM32)&amp;IFERROR(LEFT(INDEX(DatosKanban,KANBAN!AJ32,2)),2))</f>
        <v>0</v>
      </c>
      <c r="AM32" s="5" t="str" cm="1">
        <f t="array" aca="1" ref="AM32" ca="1">IF(OR(AJ32="",AK32&gt;8),"",HYPERLINK("[" &amp; Archivo_Nombre &amp; "]Datos!"&amp;LEFT(SUBSTITUTE(ADDRESS(1,IF(AK32=3,1,AK32)),"$",""))&amp;AJ32+1,
IFERROR(INDEX(TablaDatos[#Headers],1,AK32)&amp;IF(AK32=3," "&amp;AJ32,"")&amp;":","")))</f>
        <v/>
      </c>
      <c r="AN32" s="4" t="str" cm="1">
        <f t="array" aca="1" ref="AN32" ca="1">IF(OR(AJ32="",AK32&gt;8),"",HYPERLINK("["&amp;Archivo_Nombre&amp;"]Datos!"&amp;LEFT(SUBSTITUTE(ADDRESS(1,AK32),"$",""))&amp;AJ32+1,
IFERROR(INDEX(TablaDatos[],AJ32,AK32),"")))</f>
        <v/>
      </c>
    </row>
    <row r="33" spans="3:40" x14ac:dyDescent="0.25">
      <c r="C33" s="1">
        <f t="shared" ca="1" si="28"/>
        <v>19</v>
      </c>
      <c r="D33" s="1" t="str">
        <f t="shared" ca="1" si="0"/>
        <v/>
      </c>
      <c r="E33" s="1">
        <f t="shared" ca="1" si="29"/>
        <v>19</v>
      </c>
      <c r="F33" s="1" cm="1">
        <f t="array" aca="1" ref="F33" ca="1">IF(OR(D33="",G33=""),0,LEFT(G33)&amp;IFERROR(LEFT(INDEX(DatosKanban,KANBAN!D33,2)),2))</f>
        <v>0</v>
      </c>
      <c r="G33" s="5" t="str" cm="1">
        <f t="array" aca="1" ref="G33" ca="1">IF(OR(D33="",E33&gt;8),"",HYPERLINK("[" &amp; Archivo_Nombre &amp; "]Datos!"&amp;LEFT(SUBSTITUTE(ADDRESS(1,IF(E33=3,1,E33)),"$",""))&amp;D33+1,
IFERROR(INDEX(TablaDatos[#Headers],1,E33)&amp;IF(E33=3," "&amp;D33,"")&amp;":","")))</f>
        <v/>
      </c>
      <c r="H33" s="4" t="str" cm="1">
        <f t="array" aca="1" ref="H33" ca="1">IF(OR(D33="",E33&gt;8),"",HYPERLINK("["&amp;Archivo_Nombre&amp;"]Datos!"&amp;LEFT(SUBSTITUTE(ADDRESS(1,E33),"$",""))&amp;D33+1,
IFERROR(INDEX(TablaDatos[],D33,E33),"")))</f>
        <v/>
      </c>
      <c r="K33" s="1">
        <f t="shared" ca="1" si="30"/>
        <v>5</v>
      </c>
      <c r="L33" s="1">
        <f t="shared" ca="1" si="2"/>
        <v>6</v>
      </c>
      <c r="M33" s="1">
        <f t="shared" ca="1" si="31"/>
        <v>5</v>
      </c>
      <c r="N33" s="1" t="str" cm="1">
        <f t="array" aca="1" ref="N33" ca="1">IF(OR(L33="",O33=""),0,LEFT(O33)&amp;IFERROR(LEFT(INDEX(DatosKanban,KANBAN!L33,2)),2))</f>
        <v>II</v>
      </c>
      <c r="O33" s="5" t="str" cm="1">
        <f t="array" aca="1" ref="O33" ca="1">IF(OR(L33="",M33&gt;8),"",HYPERLINK("[" &amp; Archivo_Nombre &amp; "]Datos!"&amp;LEFT(SUBSTITUTE(ADDRESS(1,IF(M33=3,1,M33)),"$",""))&amp;L33+1,
IFERROR(INDEX(TablaDatos[#Headers],1,M33)&amp;IF(M33=3," "&amp;L33,"")&amp;":","")))</f>
        <v>Inicio:</v>
      </c>
      <c r="P33" s="4" cm="1">
        <f t="array" aca="1" ref="P33" ca="1">IF(OR(L33="",M33&gt;8),"",HYPERLINK("["&amp;Archivo_Nombre&amp;"]Datos!"&amp;LEFT(SUBSTITUTE(ADDRESS(1,M33),"$",""))&amp;L33+1,
IFERROR(INDEX(TablaDatos[],L33,M33),"")))</f>
        <v>45201</v>
      </c>
      <c r="S33" s="1">
        <f t="shared" ca="1" si="32"/>
        <v>5</v>
      </c>
      <c r="T33" s="1">
        <f t="shared" ca="1" si="5"/>
        <v>8</v>
      </c>
      <c r="U33" s="1">
        <f t="shared" ca="1" si="33"/>
        <v>5</v>
      </c>
      <c r="V33" s="1" t="str" cm="1">
        <f t="array" aca="1" ref="V33" ca="1">IF(OR(T33="",W33=""),0,LEFT(W33)&amp;IFERROR(LEFT(INDEX(DatosKanban,KANBAN!T33,2)),2))</f>
        <v>IN</v>
      </c>
      <c r="W33" s="5" t="str" cm="1">
        <f t="array" aca="1" ref="W33" ca="1">IF(OR(T33="",U33&gt;8),"",HYPERLINK("[" &amp; Archivo_Nombre &amp; "]Datos!"&amp;LEFT(SUBSTITUTE(ADDRESS(1,IF(U33=3,1,U33)),"$",""))&amp;T33+1,
IFERROR(INDEX(TablaDatos[#Headers],1,U33)&amp;IF(U33=3," "&amp;T33,"")&amp;":","")))</f>
        <v>Inicio:</v>
      </c>
      <c r="X33" s="4" cm="1">
        <f t="array" aca="1" ref="X33" ca="1">IF(OR(T33="",U33&gt;8),"",HYPERLINK("["&amp;Archivo_Nombre&amp;"]Datos!"&amp;LEFT(SUBSTITUTE(ADDRESS(1,U33),"$",""))&amp;T33+1,
IFERROR(INDEX(TablaDatos[],T33,U33),"")))</f>
        <v>45201</v>
      </c>
      <c r="AA33" s="1">
        <f t="shared" ca="1" si="34"/>
        <v>5</v>
      </c>
      <c r="AB33" s="1">
        <f t="shared" ca="1" si="8"/>
        <v>21</v>
      </c>
      <c r="AC33" s="1">
        <f t="shared" ca="1" si="35"/>
        <v>5</v>
      </c>
      <c r="AD33" s="1" t="str" cm="1">
        <f t="array" aca="1" ref="AD33" ca="1">IF(OR(AB33="",AE33=""),0,LEFT(AE33)&amp;IFERROR(LEFT(INDEX(DatosKanban,KANBAN!AB33,2)),2))</f>
        <v>IU</v>
      </c>
      <c r="AE33" s="5" t="str" cm="1">
        <f t="array" aca="1" ref="AE33" ca="1">IF(OR(AB33="",AC33&gt;8),"",HYPERLINK("[" &amp; Archivo_Nombre &amp; "]Datos!"&amp;LEFT(SUBSTITUTE(ADDRESS(1,IF(AC33=3,1,AC33)),"$",""))&amp;AB33+1,
IFERROR(INDEX(TablaDatos[#Headers],1,AC33)&amp;IF(AC33=3," "&amp;AB33,"")&amp;":","")))</f>
        <v>Inicio:</v>
      </c>
      <c r="AF33" s="4" cm="1">
        <f t="array" aca="1" ref="AF33" ca="1">IF(OR(AB33="",AC33&gt;8),"",HYPERLINK("["&amp;Archivo_Nombre&amp;"]Datos!"&amp;LEFT(SUBSTITUTE(ADDRESS(1,AC33),"$",""))&amp;AB33+1,
IFERROR(INDEX(TablaDatos[],AB33,AC33),"")))</f>
        <v>45201</v>
      </c>
      <c r="AI33" s="1">
        <f t="shared" ca="1" si="10"/>
        <v>13</v>
      </c>
      <c r="AJ33" s="1" t="str">
        <f t="shared" ca="1" si="11"/>
        <v/>
      </c>
      <c r="AK33" s="1">
        <f t="shared" ca="1" si="12"/>
        <v>12</v>
      </c>
      <c r="AL33" s="1" cm="1">
        <f t="array" aca="1" ref="AL33" ca="1">IF(OR(AJ33="",AM33=""),0,LEFT(AM33)&amp;IFERROR(LEFT(INDEX(DatosKanban,KANBAN!AJ33,2)),2))</f>
        <v>0</v>
      </c>
      <c r="AM33" s="5" t="str" cm="1">
        <f t="array" aca="1" ref="AM33" ca="1">IF(OR(AJ33="",AK33&gt;8),"",HYPERLINK("[" &amp; Archivo_Nombre &amp; "]Datos!"&amp;LEFT(SUBSTITUTE(ADDRESS(1,IF(AK33=3,1,AK33)),"$",""))&amp;AJ33+1,
IFERROR(INDEX(TablaDatos[#Headers],1,AK33)&amp;IF(AK33=3," "&amp;AJ33,"")&amp;":","")))</f>
        <v/>
      </c>
      <c r="AN33" s="4" t="str" cm="1">
        <f t="array" aca="1" ref="AN33" ca="1">IF(OR(AJ33="",AK33&gt;8),"",HYPERLINK("["&amp;Archivo_Nombre&amp;"]Datos!"&amp;LEFT(SUBSTITUTE(ADDRESS(1,AK33),"$",""))&amp;AJ33+1,
IFERROR(INDEX(TablaDatos[],AJ33,AK33),"")))</f>
        <v/>
      </c>
    </row>
    <row r="34" spans="3:40" x14ac:dyDescent="0.25">
      <c r="C34" s="1">
        <f t="shared" ca="1" si="28"/>
        <v>20</v>
      </c>
      <c r="D34" s="1" t="str">
        <f t="shared" ca="1" si="0"/>
        <v/>
      </c>
      <c r="E34" s="1">
        <f t="shared" ca="1" si="29"/>
        <v>20</v>
      </c>
      <c r="F34" s="1" cm="1">
        <f t="array" aca="1" ref="F34" ca="1">IF(OR(D34="",G34=""),0,LEFT(G34)&amp;IFERROR(LEFT(INDEX(DatosKanban,KANBAN!D34,2)),2))</f>
        <v>0</v>
      </c>
      <c r="G34" s="5" t="str" cm="1">
        <f t="array" aca="1" ref="G34" ca="1">IF(OR(D34="",E34&gt;8),"",HYPERLINK("[" &amp; Archivo_Nombre &amp; "]Datos!"&amp;LEFT(SUBSTITUTE(ADDRESS(1,IF(E34=3,1,E34)),"$",""))&amp;D34+1,
IFERROR(INDEX(TablaDatos[#Headers],1,E34)&amp;IF(E34=3," "&amp;D34,"")&amp;":","")))</f>
        <v/>
      </c>
      <c r="H34" s="4" t="str" cm="1">
        <f t="array" aca="1" ref="H34" ca="1">IF(OR(D34="",E34&gt;8),"",HYPERLINK("["&amp;Archivo_Nombre&amp;"]Datos!"&amp;LEFT(SUBSTITUTE(ADDRESS(1,E34),"$",""))&amp;D34+1,
IFERROR(INDEX(TablaDatos[],D34,E34),"")))</f>
        <v/>
      </c>
      <c r="K34" s="1">
        <f t="shared" ca="1" si="30"/>
        <v>5</v>
      </c>
      <c r="L34" s="1">
        <f t="shared" ca="1" si="2"/>
        <v>6</v>
      </c>
      <c r="M34" s="1">
        <f t="shared" ca="1" si="31"/>
        <v>6</v>
      </c>
      <c r="N34" s="1" t="str" cm="1">
        <f t="array" aca="1" ref="N34" ca="1">IF(OR(L34="",O34=""),0,LEFT(O34)&amp;IFERROR(LEFT(INDEX(DatosKanban,KANBAN!L34,2)),2))</f>
        <v>PI</v>
      </c>
      <c r="O34" s="5" t="str" cm="1">
        <f t="array" aca="1" ref="O34" ca="1">IF(OR(L34="",M34&gt;8),"",HYPERLINK("[" &amp; Archivo_Nombre &amp; "]Datos!"&amp;LEFT(SUBSTITUTE(ADDRESS(1,IF(M34=3,1,M34)),"$",""))&amp;L34+1,
IFERROR(INDEX(TablaDatos[#Headers],1,M34)&amp;IF(M34=3," "&amp;L34,"")&amp;":","")))</f>
        <v>Previsto:</v>
      </c>
      <c r="P34" s="4" cm="1">
        <f t="array" aca="1" ref="P34" ca="1">IF(OR(L34="",M34&gt;8),"",HYPERLINK("["&amp;Archivo_Nombre&amp;"]Datos!"&amp;LEFT(SUBSTITUTE(ADDRESS(1,M34),"$",""))&amp;L34+1,
IFERROR(INDEX(TablaDatos[],L34,M34),"")))</f>
        <v>45211</v>
      </c>
      <c r="S34" s="1">
        <f t="shared" ca="1" si="32"/>
        <v>5</v>
      </c>
      <c r="T34" s="1">
        <f t="shared" ca="1" si="5"/>
        <v>8</v>
      </c>
      <c r="U34" s="1">
        <f t="shared" ca="1" si="33"/>
        <v>6</v>
      </c>
      <c r="V34" s="1" t="str" cm="1">
        <f t="array" aca="1" ref="V34" ca="1">IF(OR(T34="",W34=""),0,LEFT(W34)&amp;IFERROR(LEFT(INDEX(DatosKanban,KANBAN!T34,2)),2))</f>
        <v>PN</v>
      </c>
      <c r="W34" s="5" t="str" cm="1">
        <f t="array" aca="1" ref="W34" ca="1">IF(OR(T34="",U34&gt;8),"",HYPERLINK("[" &amp; Archivo_Nombre &amp; "]Datos!"&amp;LEFT(SUBSTITUTE(ADDRESS(1,IF(U34=3,1,U34)),"$",""))&amp;T34+1,
IFERROR(INDEX(TablaDatos[#Headers],1,U34)&amp;IF(U34=3," "&amp;T34,"")&amp;":","")))</f>
        <v>Previsto:</v>
      </c>
      <c r="X34" s="4" cm="1">
        <f t="array" aca="1" ref="X34" ca="1">IF(OR(T34="",U34&gt;8),"",HYPERLINK("["&amp;Archivo_Nombre&amp;"]Datos!"&amp;LEFT(SUBSTITUTE(ADDRESS(1,U34),"$",""))&amp;T34+1,
IFERROR(INDEX(TablaDatos[],T34,U34),"")))</f>
        <v>45211</v>
      </c>
      <c r="AA34" s="1">
        <f t="shared" ca="1" si="34"/>
        <v>5</v>
      </c>
      <c r="AB34" s="1">
        <f t="shared" ca="1" si="8"/>
        <v>21</v>
      </c>
      <c r="AC34" s="1">
        <f t="shared" ca="1" si="35"/>
        <v>6</v>
      </c>
      <c r="AD34" s="1" t="str" cm="1">
        <f t="array" aca="1" ref="AD34" ca="1">IF(OR(AB34="",AE34=""),0,LEFT(AE34)&amp;IFERROR(LEFT(INDEX(DatosKanban,KANBAN!AB34,2)),2))</f>
        <v>PU</v>
      </c>
      <c r="AE34" s="5" t="str" cm="1">
        <f t="array" aca="1" ref="AE34" ca="1">IF(OR(AB34="",AC34&gt;8),"",HYPERLINK("[" &amp; Archivo_Nombre &amp; "]Datos!"&amp;LEFT(SUBSTITUTE(ADDRESS(1,IF(AC34=3,1,AC34)),"$",""))&amp;AB34+1,
IFERROR(INDEX(TablaDatos[#Headers],1,AC34)&amp;IF(AC34=3," "&amp;AB34,"")&amp;":","")))</f>
        <v>Previsto:</v>
      </c>
      <c r="AF34" s="4" cm="1">
        <f t="array" aca="1" ref="AF34" ca="1">IF(OR(AB34="",AC34&gt;8),"",HYPERLINK("["&amp;Archivo_Nombre&amp;"]Datos!"&amp;LEFT(SUBSTITUTE(ADDRESS(1,AC34),"$",""))&amp;AB34+1,
IFERROR(INDEX(TablaDatos[],AB34,AC34),"")))</f>
        <v>45217</v>
      </c>
      <c r="AI34" s="1">
        <f t="shared" ca="1" si="10"/>
        <v>14</v>
      </c>
      <c r="AJ34" s="1" t="str">
        <f t="shared" ca="1" si="11"/>
        <v/>
      </c>
      <c r="AK34" s="1">
        <f t="shared" ca="1" si="12"/>
        <v>13</v>
      </c>
      <c r="AL34" s="1" cm="1">
        <f t="array" aca="1" ref="AL34" ca="1">IF(OR(AJ34="",AM34=""),0,LEFT(AM34)&amp;IFERROR(LEFT(INDEX(DatosKanban,KANBAN!AJ34,2)),2))</f>
        <v>0</v>
      </c>
      <c r="AM34" s="5" t="str" cm="1">
        <f t="array" aca="1" ref="AM34" ca="1">IF(OR(AJ34="",AK34&gt;8),"",HYPERLINK("[" &amp; Archivo_Nombre &amp; "]Datos!"&amp;LEFT(SUBSTITUTE(ADDRESS(1,IF(AK34=3,1,AK34)),"$",""))&amp;AJ34+1,
IFERROR(INDEX(TablaDatos[#Headers],1,AK34)&amp;IF(AK34=3," "&amp;AJ34,"")&amp;":","")))</f>
        <v/>
      </c>
      <c r="AN34" s="4" t="str" cm="1">
        <f t="array" aca="1" ref="AN34" ca="1">IF(OR(AJ34="",AK34&gt;8),"",HYPERLINK("["&amp;Archivo_Nombre&amp;"]Datos!"&amp;LEFT(SUBSTITUTE(ADDRESS(1,AK34),"$",""))&amp;AJ34+1,
IFERROR(INDEX(TablaDatos[],AJ34,AK34),"")))</f>
        <v/>
      </c>
    </row>
    <row r="35" spans="3:40" x14ac:dyDescent="0.25">
      <c r="C35" s="1">
        <f t="shared" ca="1" si="28"/>
        <v>21</v>
      </c>
      <c r="D35" s="1" t="str">
        <f t="shared" ca="1" si="0"/>
        <v/>
      </c>
      <c r="E35" s="1">
        <f t="shared" ca="1" si="29"/>
        <v>21</v>
      </c>
      <c r="F35" s="1" cm="1">
        <f t="array" aca="1" ref="F35" ca="1">IF(OR(D35="",G35=""),0,LEFT(G35)&amp;IFERROR(LEFT(INDEX(DatosKanban,KANBAN!D35,2)),2))</f>
        <v>0</v>
      </c>
      <c r="G35" s="5" t="str" cm="1">
        <f t="array" aca="1" ref="G35" ca="1">IF(OR(D35="",E35&gt;8),"",HYPERLINK("[" &amp; Archivo_Nombre &amp; "]Datos!"&amp;LEFT(SUBSTITUTE(ADDRESS(1,IF(E35=3,1,E35)),"$",""))&amp;D35+1,
IFERROR(INDEX(TablaDatos[#Headers],1,E35)&amp;IF(E35=3," "&amp;D35,"")&amp;":","")))</f>
        <v/>
      </c>
      <c r="H35" s="4" t="str" cm="1">
        <f t="array" aca="1" ref="H35" ca="1">IF(OR(D35="",E35&gt;8),"",HYPERLINK("["&amp;Archivo_Nombre&amp;"]Datos!"&amp;LEFT(SUBSTITUTE(ADDRESS(1,E35),"$",""))&amp;D35+1,
IFERROR(INDEX(TablaDatos[],D35,E35),"")))</f>
        <v/>
      </c>
      <c r="K35" s="1">
        <f t="shared" ca="1" si="30"/>
        <v>5</v>
      </c>
      <c r="L35" s="1">
        <f t="shared" ca="1" si="2"/>
        <v>6</v>
      </c>
      <c r="M35" s="1">
        <f t="shared" ca="1" si="31"/>
        <v>7</v>
      </c>
      <c r="N35" s="1" t="str" cm="1">
        <f t="array" aca="1" ref="N35" ca="1">IF(OR(L35="",O35=""),0,LEFT(O35)&amp;IFERROR(LEFT(INDEX(DatosKanban,KANBAN!L35,2)),2))</f>
        <v>FI</v>
      </c>
      <c r="O35" s="5" t="str" cm="1">
        <f t="array" aca="1" ref="O35" ca="1">IF(OR(L35="",M35&gt;8),"",HYPERLINK("[" &amp; Archivo_Nombre &amp; "]Datos!"&amp;LEFT(SUBSTITUTE(ADDRESS(1,IF(M35=3,1,M35)),"$",""))&amp;L35+1,
IFERROR(INDEX(TablaDatos[#Headers],1,M35)&amp;IF(M35=3," "&amp;L35,"")&amp;":","")))</f>
        <v>Final:</v>
      </c>
      <c r="P35" s="4" cm="1">
        <f t="array" aca="1" ref="P35" ca="1">IF(OR(L35="",M35&gt;8),"",HYPERLINK("["&amp;Archivo_Nombre&amp;"]Datos!"&amp;LEFT(SUBSTITUTE(ADDRESS(1,M35),"$",""))&amp;L35+1,
IFERROR(INDEX(TablaDatos[],L35,M35),"")))</f>
        <v>45266</v>
      </c>
      <c r="S35" s="1">
        <f t="shared" ca="1" si="32"/>
        <v>5</v>
      </c>
      <c r="T35" s="1">
        <f t="shared" ca="1" si="5"/>
        <v>8</v>
      </c>
      <c r="U35" s="1">
        <f t="shared" ca="1" si="33"/>
        <v>7</v>
      </c>
      <c r="V35" s="1" t="str" cm="1">
        <f t="array" aca="1" ref="V35" ca="1">IF(OR(T35="",W35=""),0,LEFT(W35)&amp;IFERROR(LEFT(INDEX(DatosKanban,KANBAN!T35,2)),2))</f>
        <v>FN</v>
      </c>
      <c r="W35" s="5" t="str" cm="1">
        <f t="array" aca="1" ref="W35" ca="1">IF(OR(T35="",U35&gt;8),"",HYPERLINK("[" &amp; Archivo_Nombre &amp; "]Datos!"&amp;LEFT(SUBSTITUTE(ADDRESS(1,IF(U35=3,1,U35)),"$",""))&amp;T35+1,
IFERROR(INDEX(TablaDatos[#Headers],1,U35)&amp;IF(U35=3," "&amp;T35,"")&amp;":","")))</f>
        <v>Final:</v>
      </c>
      <c r="X35" s="4" cm="1">
        <f t="array" aca="1" ref="X35" ca="1">IF(OR(T35="",U35&gt;8),"",HYPERLINK("["&amp;Archivo_Nombre&amp;"]Datos!"&amp;LEFT(SUBSTITUTE(ADDRESS(1,U35),"$",""))&amp;T35+1,
IFERROR(INDEX(TablaDatos[],T35,U35),"")))</f>
        <v>45266</v>
      </c>
      <c r="AA35" s="1">
        <f t="shared" ca="1" si="34"/>
        <v>5</v>
      </c>
      <c r="AB35" s="1">
        <f t="shared" ca="1" si="8"/>
        <v>21</v>
      </c>
      <c r="AC35" s="1">
        <f t="shared" ca="1" si="35"/>
        <v>7</v>
      </c>
      <c r="AD35" s="1" t="str" cm="1">
        <f t="array" aca="1" ref="AD35" ca="1">IF(OR(AB35="",AE35=""),0,LEFT(AE35)&amp;IFERROR(LEFT(INDEX(DatosKanban,KANBAN!AB35,2)),2))</f>
        <v>FU</v>
      </c>
      <c r="AE35" s="5" t="str" cm="1">
        <f t="array" aca="1" ref="AE35" ca="1">IF(OR(AB35="",AC35&gt;8),"",HYPERLINK("[" &amp; Archivo_Nombre &amp; "]Datos!"&amp;LEFT(SUBSTITUTE(ADDRESS(1,IF(AC35=3,1,AC35)),"$",""))&amp;AB35+1,
IFERROR(INDEX(TablaDatos[#Headers],1,AC35)&amp;IF(AC35=3," "&amp;AB35,"")&amp;":","")))</f>
        <v>Final:</v>
      </c>
      <c r="AF35" s="4" cm="1">
        <f t="array" aca="1" ref="AF35" ca="1">IF(OR(AB35="",AC35&gt;8),"",HYPERLINK("["&amp;Archivo_Nombre&amp;"]Datos!"&amp;LEFT(SUBSTITUTE(ADDRESS(1,AC35),"$",""))&amp;AB35+1,
IFERROR(INDEX(TablaDatos[],AB35,AC35),"")))</f>
        <v>45266</v>
      </c>
      <c r="AI35" s="1">
        <f t="shared" ca="1" si="10"/>
        <v>15</v>
      </c>
      <c r="AJ35" s="1" t="str">
        <f t="shared" ca="1" si="11"/>
        <v/>
      </c>
      <c r="AK35" s="1">
        <f t="shared" ca="1" si="12"/>
        <v>14</v>
      </c>
      <c r="AL35" s="1" cm="1">
        <f t="array" aca="1" ref="AL35" ca="1">IF(OR(AJ35="",AM35=""),0,LEFT(AM35)&amp;IFERROR(LEFT(INDEX(DatosKanban,KANBAN!AJ35,2)),2))</f>
        <v>0</v>
      </c>
      <c r="AM35" s="5" t="str" cm="1">
        <f t="array" aca="1" ref="AM35" ca="1">IF(OR(AJ35="",AK35&gt;8),"",HYPERLINK("[" &amp; Archivo_Nombre &amp; "]Datos!"&amp;LEFT(SUBSTITUTE(ADDRESS(1,IF(AK35=3,1,AK35)),"$",""))&amp;AJ35+1,
IFERROR(INDEX(TablaDatos[#Headers],1,AK35)&amp;IF(AK35=3," "&amp;AJ35,"")&amp;":","")))</f>
        <v/>
      </c>
      <c r="AN35" s="4" t="str" cm="1">
        <f t="array" aca="1" ref="AN35" ca="1">IF(OR(AJ35="",AK35&gt;8),"",HYPERLINK("["&amp;Archivo_Nombre&amp;"]Datos!"&amp;LEFT(SUBSTITUTE(ADDRESS(1,AK35),"$",""))&amp;AJ35+1,
IFERROR(INDEX(TablaDatos[],AJ35,AK35),"")))</f>
        <v/>
      </c>
    </row>
    <row r="36" spans="3:40" x14ac:dyDescent="0.25">
      <c r="C36" s="1">
        <f t="shared" ca="1" si="28"/>
        <v>22</v>
      </c>
      <c r="D36" s="1" t="str">
        <f t="shared" ca="1" si="0"/>
        <v/>
      </c>
      <c r="E36" s="1">
        <f t="shared" ca="1" si="29"/>
        <v>22</v>
      </c>
      <c r="F36" s="1" cm="1">
        <f t="array" aca="1" ref="F36" ca="1">IF(OR(D36="",G36=""),0,LEFT(G36)&amp;IFERROR(LEFT(INDEX(DatosKanban,KANBAN!D36,2)),2))</f>
        <v>0</v>
      </c>
      <c r="G36" s="5" t="str" cm="1">
        <f t="array" aca="1" ref="G36" ca="1">IF(OR(D36="",E36&gt;8),"",HYPERLINK("[" &amp; Archivo_Nombre &amp; "]Datos!"&amp;LEFT(SUBSTITUTE(ADDRESS(1,IF(E36=3,1,E36)),"$",""))&amp;D36+1,
IFERROR(INDEX(TablaDatos[#Headers],1,E36)&amp;IF(E36=3," "&amp;D36,"")&amp;":","")))</f>
        <v/>
      </c>
      <c r="H36" s="4" t="str" cm="1">
        <f t="array" aca="1" ref="H36" ca="1">IF(OR(D36="",E36&gt;8),"",HYPERLINK("["&amp;Archivo_Nombre&amp;"]Datos!"&amp;LEFT(SUBSTITUTE(ADDRESS(1,E36),"$",""))&amp;D36+1,
IFERROR(INDEX(TablaDatos[],D36,E36),"")))</f>
        <v/>
      </c>
      <c r="K36" s="1">
        <f t="shared" ca="1" si="30"/>
        <v>5</v>
      </c>
      <c r="L36" s="1">
        <f t="shared" ca="1" si="2"/>
        <v>6</v>
      </c>
      <c r="M36" s="1">
        <f t="shared" ca="1" si="31"/>
        <v>8</v>
      </c>
      <c r="N36" s="1" t="str" cm="1">
        <f t="array" aca="1" ref="N36" ca="1">IF(OR(L36="",O36=""),0,LEFT(O36)&amp;IFERROR(LEFT(INDEX(DatosKanban,KANBAN!L36,2)),2))</f>
        <v>AI</v>
      </c>
      <c r="O36" s="5" t="str" cm="1">
        <f t="array" aca="1" ref="O36" ca="1">IF(OR(L36="",M36&gt;8),"",HYPERLINK("[" &amp; Archivo_Nombre &amp; "]Datos!"&amp;LEFT(SUBSTITUTE(ADDRESS(1,IF(M36=3,1,M36)),"$",""))&amp;L36+1,
IFERROR(INDEX(TablaDatos[#Headers],1,M36)&amp;IF(M36=3," "&amp;L36,"")&amp;":","")))</f>
        <v>Asignado:</v>
      </c>
      <c r="P36" s="4" t="str" cm="1">
        <f t="array" aca="1" ref="P36" ca="1">IF(OR(L36="",M36&gt;8),"",HYPERLINK("["&amp;Archivo_Nombre&amp;"]Datos!"&amp;LEFT(SUBSTITUTE(ADDRESS(1,M36),"$",""))&amp;L36+1,
IFERROR(INDEX(TablaDatos[],L36,M36),"")))</f>
        <v>Yaringaño Romero sebastian</v>
      </c>
      <c r="S36" s="1">
        <f t="shared" ca="1" si="32"/>
        <v>5</v>
      </c>
      <c r="T36" s="1">
        <f t="shared" ca="1" si="5"/>
        <v>8</v>
      </c>
      <c r="U36" s="1">
        <f t="shared" ca="1" si="33"/>
        <v>8</v>
      </c>
      <c r="V36" s="1" t="str" cm="1">
        <f t="array" aca="1" ref="V36" ca="1">IF(OR(T36="",W36=""),0,LEFT(W36)&amp;IFERROR(LEFT(INDEX(DatosKanban,KANBAN!T36,2)),2))</f>
        <v>AN</v>
      </c>
      <c r="W36" s="5" t="str" cm="1">
        <f t="array" aca="1" ref="W36" ca="1">IF(OR(T36="",U36&gt;8),"",HYPERLINK("[" &amp; Archivo_Nombre &amp; "]Datos!"&amp;LEFT(SUBSTITUTE(ADDRESS(1,IF(U36=3,1,U36)),"$",""))&amp;T36+1,
IFERROR(INDEX(TablaDatos[#Headers],1,U36)&amp;IF(U36=3," "&amp;T36,"")&amp;":","")))</f>
        <v>Asignado:</v>
      </c>
      <c r="X36" s="4" t="str" cm="1">
        <f t="array" aca="1" ref="X36" ca="1">IF(OR(T36="",U36&gt;8),"",HYPERLINK("["&amp;Archivo_Nombre&amp;"]Datos!"&amp;LEFT(SUBSTITUTE(ADDRESS(1,U36),"$",""))&amp;T36+1,
IFERROR(INDEX(TablaDatos[],T36,U36),"")))</f>
        <v>Condori Ramón Luis Angel</v>
      </c>
      <c r="AA36" s="1">
        <f t="shared" ca="1" si="34"/>
        <v>5</v>
      </c>
      <c r="AB36" s="1">
        <f t="shared" ca="1" si="8"/>
        <v>21</v>
      </c>
      <c r="AC36" s="1">
        <f t="shared" ca="1" si="35"/>
        <v>8</v>
      </c>
      <c r="AD36" s="1" t="str" cm="1">
        <f t="array" aca="1" ref="AD36" ca="1">IF(OR(AB36="",AE36=""),0,LEFT(AE36)&amp;IFERROR(LEFT(INDEX(DatosKanban,KANBAN!AB36,2)),2))</f>
        <v>AU</v>
      </c>
      <c r="AE36" s="5" t="str" cm="1">
        <f t="array" aca="1" ref="AE36" ca="1">IF(OR(AB36="",AC36&gt;8),"",HYPERLINK("[" &amp; Archivo_Nombre &amp; "]Datos!"&amp;LEFT(SUBSTITUTE(ADDRESS(1,IF(AC36=3,1,AC36)),"$",""))&amp;AB36+1,
IFERROR(INDEX(TablaDatos[#Headers],1,AC36)&amp;IF(AC36=3," "&amp;AB36,"")&amp;":","")))</f>
        <v>Asignado:</v>
      </c>
      <c r="AF36" s="4" t="str" cm="1">
        <f t="array" aca="1" ref="AF36" ca="1">IF(OR(AB36="",AC36&gt;8),"",HYPERLINK("["&amp;Archivo_Nombre&amp;"]Datos!"&amp;LEFT(SUBSTITUTE(ADDRESS(1,AC36),"$",""))&amp;AB36+1,
IFERROR(INDEX(TablaDatos[],AB36,AC36),"")))</f>
        <v>Yaringaño Romero sebastian</v>
      </c>
      <c r="AI36" s="1">
        <f t="shared" ca="1" si="10"/>
        <v>16</v>
      </c>
      <c r="AJ36" s="1" t="str">
        <f t="shared" ca="1" si="11"/>
        <v/>
      </c>
      <c r="AK36" s="1">
        <f t="shared" ca="1" si="12"/>
        <v>15</v>
      </c>
      <c r="AL36" s="1" cm="1">
        <f t="array" aca="1" ref="AL36" ca="1">IF(OR(AJ36="",AM36=""),0,LEFT(AM36)&amp;IFERROR(LEFT(INDEX(DatosKanban,KANBAN!AJ36,2)),2))</f>
        <v>0</v>
      </c>
      <c r="AM36" s="5" t="str" cm="1">
        <f t="array" aca="1" ref="AM36" ca="1">IF(OR(AJ36="",AK36&gt;8),"",HYPERLINK("[" &amp; Archivo_Nombre &amp; "]Datos!"&amp;LEFT(SUBSTITUTE(ADDRESS(1,IF(AK36=3,1,AK36)),"$",""))&amp;AJ36+1,
IFERROR(INDEX(TablaDatos[#Headers],1,AK36)&amp;IF(AK36=3," "&amp;AJ36,"")&amp;":","")))</f>
        <v/>
      </c>
      <c r="AN36" s="4" t="str" cm="1">
        <f t="array" aca="1" ref="AN36" ca="1">IF(OR(AJ36="",AK36&gt;8),"",HYPERLINK("["&amp;Archivo_Nombre&amp;"]Datos!"&amp;LEFT(SUBSTITUTE(ADDRESS(1,AK36),"$",""))&amp;AJ36+1,
IFERROR(INDEX(TablaDatos[],AJ36,AK36),"")))</f>
        <v/>
      </c>
    </row>
    <row r="37" spans="3:40" x14ac:dyDescent="0.25">
      <c r="C37" s="1">
        <f t="shared" ca="1" si="28"/>
        <v>23</v>
      </c>
      <c r="D37" s="1" t="str">
        <f t="shared" ca="1" si="0"/>
        <v/>
      </c>
      <c r="E37" s="1">
        <f t="shared" ca="1" si="29"/>
        <v>23</v>
      </c>
      <c r="F37" s="1" cm="1">
        <f t="array" aca="1" ref="F37" ca="1">IF(OR(D37="",G37=""),0,LEFT(G37)&amp;IFERROR(LEFT(INDEX(DatosKanban,KANBAN!D37,2)),2))</f>
        <v>0</v>
      </c>
      <c r="G37" s="5" t="str" cm="1">
        <f t="array" aca="1" ref="G37" ca="1">IF(OR(D37="",E37&gt;8),"",HYPERLINK("[" &amp; Archivo_Nombre &amp; "]Datos!"&amp;LEFT(SUBSTITUTE(ADDRESS(1,IF(E37=3,1,E37)),"$",""))&amp;D37+1,
IFERROR(INDEX(TablaDatos[#Headers],1,E37)&amp;IF(E37=3," "&amp;D37,"")&amp;":","")))</f>
        <v/>
      </c>
      <c r="H37" s="4" t="str" cm="1">
        <f t="array" aca="1" ref="H37" ca="1">IF(OR(D37="",E37&gt;8),"",HYPERLINK("["&amp;Archivo_Nombre&amp;"]Datos!"&amp;LEFT(SUBSTITUTE(ADDRESS(1,E37),"$",""))&amp;D37+1,
IFERROR(INDEX(TablaDatos[],D37,E37),"")))</f>
        <v/>
      </c>
      <c r="K37" s="1">
        <f t="shared" ca="1" si="30"/>
        <v>5</v>
      </c>
      <c r="L37" s="1">
        <f t="shared" ca="1" si="2"/>
        <v>6</v>
      </c>
      <c r="M37" s="1">
        <f t="shared" ca="1" si="31"/>
        <v>9</v>
      </c>
      <c r="N37" s="1" cm="1">
        <f t="array" aca="1" ref="N37" ca="1">IF(OR(L37="",O37=""),0,LEFT(O37)&amp;IFERROR(LEFT(INDEX(DatosKanban,KANBAN!L37,2)),2))</f>
        <v>0</v>
      </c>
      <c r="O37" s="5" t="str" cm="1">
        <f t="array" aca="1" ref="O37" ca="1">IF(OR(L37="",M37&gt;8),"",HYPERLINK("[" &amp; Archivo_Nombre &amp; "]Datos!"&amp;LEFT(SUBSTITUTE(ADDRESS(1,IF(M37=3,1,M37)),"$",""))&amp;L37+1,
IFERROR(INDEX(TablaDatos[#Headers],1,M37)&amp;IF(M37=3," "&amp;L37,"")&amp;":","")))</f>
        <v/>
      </c>
      <c r="P37" s="4" t="str" cm="1">
        <f t="array" aca="1" ref="P37" ca="1">IF(OR(L37="",M37&gt;8),"",HYPERLINK("["&amp;Archivo_Nombre&amp;"]Datos!"&amp;LEFT(SUBSTITUTE(ADDRESS(1,M37),"$",""))&amp;L37+1,
IFERROR(INDEX(TablaDatos[],L37,M37),"")))</f>
        <v/>
      </c>
      <c r="S37" s="1">
        <f t="shared" ca="1" si="32"/>
        <v>5</v>
      </c>
      <c r="T37" s="1">
        <f t="shared" ca="1" si="5"/>
        <v>8</v>
      </c>
      <c r="U37" s="1">
        <f t="shared" ca="1" si="33"/>
        <v>9</v>
      </c>
      <c r="V37" s="1" cm="1">
        <f t="array" aca="1" ref="V37" ca="1">IF(OR(T37="",W37=""),0,LEFT(W37)&amp;IFERROR(LEFT(INDEX(DatosKanban,KANBAN!T37,2)),2))</f>
        <v>0</v>
      </c>
      <c r="W37" s="5" t="str" cm="1">
        <f t="array" aca="1" ref="W37" ca="1">IF(OR(T37="",U37&gt;8),"",HYPERLINK("[" &amp; Archivo_Nombre &amp; "]Datos!"&amp;LEFT(SUBSTITUTE(ADDRESS(1,IF(U37=3,1,U37)),"$",""))&amp;T37+1,
IFERROR(INDEX(TablaDatos[#Headers],1,U37)&amp;IF(U37=3," "&amp;T37,"")&amp;":","")))</f>
        <v/>
      </c>
      <c r="X37" s="4" t="str" cm="1">
        <f t="array" aca="1" ref="X37" ca="1">IF(OR(T37="",U37&gt;8),"",HYPERLINK("["&amp;Archivo_Nombre&amp;"]Datos!"&amp;LEFT(SUBSTITUTE(ADDRESS(1,U37),"$",""))&amp;T37+1,
IFERROR(INDEX(TablaDatos[],T37,U37),"")))</f>
        <v/>
      </c>
      <c r="AA37" s="1">
        <f t="shared" ca="1" si="34"/>
        <v>5</v>
      </c>
      <c r="AB37" s="1">
        <f t="shared" ca="1" si="8"/>
        <v>21</v>
      </c>
      <c r="AC37" s="1">
        <f t="shared" ca="1" si="35"/>
        <v>9</v>
      </c>
      <c r="AD37" s="1" cm="1">
        <f t="array" aca="1" ref="AD37" ca="1">IF(OR(AB37="",AE37=""),0,LEFT(AE37)&amp;IFERROR(LEFT(INDEX(DatosKanban,KANBAN!AB37,2)),2))</f>
        <v>0</v>
      </c>
      <c r="AE37" s="5" t="str" cm="1">
        <f t="array" aca="1" ref="AE37" ca="1">IF(OR(AB37="",AC37&gt;8),"",HYPERLINK("[" &amp; Archivo_Nombre &amp; "]Datos!"&amp;LEFT(SUBSTITUTE(ADDRESS(1,IF(AC37=3,1,AC37)),"$",""))&amp;AB37+1,
IFERROR(INDEX(TablaDatos[#Headers],1,AC37)&amp;IF(AC37=3," "&amp;AB37,"")&amp;":","")))</f>
        <v/>
      </c>
      <c r="AF37" s="4" t="str" cm="1">
        <f t="array" aca="1" ref="AF37" ca="1">IF(OR(AB37="",AC37&gt;8),"",HYPERLINK("["&amp;Archivo_Nombre&amp;"]Datos!"&amp;LEFT(SUBSTITUTE(ADDRESS(1,AC37),"$",""))&amp;AB37+1,
IFERROR(INDEX(TablaDatos[],AB37,AC37),"")))</f>
        <v/>
      </c>
      <c r="AI37" s="1">
        <f t="shared" ca="1" si="10"/>
        <v>17</v>
      </c>
      <c r="AJ37" s="1" t="str">
        <f t="shared" ca="1" si="11"/>
        <v/>
      </c>
      <c r="AK37" s="1">
        <f t="shared" ca="1" si="12"/>
        <v>16</v>
      </c>
      <c r="AL37" s="1" cm="1">
        <f t="array" aca="1" ref="AL37" ca="1">IF(OR(AJ37="",AM37=""),0,LEFT(AM37)&amp;IFERROR(LEFT(INDEX(DatosKanban,KANBAN!AJ37,2)),2))</f>
        <v>0</v>
      </c>
      <c r="AM37" s="5" t="str" cm="1">
        <f t="array" aca="1" ref="AM37" ca="1">IF(OR(AJ37="",AK37&gt;8),"",HYPERLINK("[" &amp; Archivo_Nombre &amp; "]Datos!"&amp;LEFT(SUBSTITUTE(ADDRESS(1,IF(AK37=3,1,AK37)),"$",""))&amp;AJ37+1,
IFERROR(INDEX(TablaDatos[#Headers],1,AK37)&amp;IF(AK37=3," "&amp;AJ37,"")&amp;":","")))</f>
        <v/>
      </c>
      <c r="AN37" s="4" t="str" cm="1">
        <f t="array" aca="1" ref="AN37" ca="1">IF(OR(AJ37="",AK37&gt;8),"",HYPERLINK("["&amp;Archivo_Nombre&amp;"]Datos!"&amp;LEFT(SUBSTITUTE(ADDRESS(1,AK37),"$",""))&amp;AJ37+1,
IFERROR(INDEX(TablaDatos[],AJ37,AK37),"")))</f>
        <v/>
      </c>
    </row>
    <row r="38" spans="3:40" x14ac:dyDescent="0.25">
      <c r="C38" s="1">
        <f t="shared" ca="1" si="28"/>
        <v>24</v>
      </c>
      <c r="D38" s="1" t="str">
        <f t="shared" ca="1" si="0"/>
        <v/>
      </c>
      <c r="E38" s="1">
        <f t="shared" ca="1" si="29"/>
        <v>24</v>
      </c>
      <c r="F38" s="1" cm="1">
        <f t="array" aca="1" ref="F38" ca="1">IF(OR(D38="",G38=""),0,LEFT(G38)&amp;IFERROR(LEFT(INDEX(DatosKanban,KANBAN!D38,2)),2))</f>
        <v>0</v>
      </c>
      <c r="G38" s="5" t="str" cm="1">
        <f t="array" aca="1" ref="G38" ca="1">IF(OR(D38="",E38&gt;8),"",HYPERLINK("[" &amp; Archivo_Nombre &amp; "]Datos!"&amp;LEFT(SUBSTITUTE(ADDRESS(1,IF(E38=3,1,E38)),"$",""))&amp;D38+1,
IFERROR(INDEX(TablaDatos[#Headers],1,E38)&amp;IF(E38=3," "&amp;D38,"")&amp;":","")))</f>
        <v/>
      </c>
      <c r="H38" s="4" t="str" cm="1">
        <f t="array" aca="1" ref="H38" ca="1">IF(OR(D38="",E38&gt;8),"",HYPERLINK("["&amp;Archivo_Nombre&amp;"]Datos!"&amp;LEFT(SUBSTITUTE(ADDRESS(1,E38),"$",""))&amp;D38+1,
IFERROR(INDEX(TablaDatos[],D38,E38),"")))</f>
        <v/>
      </c>
      <c r="K38" s="1">
        <f t="shared" ca="1" si="30"/>
        <v>6</v>
      </c>
      <c r="L38" s="1">
        <f t="shared" ca="1" si="2"/>
        <v>5</v>
      </c>
      <c r="M38" s="1">
        <f t="shared" ca="1" si="31"/>
        <v>3</v>
      </c>
      <c r="N38" s="1" t="str" cm="1">
        <f t="array" aca="1" ref="N38" ca="1">IF(OR(L38="",O38=""),0,LEFT(O38)&amp;IFERROR(LEFT(INDEX(DatosKanban,KANBAN!L38,2)),2))</f>
        <v>TI</v>
      </c>
      <c r="O38" s="5" t="str" cm="1">
        <f t="array" aca="1" ref="O38" ca="1">IF(OR(L38="",M38&gt;8),"",HYPERLINK("[" &amp; Archivo_Nombre &amp; "]Datos!"&amp;LEFT(SUBSTITUTE(ADDRESS(1,IF(M38=3,1,M38)),"$",""))&amp;L38+1,
IFERROR(INDEX(TablaDatos[#Headers],1,M38)&amp;IF(M38=3," "&amp;L38,"")&amp;":","")))</f>
        <v>Tarea 5:</v>
      </c>
      <c r="P38" s="4" t="str" cm="1">
        <f t="array" aca="1" ref="P38" ca="1">IF(OR(L38="",M38&gt;8),"",HYPERLINK("["&amp;Archivo_Nombre&amp;"]Datos!"&amp;LEFT(SUBSTITUTE(ADDRESS(1,M38),"$",""))&amp;L38+1,
IFERROR(INDEX(TablaDatos[],L38,M38),"")))</f>
        <v>Calcular descuentos</v>
      </c>
      <c r="S38" s="1">
        <f t="shared" ca="1" si="32"/>
        <v>6</v>
      </c>
      <c r="T38" s="1" t="str">
        <f t="shared" ca="1" si="5"/>
        <v/>
      </c>
      <c r="U38" s="1">
        <f t="shared" ca="1" si="33"/>
        <v>3</v>
      </c>
      <c r="V38" s="1" cm="1">
        <f t="array" aca="1" ref="V38" ca="1">IF(OR(T38="",W38=""),0,LEFT(W38)&amp;IFERROR(LEFT(INDEX(DatosKanban,KANBAN!T38,2)),2))</f>
        <v>0</v>
      </c>
      <c r="W38" s="5" t="str" cm="1">
        <f t="array" aca="1" ref="W38" ca="1">IF(OR(T38="",U38&gt;8),"",HYPERLINK("[" &amp; Archivo_Nombre &amp; "]Datos!"&amp;LEFT(SUBSTITUTE(ADDRESS(1,IF(U38=3,1,U38)),"$",""))&amp;T38+1,
IFERROR(INDEX(TablaDatos[#Headers],1,U38)&amp;IF(U38=3," "&amp;T38,"")&amp;":","")))</f>
        <v/>
      </c>
      <c r="X38" s="4" t="str" cm="1">
        <f t="array" aca="1" ref="X38" ca="1">IF(OR(T38="",U38&gt;8),"",HYPERLINK("["&amp;Archivo_Nombre&amp;"]Datos!"&amp;LEFT(SUBSTITUTE(ADDRESS(1,U38),"$",""))&amp;T38+1,
IFERROR(INDEX(TablaDatos[],T38,U38),"")))</f>
        <v/>
      </c>
      <c r="AA38" s="1">
        <f t="shared" ca="1" si="34"/>
        <v>6</v>
      </c>
      <c r="AB38" s="1">
        <f t="shared" ca="1" si="8"/>
        <v>20</v>
      </c>
      <c r="AC38" s="1">
        <f t="shared" ca="1" si="35"/>
        <v>3</v>
      </c>
      <c r="AD38" s="1" t="str" cm="1">
        <f t="array" aca="1" ref="AD38" ca="1">IF(OR(AB38="",AE38=""),0,LEFT(AE38)&amp;IFERROR(LEFT(INDEX(DatosKanban,KANBAN!AB38,2)),2))</f>
        <v>TU</v>
      </c>
      <c r="AE38" s="5" t="str" cm="1">
        <f t="array" aca="1" ref="AE38" ca="1">IF(OR(AB38="",AC38&gt;8),"",HYPERLINK("[" &amp; Archivo_Nombre &amp; "]Datos!"&amp;LEFT(SUBSTITUTE(ADDRESS(1,IF(AC38=3,1,AC38)),"$",""))&amp;AB38+1,
IFERROR(INDEX(TablaDatos[#Headers],1,AC38)&amp;IF(AC38=3," "&amp;AB38,"")&amp;":","")))</f>
        <v>Tarea 20:</v>
      </c>
      <c r="AF38" s="4" t="str" cm="1">
        <f t="array" aca="1" ref="AF38" ca="1">IF(OR(AB38="",AC38&gt;8),"",HYPERLINK("["&amp;Archivo_Nombre&amp;"]Datos!"&amp;LEFT(SUBSTITUTE(ADDRESS(1,AC38),"$",""))&amp;AB38+1,
IFERROR(INDEX(TablaDatos[],AB38,AC38),"")))</f>
        <v>Spring de Imprimir Boleta de Pago</v>
      </c>
      <c r="AI38" s="1">
        <f t="shared" ca="1" si="10"/>
        <v>18</v>
      </c>
      <c r="AJ38" s="1" t="str">
        <f t="shared" ca="1" si="11"/>
        <v/>
      </c>
      <c r="AK38" s="1">
        <f t="shared" ca="1" si="12"/>
        <v>17</v>
      </c>
      <c r="AL38" s="1" cm="1">
        <f t="array" aca="1" ref="AL38" ca="1">IF(OR(AJ38="",AM38=""),0,LEFT(AM38)&amp;IFERROR(LEFT(INDEX(DatosKanban,KANBAN!AJ38,2)),2))</f>
        <v>0</v>
      </c>
      <c r="AM38" s="5" t="str" cm="1">
        <f t="array" aca="1" ref="AM38" ca="1">IF(OR(AJ38="",AK38&gt;8),"",HYPERLINK("[" &amp; Archivo_Nombre &amp; "]Datos!"&amp;LEFT(SUBSTITUTE(ADDRESS(1,IF(AK38=3,1,AK38)),"$",""))&amp;AJ38+1,
IFERROR(INDEX(TablaDatos[#Headers],1,AK38)&amp;IF(AK38=3," "&amp;AJ38,"")&amp;":","")))</f>
        <v/>
      </c>
      <c r="AN38" s="4" t="str" cm="1">
        <f t="array" aca="1" ref="AN38" ca="1">IF(OR(AJ38="",AK38&gt;8),"",HYPERLINK("["&amp;Archivo_Nombre&amp;"]Datos!"&amp;LEFT(SUBSTITUTE(ADDRESS(1,AK38),"$",""))&amp;AJ38+1,
IFERROR(INDEX(TablaDatos[],AJ38,AK38),"")))</f>
        <v/>
      </c>
    </row>
    <row r="39" spans="3:40" x14ac:dyDescent="0.25">
      <c r="C39" s="1">
        <f t="shared" ca="1" si="28"/>
        <v>25</v>
      </c>
      <c r="D39" s="1" t="str">
        <f t="shared" ca="1" si="0"/>
        <v/>
      </c>
      <c r="E39" s="1">
        <f t="shared" ca="1" si="29"/>
        <v>25</v>
      </c>
      <c r="F39" s="1" cm="1">
        <f t="array" aca="1" ref="F39" ca="1">IF(OR(D39="",G39=""),0,LEFT(G39)&amp;IFERROR(LEFT(INDEX(DatosKanban,KANBAN!D39,2)),2))</f>
        <v>0</v>
      </c>
      <c r="G39" s="5" t="str" cm="1">
        <f t="array" aca="1" ref="G39" ca="1">IF(OR(D39="",E39&gt;8),"",HYPERLINK("[" &amp; Archivo_Nombre &amp; "]Datos!"&amp;LEFT(SUBSTITUTE(ADDRESS(1,IF(E39=3,1,E39)),"$",""))&amp;D39+1,
IFERROR(INDEX(TablaDatos[#Headers],1,E39)&amp;IF(E39=3," "&amp;D39,"")&amp;":","")))</f>
        <v/>
      </c>
      <c r="H39" s="4" t="str" cm="1">
        <f t="array" aca="1" ref="H39" ca="1">IF(OR(D39="",E39&gt;8),"",HYPERLINK("["&amp;Archivo_Nombre&amp;"]Datos!"&amp;LEFT(SUBSTITUTE(ADDRESS(1,E39),"$",""))&amp;D39+1,
IFERROR(INDEX(TablaDatos[],D39,E39),"")))</f>
        <v/>
      </c>
      <c r="K39" s="1">
        <f t="shared" ca="1" si="30"/>
        <v>6</v>
      </c>
      <c r="L39" s="1">
        <f t="shared" ca="1" si="2"/>
        <v>5</v>
      </c>
      <c r="M39" s="1">
        <f t="shared" ca="1" si="31"/>
        <v>4</v>
      </c>
      <c r="N39" s="1" t="str" cm="1">
        <f t="array" aca="1" ref="N39" ca="1">IF(OR(L39="",O39=""),0,LEFT(O39)&amp;IFERROR(LEFT(INDEX(DatosKanban,KANBAN!L39,2)),2))</f>
        <v>DI</v>
      </c>
      <c r="O39" s="5" t="str" cm="1">
        <f t="array" aca="1" ref="O39" ca="1">IF(OR(L39="",M39&gt;8),"",HYPERLINK("[" &amp; Archivo_Nombre &amp; "]Datos!"&amp;LEFT(SUBSTITUTE(ADDRESS(1,IF(M39=3,1,M39)),"$",""))&amp;L39+1,
IFERROR(INDEX(TablaDatos[#Headers],1,M39)&amp;IF(M39=3," "&amp;L39,"")&amp;":","")))</f>
        <v>Descripción:</v>
      </c>
      <c r="P39" s="4" t="str" cm="1">
        <f t="array" aca="1" ref="P39" ca="1">IF(OR(L39="",M39&gt;8),"",HYPERLINK("["&amp;Archivo_Nombre&amp;"]Datos!"&amp;LEFT(SUBSTITUTE(ADDRESS(1,M39),"$",""))&amp;L39+1,
IFERROR(INDEX(TablaDatos[],L39,M39),"")))</f>
        <v>Calcular los descuentos de cada trabajador, que incluyen las faltas y las tardanzas</v>
      </c>
      <c r="S39" s="1">
        <f t="shared" ca="1" si="32"/>
        <v>7</v>
      </c>
      <c r="T39" s="1" t="str">
        <f t="shared" ca="1" si="5"/>
        <v/>
      </c>
      <c r="U39" s="1">
        <f t="shared" ca="1" si="33"/>
        <v>4</v>
      </c>
      <c r="V39" s="1" cm="1">
        <f t="array" aca="1" ref="V39" ca="1">IF(OR(T39="",W39=""),0,LEFT(W39)&amp;IFERROR(LEFT(INDEX(DatosKanban,KANBAN!T39,2)),2))</f>
        <v>0</v>
      </c>
      <c r="W39" s="5" t="str" cm="1">
        <f t="array" aca="1" ref="W39" ca="1">IF(OR(T39="",U39&gt;8),"",HYPERLINK("[" &amp; Archivo_Nombre &amp; "]Datos!"&amp;LEFT(SUBSTITUTE(ADDRESS(1,IF(U39=3,1,U39)),"$",""))&amp;T39+1,
IFERROR(INDEX(TablaDatos[#Headers],1,U39)&amp;IF(U39=3," "&amp;T39,"")&amp;":","")))</f>
        <v/>
      </c>
      <c r="X39" s="4" t="str" cm="1">
        <f t="array" aca="1" ref="X39" ca="1">IF(OR(T39="",U39&gt;8),"",HYPERLINK("["&amp;Archivo_Nombre&amp;"]Datos!"&amp;LEFT(SUBSTITUTE(ADDRESS(1,U39),"$",""))&amp;T39+1,
IFERROR(INDEX(TablaDatos[],T39,U39),"")))</f>
        <v/>
      </c>
      <c r="AA39" s="1">
        <f t="shared" ca="1" si="34"/>
        <v>6</v>
      </c>
      <c r="AB39" s="1">
        <f t="shared" ca="1" si="8"/>
        <v>20</v>
      </c>
      <c r="AC39" s="1">
        <f t="shared" ca="1" si="35"/>
        <v>4</v>
      </c>
      <c r="AD39" s="1" t="str" cm="1">
        <f t="array" aca="1" ref="AD39" ca="1">IF(OR(AB39="",AE39=""),0,LEFT(AE39)&amp;IFERROR(LEFT(INDEX(DatosKanban,KANBAN!AB39,2)),2))</f>
        <v>DU</v>
      </c>
      <c r="AE39" s="5" t="str" cm="1">
        <f t="array" aca="1" ref="AE39" ca="1">IF(OR(AB39="",AC39&gt;8),"",HYPERLINK("[" &amp; Archivo_Nombre &amp; "]Datos!"&amp;LEFT(SUBSTITUTE(ADDRESS(1,IF(AC39=3,1,AC39)),"$",""))&amp;AB39+1,
IFERROR(INDEX(TablaDatos[#Headers],1,AC39)&amp;IF(AC39=3," "&amp;AB39,"")&amp;":","")))</f>
        <v>Descripción:</v>
      </c>
      <c r="AF39" s="4" t="str" cm="1">
        <f t="array" aca="1" ref="AF39" ca="1">IF(OR(AB39="",AC39&gt;8),"",HYPERLINK("["&amp;Archivo_Nombre&amp;"]Datos!"&amp;LEFT(SUBSTITUTE(ADDRESS(1,AC39),"$",""))&amp;AB39+1,
IFERROR(INDEX(TablaDatos[],AB39,AC39),"")))</f>
        <v>Hacer el spring para Poder generar una boleta de pago con el nombre del trabajador</v>
      </c>
      <c r="AI39" s="1">
        <f t="shared" ca="1" si="10"/>
        <v>19</v>
      </c>
      <c r="AJ39" s="1" t="str">
        <f t="shared" ca="1" si="11"/>
        <v/>
      </c>
      <c r="AK39" s="1">
        <f t="shared" ca="1" si="12"/>
        <v>18</v>
      </c>
      <c r="AL39" s="1" cm="1">
        <f t="array" aca="1" ref="AL39" ca="1">IF(OR(AJ39="",AM39=""),0,LEFT(AM39)&amp;IFERROR(LEFT(INDEX(DatosKanban,KANBAN!AJ39,2)),2))</f>
        <v>0</v>
      </c>
      <c r="AM39" s="5" t="str" cm="1">
        <f t="array" aca="1" ref="AM39" ca="1">IF(OR(AJ39="",AK39&gt;8),"",HYPERLINK("[" &amp; Archivo_Nombre &amp; "]Datos!"&amp;LEFT(SUBSTITUTE(ADDRESS(1,IF(AK39=3,1,AK39)),"$",""))&amp;AJ39+1,
IFERROR(INDEX(TablaDatos[#Headers],1,AK39)&amp;IF(AK39=3," "&amp;AJ39,"")&amp;":","")))</f>
        <v/>
      </c>
      <c r="AN39" s="4" t="str" cm="1">
        <f t="array" aca="1" ref="AN39" ca="1">IF(OR(AJ39="",AK39&gt;8),"",HYPERLINK("["&amp;Archivo_Nombre&amp;"]Datos!"&amp;LEFT(SUBSTITUTE(ADDRESS(1,AK39),"$",""))&amp;AJ39+1,
IFERROR(INDEX(TablaDatos[],AJ39,AK39),"")))</f>
        <v/>
      </c>
    </row>
    <row r="40" spans="3:40" x14ac:dyDescent="0.25">
      <c r="C40" s="1">
        <f t="shared" ca="1" si="28"/>
        <v>26</v>
      </c>
      <c r="D40" s="1" t="str">
        <f t="shared" ca="1" si="0"/>
        <v/>
      </c>
      <c r="E40" s="1">
        <f t="shared" ca="1" si="29"/>
        <v>26</v>
      </c>
      <c r="F40" s="1" cm="1">
        <f t="array" aca="1" ref="F40" ca="1">IF(OR(D40="",G40=""),0,LEFT(G40)&amp;IFERROR(LEFT(INDEX(DatosKanban,KANBAN!D40,2)),2))</f>
        <v>0</v>
      </c>
      <c r="G40" s="5" t="str" cm="1">
        <f t="array" aca="1" ref="G40" ca="1">IF(OR(D40="",E40&gt;8),"",HYPERLINK("[" &amp; Archivo_Nombre &amp; "]Datos!"&amp;LEFT(SUBSTITUTE(ADDRESS(1,IF(E40=3,1,E40)),"$",""))&amp;D40+1,
IFERROR(INDEX(TablaDatos[#Headers],1,E40)&amp;IF(E40=3," "&amp;D40,"")&amp;":","")))</f>
        <v/>
      </c>
      <c r="H40" s="4" t="str" cm="1">
        <f t="array" aca="1" ref="H40" ca="1">IF(OR(D40="",E40&gt;8),"",HYPERLINK("["&amp;Archivo_Nombre&amp;"]Datos!"&amp;LEFT(SUBSTITUTE(ADDRESS(1,E40),"$",""))&amp;D40+1,
IFERROR(INDEX(TablaDatos[],D40,E40),"")))</f>
        <v/>
      </c>
      <c r="K40" s="1">
        <f t="shared" ca="1" si="30"/>
        <v>6</v>
      </c>
      <c r="L40" s="1">
        <f t="shared" ca="1" si="2"/>
        <v>5</v>
      </c>
      <c r="M40" s="1">
        <f t="shared" ca="1" si="31"/>
        <v>5</v>
      </c>
      <c r="N40" s="1" t="str" cm="1">
        <f t="array" aca="1" ref="N40" ca="1">IF(OR(L40="",O40=""),0,LEFT(O40)&amp;IFERROR(LEFT(INDEX(DatosKanban,KANBAN!L40,2)),2))</f>
        <v>II</v>
      </c>
      <c r="O40" s="5" t="str" cm="1">
        <f t="array" aca="1" ref="O40" ca="1">IF(OR(L40="",M40&gt;8),"",HYPERLINK("[" &amp; Archivo_Nombre &amp; "]Datos!"&amp;LEFT(SUBSTITUTE(ADDRESS(1,IF(M40=3,1,M40)),"$",""))&amp;L40+1,
IFERROR(INDEX(TablaDatos[#Headers],1,M40)&amp;IF(M40=3," "&amp;L40,"")&amp;":","")))</f>
        <v>Inicio:</v>
      </c>
      <c r="P40" s="4" cm="1">
        <f t="array" aca="1" ref="P40" ca="1">IF(OR(L40="",M40&gt;8),"",HYPERLINK("["&amp;Archivo_Nombre&amp;"]Datos!"&amp;LEFT(SUBSTITUTE(ADDRESS(1,M40),"$",""))&amp;L40+1,
IFERROR(INDEX(TablaDatos[],L40,M40),"")))</f>
        <v>45201</v>
      </c>
      <c r="S40" s="1">
        <f t="shared" ca="1" si="32"/>
        <v>8</v>
      </c>
      <c r="T40" s="1" t="str">
        <f t="shared" ca="1" si="5"/>
        <v/>
      </c>
      <c r="U40" s="1">
        <f t="shared" ca="1" si="33"/>
        <v>5</v>
      </c>
      <c r="V40" s="1" cm="1">
        <f t="array" aca="1" ref="V40" ca="1">IF(OR(T40="",W40=""),0,LEFT(W40)&amp;IFERROR(LEFT(INDEX(DatosKanban,KANBAN!T40,2)),2))</f>
        <v>0</v>
      </c>
      <c r="W40" s="5" t="str" cm="1">
        <f t="array" aca="1" ref="W40" ca="1">IF(OR(T40="",U40&gt;8),"",HYPERLINK("[" &amp; Archivo_Nombre &amp; "]Datos!"&amp;LEFT(SUBSTITUTE(ADDRESS(1,IF(U40=3,1,U40)),"$",""))&amp;T40+1,
IFERROR(INDEX(TablaDatos[#Headers],1,U40)&amp;IF(U40=3," "&amp;T40,"")&amp;":","")))</f>
        <v/>
      </c>
      <c r="X40" s="4" t="str" cm="1">
        <f t="array" aca="1" ref="X40" ca="1">IF(OR(T40="",U40&gt;8),"",HYPERLINK("["&amp;Archivo_Nombre&amp;"]Datos!"&amp;LEFT(SUBSTITUTE(ADDRESS(1,U40),"$",""))&amp;T40+1,
IFERROR(INDEX(TablaDatos[],T40,U40),"")))</f>
        <v/>
      </c>
      <c r="AA40" s="1">
        <f t="shared" ca="1" si="34"/>
        <v>6</v>
      </c>
      <c r="AB40" s="1">
        <f t="shared" ca="1" si="8"/>
        <v>20</v>
      </c>
      <c r="AC40" s="1">
        <f t="shared" ca="1" si="35"/>
        <v>5</v>
      </c>
      <c r="AD40" s="1" t="str" cm="1">
        <f t="array" aca="1" ref="AD40" ca="1">IF(OR(AB40="",AE40=""),0,LEFT(AE40)&amp;IFERROR(LEFT(INDEX(DatosKanban,KANBAN!AB40,2)),2))</f>
        <v>IU</v>
      </c>
      <c r="AE40" s="5" t="str" cm="1">
        <f t="array" aca="1" ref="AE40" ca="1">IF(OR(AB40="",AC40&gt;8),"",HYPERLINK("[" &amp; Archivo_Nombre &amp; "]Datos!"&amp;LEFT(SUBSTITUTE(ADDRESS(1,IF(AC40=3,1,AC40)),"$",""))&amp;AB40+1,
IFERROR(INDEX(TablaDatos[#Headers],1,AC40)&amp;IF(AC40=3," "&amp;AB40,"")&amp;":","")))</f>
        <v>Inicio:</v>
      </c>
      <c r="AF40" s="4" cm="1">
        <f t="array" aca="1" ref="AF40" ca="1">IF(OR(AB40="",AC40&gt;8),"",HYPERLINK("["&amp;Archivo_Nombre&amp;"]Datos!"&amp;LEFT(SUBSTITUTE(ADDRESS(1,AC40),"$",""))&amp;AB40+1,
IFERROR(INDEX(TablaDatos[],AB40,AC40),"")))</f>
        <v>45201</v>
      </c>
      <c r="AI40" s="1">
        <f t="shared" ca="1" si="10"/>
        <v>20</v>
      </c>
      <c r="AJ40" s="1" t="str">
        <f t="shared" ca="1" si="11"/>
        <v/>
      </c>
      <c r="AK40" s="1">
        <f t="shared" ca="1" si="12"/>
        <v>19</v>
      </c>
      <c r="AL40" s="1" cm="1">
        <f t="array" aca="1" ref="AL40" ca="1">IF(OR(AJ40="",AM40=""),0,LEFT(AM40)&amp;IFERROR(LEFT(INDEX(DatosKanban,KANBAN!AJ40,2)),2))</f>
        <v>0</v>
      </c>
      <c r="AM40" s="5" t="str" cm="1">
        <f t="array" aca="1" ref="AM40" ca="1">IF(OR(AJ40="",AK40&gt;8),"",HYPERLINK("[" &amp; Archivo_Nombre &amp; "]Datos!"&amp;LEFT(SUBSTITUTE(ADDRESS(1,IF(AK40=3,1,AK40)),"$",""))&amp;AJ40+1,
IFERROR(INDEX(TablaDatos[#Headers],1,AK40)&amp;IF(AK40=3," "&amp;AJ40,"")&amp;":","")))</f>
        <v/>
      </c>
      <c r="AN40" s="4" t="str" cm="1">
        <f t="array" aca="1" ref="AN40" ca="1">IF(OR(AJ40="",AK40&gt;8),"",HYPERLINK("["&amp;Archivo_Nombre&amp;"]Datos!"&amp;LEFT(SUBSTITUTE(ADDRESS(1,AK40),"$",""))&amp;AJ40+1,
IFERROR(INDEX(TablaDatos[],AJ40,AK40),"")))</f>
        <v/>
      </c>
    </row>
    <row r="41" spans="3:40" x14ac:dyDescent="0.25">
      <c r="C41" s="1">
        <f t="shared" ca="1" si="28"/>
        <v>27</v>
      </c>
      <c r="D41" s="1" t="str">
        <f t="shared" ca="1" si="0"/>
        <v/>
      </c>
      <c r="E41" s="1">
        <f t="shared" ca="1" si="29"/>
        <v>27</v>
      </c>
      <c r="F41" s="1" cm="1">
        <f t="array" aca="1" ref="F41" ca="1">IF(OR(D41="",G41=""),0,LEFT(G41)&amp;IFERROR(LEFT(INDEX(DatosKanban,KANBAN!D41,2)),2))</f>
        <v>0</v>
      </c>
      <c r="G41" s="5" t="str" cm="1">
        <f t="array" aca="1" ref="G41" ca="1">IF(OR(D41="",E41&gt;8),"",HYPERLINK("[" &amp; Archivo_Nombre &amp; "]Datos!"&amp;LEFT(SUBSTITUTE(ADDRESS(1,IF(E41=3,1,E41)),"$",""))&amp;D41+1,
IFERROR(INDEX(TablaDatos[#Headers],1,E41)&amp;IF(E41=3," "&amp;D41,"")&amp;":","")))</f>
        <v/>
      </c>
      <c r="H41" s="4" t="str" cm="1">
        <f t="array" aca="1" ref="H41" ca="1">IF(OR(D41="",E41&gt;8),"",HYPERLINK("["&amp;Archivo_Nombre&amp;"]Datos!"&amp;LEFT(SUBSTITUTE(ADDRESS(1,E41),"$",""))&amp;D41+1,
IFERROR(INDEX(TablaDatos[],D41,E41),"")))</f>
        <v/>
      </c>
      <c r="K41" s="1">
        <f t="shared" ca="1" si="30"/>
        <v>6</v>
      </c>
      <c r="L41" s="1">
        <f t="shared" ca="1" si="2"/>
        <v>5</v>
      </c>
      <c r="M41" s="1">
        <f t="shared" ca="1" si="31"/>
        <v>6</v>
      </c>
      <c r="N41" s="1" t="str" cm="1">
        <f t="array" aca="1" ref="N41" ca="1">IF(OR(L41="",O41=""),0,LEFT(O41)&amp;IFERROR(LEFT(INDEX(DatosKanban,KANBAN!L41,2)),2))</f>
        <v>PI</v>
      </c>
      <c r="O41" s="5" t="str" cm="1">
        <f t="array" aca="1" ref="O41" ca="1">IF(OR(L41="",M41&gt;8),"",HYPERLINK("[" &amp; Archivo_Nombre &amp; "]Datos!"&amp;LEFT(SUBSTITUTE(ADDRESS(1,IF(M41=3,1,M41)),"$",""))&amp;L41+1,
IFERROR(INDEX(TablaDatos[#Headers],1,M41)&amp;IF(M41=3," "&amp;L41,"")&amp;":","")))</f>
        <v>Previsto:</v>
      </c>
      <c r="P41" s="4" cm="1">
        <f t="array" aca="1" ref="P41" ca="1">IF(OR(L41="",M41&gt;8),"",HYPERLINK("["&amp;Archivo_Nombre&amp;"]Datos!"&amp;LEFT(SUBSTITUTE(ADDRESS(1,M41),"$",""))&amp;L41+1,
IFERROR(INDEX(TablaDatos[],L41,M41),"")))</f>
        <v>45211</v>
      </c>
      <c r="S41" s="1">
        <f t="shared" ca="1" si="32"/>
        <v>9</v>
      </c>
      <c r="T41" s="1" t="str">
        <f t="shared" ca="1" si="5"/>
        <v/>
      </c>
      <c r="U41" s="1">
        <f t="shared" ca="1" si="33"/>
        <v>6</v>
      </c>
      <c r="V41" s="1" cm="1">
        <f t="array" aca="1" ref="V41" ca="1">IF(OR(T41="",W41=""),0,LEFT(W41)&amp;IFERROR(LEFT(INDEX(DatosKanban,KANBAN!T41,2)),2))</f>
        <v>0</v>
      </c>
      <c r="W41" s="5" t="str" cm="1">
        <f t="array" aca="1" ref="W41" ca="1">IF(OR(T41="",U41&gt;8),"",HYPERLINK("[" &amp; Archivo_Nombre &amp; "]Datos!"&amp;LEFT(SUBSTITUTE(ADDRESS(1,IF(U41=3,1,U41)),"$",""))&amp;T41+1,
IFERROR(INDEX(TablaDatos[#Headers],1,U41)&amp;IF(U41=3," "&amp;T41,"")&amp;":","")))</f>
        <v/>
      </c>
      <c r="X41" s="4" t="str" cm="1">
        <f t="array" aca="1" ref="X41" ca="1">IF(OR(T41="",U41&gt;8),"",HYPERLINK("["&amp;Archivo_Nombre&amp;"]Datos!"&amp;LEFT(SUBSTITUTE(ADDRESS(1,U41),"$",""))&amp;T41+1,
IFERROR(INDEX(TablaDatos[],T41,U41),"")))</f>
        <v/>
      </c>
      <c r="AA41" s="1">
        <f t="shared" ca="1" si="34"/>
        <v>6</v>
      </c>
      <c r="AB41" s="1">
        <f t="shared" ca="1" si="8"/>
        <v>20</v>
      </c>
      <c r="AC41" s="1">
        <f t="shared" ca="1" si="35"/>
        <v>6</v>
      </c>
      <c r="AD41" s="1" t="str" cm="1">
        <f t="array" aca="1" ref="AD41" ca="1">IF(OR(AB41="",AE41=""),0,LEFT(AE41)&amp;IFERROR(LEFT(INDEX(DatosKanban,KANBAN!AB41,2)),2))</f>
        <v>PU</v>
      </c>
      <c r="AE41" s="5" t="str" cm="1">
        <f t="array" aca="1" ref="AE41" ca="1">IF(OR(AB41="",AC41&gt;8),"",HYPERLINK("[" &amp; Archivo_Nombre &amp; "]Datos!"&amp;LEFT(SUBSTITUTE(ADDRESS(1,IF(AC41=3,1,AC41)),"$",""))&amp;AB41+1,
IFERROR(INDEX(TablaDatos[#Headers],1,AC41)&amp;IF(AC41=3," "&amp;AB41,"")&amp;":","")))</f>
        <v>Previsto:</v>
      </c>
      <c r="AF41" s="4" cm="1">
        <f t="array" aca="1" ref="AF41" ca="1">IF(OR(AB41="",AC41&gt;8),"",HYPERLINK("["&amp;Archivo_Nombre&amp;"]Datos!"&amp;LEFT(SUBSTITUTE(ADDRESS(1,AC41),"$",""))&amp;AB41+1,
IFERROR(INDEX(TablaDatos[],AB41,AC41),"")))</f>
        <v>45217</v>
      </c>
      <c r="AI41" s="1">
        <f t="shared" ca="1" si="10"/>
        <v>21</v>
      </c>
      <c r="AJ41" s="1" t="str">
        <f t="shared" ca="1" si="11"/>
        <v/>
      </c>
      <c r="AK41" s="1">
        <f t="shared" ca="1" si="12"/>
        <v>20</v>
      </c>
      <c r="AL41" s="1" cm="1">
        <f t="array" aca="1" ref="AL41" ca="1">IF(OR(AJ41="",AM41=""),0,LEFT(AM41)&amp;IFERROR(LEFT(INDEX(DatosKanban,KANBAN!AJ41,2)),2))</f>
        <v>0</v>
      </c>
      <c r="AM41" s="5" t="str" cm="1">
        <f t="array" aca="1" ref="AM41" ca="1">IF(OR(AJ41="",AK41&gt;8),"",HYPERLINK("[" &amp; Archivo_Nombre &amp; "]Datos!"&amp;LEFT(SUBSTITUTE(ADDRESS(1,IF(AK41=3,1,AK41)),"$",""))&amp;AJ41+1,
IFERROR(INDEX(TablaDatos[#Headers],1,AK41)&amp;IF(AK41=3," "&amp;AJ41,"")&amp;":","")))</f>
        <v/>
      </c>
      <c r="AN41" s="4" t="str" cm="1">
        <f t="array" aca="1" ref="AN41" ca="1">IF(OR(AJ41="",AK41&gt;8),"",HYPERLINK("["&amp;Archivo_Nombre&amp;"]Datos!"&amp;LEFT(SUBSTITUTE(ADDRESS(1,AK41),"$",""))&amp;AJ41+1,
IFERROR(INDEX(TablaDatos[],AJ41,AK41),"")))</f>
        <v/>
      </c>
    </row>
    <row r="42" spans="3:40" x14ac:dyDescent="0.25">
      <c r="C42" s="1">
        <f t="shared" ca="1" si="28"/>
        <v>28</v>
      </c>
      <c r="D42" s="1" t="str">
        <f t="shared" ca="1" si="0"/>
        <v/>
      </c>
      <c r="E42" s="1">
        <f t="shared" ca="1" si="29"/>
        <v>28</v>
      </c>
      <c r="F42" s="1" cm="1">
        <f t="array" aca="1" ref="F42" ca="1">IF(OR(D42="",G42=""),0,LEFT(G42)&amp;IFERROR(LEFT(INDEX(DatosKanban,KANBAN!D42,2)),2))</f>
        <v>0</v>
      </c>
      <c r="G42" s="5" t="str" cm="1">
        <f t="array" aca="1" ref="G42" ca="1">IF(OR(D42="",E42&gt;8),"",HYPERLINK("[" &amp; Archivo_Nombre &amp; "]Datos!"&amp;LEFT(SUBSTITUTE(ADDRESS(1,IF(E42=3,1,E42)),"$",""))&amp;D42+1,
IFERROR(INDEX(TablaDatos[#Headers],1,E42)&amp;IF(E42=3," "&amp;D42,"")&amp;":","")))</f>
        <v/>
      </c>
      <c r="H42" s="4" t="str" cm="1">
        <f t="array" aca="1" ref="H42" ca="1">IF(OR(D42="",E42&gt;8),"",HYPERLINK("["&amp;Archivo_Nombre&amp;"]Datos!"&amp;LEFT(SUBSTITUTE(ADDRESS(1,E42),"$",""))&amp;D42+1,
IFERROR(INDEX(TablaDatos[],D42,E42),"")))</f>
        <v/>
      </c>
      <c r="K42" s="1">
        <f t="shared" ca="1" si="30"/>
        <v>6</v>
      </c>
      <c r="L42" s="1">
        <f t="shared" ca="1" si="2"/>
        <v>5</v>
      </c>
      <c r="M42" s="1">
        <f t="shared" ca="1" si="31"/>
        <v>7</v>
      </c>
      <c r="N42" s="1" t="str" cm="1">
        <f t="array" aca="1" ref="N42" ca="1">IF(OR(L42="",O42=""),0,LEFT(O42)&amp;IFERROR(LEFT(INDEX(DatosKanban,KANBAN!L42,2)),2))</f>
        <v>FI</v>
      </c>
      <c r="O42" s="5" t="str" cm="1">
        <f t="array" aca="1" ref="O42" ca="1">IF(OR(L42="",M42&gt;8),"",HYPERLINK("[" &amp; Archivo_Nombre &amp; "]Datos!"&amp;LEFT(SUBSTITUTE(ADDRESS(1,IF(M42=3,1,M42)),"$",""))&amp;L42+1,
IFERROR(INDEX(TablaDatos[#Headers],1,M42)&amp;IF(M42=3," "&amp;L42,"")&amp;":","")))</f>
        <v>Final:</v>
      </c>
      <c r="P42" s="4" cm="1">
        <f t="array" aca="1" ref="P42" ca="1">IF(OR(L42="",M42&gt;8),"",HYPERLINK("["&amp;Archivo_Nombre&amp;"]Datos!"&amp;LEFT(SUBSTITUTE(ADDRESS(1,M42),"$",""))&amp;L42+1,
IFERROR(INDEX(TablaDatos[],L42,M42),"")))</f>
        <v>45266</v>
      </c>
      <c r="S42" s="1">
        <f t="shared" ca="1" si="32"/>
        <v>10</v>
      </c>
      <c r="T42" s="1" t="str">
        <f t="shared" ca="1" si="5"/>
        <v/>
      </c>
      <c r="U42" s="1">
        <f t="shared" ca="1" si="33"/>
        <v>7</v>
      </c>
      <c r="V42" s="1" cm="1">
        <f t="array" aca="1" ref="V42" ca="1">IF(OR(T42="",W42=""),0,LEFT(W42)&amp;IFERROR(LEFT(INDEX(DatosKanban,KANBAN!T42,2)),2))</f>
        <v>0</v>
      </c>
      <c r="W42" s="5" t="str" cm="1">
        <f t="array" aca="1" ref="W42" ca="1">IF(OR(T42="",U42&gt;8),"",HYPERLINK("[" &amp; Archivo_Nombre &amp; "]Datos!"&amp;LEFT(SUBSTITUTE(ADDRESS(1,IF(U42=3,1,U42)),"$",""))&amp;T42+1,
IFERROR(INDEX(TablaDatos[#Headers],1,U42)&amp;IF(U42=3," "&amp;T42,"")&amp;":","")))</f>
        <v/>
      </c>
      <c r="X42" s="4" t="str" cm="1">
        <f t="array" aca="1" ref="X42" ca="1">IF(OR(T42="",U42&gt;8),"",HYPERLINK("["&amp;Archivo_Nombre&amp;"]Datos!"&amp;LEFT(SUBSTITUTE(ADDRESS(1,U42),"$",""))&amp;T42+1,
IFERROR(INDEX(TablaDatos[],T42,U42),"")))</f>
        <v/>
      </c>
      <c r="AA42" s="1">
        <f t="shared" ca="1" si="34"/>
        <v>6</v>
      </c>
      <c r="AB42" s="1">
        <f t="shared" ca="1" si="8"/>
        <v>20</v>
      </c>
      <c r="AC42" s="1">
        <f t="shared" ca="1" si="35"/>
        <v>7</v>
      </c>
      <c r="AD42" s="1" t="str" cm="1">
        <f t="array" aca="1" ref="AD42" ca="1">IF(OR(AB42="",AE42=""),0,LEFT(AE42)&amp;IFERROR(LEFT(INDEX(DatosKanban,KANBAN!AB42,2)),2))</f>
        <v>FU</v>
      </c>
      <c r="AE42" s="5" t="str" cm="1">
        <f t="array" aca="1" ref="AE42" ca="1">IF(OR(AB42="",AC42&gt;8),"",HYPERLINK("[" &amp; Archivo_Nombre &amp; "]Datos!"&amp;LEFT(SUBSTITUTE(ADDRESS(1,IF(AC42=3,1,AC42)),"$",""))&amp;AB42+1,
IFERROR(INDEX(TablaDatos[#Headers],1,AC42)&amp;IF(AC42=3," "&amp;AB42,"")&amp;":","")))</f>
        <v>Final:</v>
      </c>
      <c r="AF42" s="4" cm="1">
        <f t="array" aca="1" ref="AF42" ca="1">IF(OR(AB42="",AC42&gt;8),"",HYPERLINK("["&amp;Archivo_Nombre&amp;"]Datos!"&amp;LEFT(SUBSTITUTE(ADDRESS(1,AC42),"$",""))&amp;AB42+1,
IFERROR(INDEX(TablaDatos[],AB42,AC42),"")))</f>
        <v>45266</v>
      </c>
      <c r="AI42" s="1">
        <f t="shared" ca="1" si="10"/>
        <v>22</v>
      </c>
      <c r="AJ42" s="1" t="str">
        <f t="shared" ca="1" si="11"/>
        <v/>
      </c>
      <c r="AK42" s="1">
        <f t="shared" ca="1" si="12"/>
        <v>21</v>
      </c>
      <c r="AL42" s="1" cm="1">
        <f t="array" aca="1" ref="AL42" ca="1">IF(OR(AJ42="",AM42=""),0,LEFT(AM42)&amp;IFERROR(LEFT(INDEX(DatosKanban,KANBAN!AJ42,2)),2))</f>
        <v>0</v>
      </c>
      <c r="AM42" s="5" t="str" cm="1">
        <f t="array" aca="1" ref="AM42" ca="1">IF(OR(AJ42="",AK42&gt;8),"",HYPERLINK("[" &amp; Archivo_Nombre &amp; "]Datos!"&amp;LEFT(SUBSTITUTE(ADDRESS(1,IF(AK42=3,1,AK42)),"$",""))&amp;AJ42+1,
IFERROR(INDEX(TablaDatos[#Headers],1,AK42)&amp;IF(AK42=3," "&amp;AJ42,"")&amp;":","")))</f>
        <v/>
      </c>
      <c r="AN42" s="4" t="str" cm="1">
        <f t="array" aca="1" ref="AN42" ca="1">IF(OR(AJ42="",AK42&gt;8),"",HYPERLINK("["&amp;Archivo_Nombre&amp;"]Datos!"&amp;LEFT(SUBSTITUTE(ADDRESS(1,AK42),"$",""))&amp;AJ42+1,
IFERROR(INDEX(TablaDatos[],AJ42,AK42),"")))</f>
        <v/>
      </c>
    </row>
    <row r="43" spans="3:40" x14ac:dyDescent="0.25">
      <c r="C43" s="1">
        <f t="shared" ca="1" si="28"/>
        <v>29</v>
      </c>
      <c r="D43" s="1" t="str">
        <f t="shared" ca="1" si="0"/>
        <v/>
      </c>
      <c r="E43" s="1">
        <f t="shared" ca="1" si="29"/>
        <v>29</v>
      </c>
      <c r="F43" s="1" cm="1">
        <f t="array" aca="1" ref="F43" ca="1">IF(OR(D43="",G43=""),0,LEFT(G43)&amp;IFERROR(LEFT(INDEX(DatosKanban,KANBAN!D43,2)),2))</f>
        <v>0</v>
      </c>
      <c r="G43" s="5" t="str" cm="1">
        <f t="array" aca="1" ref="G43" ca="1">IF(OR(D43="",E43&gt;8),"",HYPERLINK("[" &amp; Archivo_Nombre &amp; "]Datos!"&amp;LEFT(SUBSTITUTE(ADDRESS(1,IF(E43=3,1,E43)),"$",""))&amp;D43+1,
IFERROR(INDEX(TablaDatos[#Headers],1,E43)&amp;IF(E43=3," "&amp;D43,"")&amp;":","")))</f>
        <v/>
      </c>
      <c r="H43" s="4" t="str" cm="1">
        <f t="array" aca="1" ref="H43" ca="1">IF(OR(D43="",E43&gt;8),"",HYPERLINK("["&amp;Archivo_Nombre&amp;"]Datos!"&amp;LEFT(SUBSTITUTE(ADDRESS(1,E43),"$",""))&amp;D43+1,
IFERROR(INDEX(TablaDatos[],D43,E43),"")))</f>
        <v/>
      </c>
      <c r="K43" s="1">
        <f t="shared" ca="1" si="30"/>
        <v>6</v>
      </c>
      <c r="L43" s="1">
        <f t="shared" ca="1" si="2"/>
        <v>5</v>
      </c>
      <c r="M43" s="1">
        <f t="shared" ca="1" si="31"/>
        <v>8</v>
      </c>
      <c r="N43" s="1" t="str" cm="1">
        <f t="array" aca="1" ref="N43" ca="1">IF(OR(L43="",O43=""),0,LEFT(O43)&amp;IFERROR(LEFT(INDEX(DatosKanban,KANBAN!L43,2)),2))</f>
        <v>AI</v>
      </c>
      <c r="O43" s="5" t="str" cm="1">
        <f t="array" aca="1" ref="O43" ca="1">IF(OR(L43="",M43&gt;8),"",HYPERLINK("[" &amp; Archivo_Nombre &amp; "]Datos!"&amp;LEFT(SUBSTITUTE(ADDRESS(1,IF(M43=3,1,M43)),"$",""))&amp;L43+1,
IFERROR(INDEX(TablaDatos[#Headers],1,M43)&amp;IF(M43=3," "&amp;L43,"")&amp;":","")))</f>
        <v>Asignado:</v>
      </c>
      <c r="P43" s="4" t="str" cm="1">
        <f t="array" aca="1" ref="P43" ca="1">IF(OR(L43="",M43&gt;8),"",HYPERLINK("["&amp;Archivo_Nombre&amp;"]Datos!"&amp;LEFT(SUBSTITUTE(ADDRESS(1,M43),"$",""))&amp;L43+1,
IFERROR(INDEX(TablaDatos[],L43,M43),"")))</f>
        <v>Condori Ramón Luis Angel</v>
      </c>
      <c r="S43" s="1">
        <f t="shared" ca="1" si="32"/>
        <v>11</v>
      </c>
      <c r="T43" s="1" t="str">
        <f t="shared" ca="1" si="5"/>
        <v/>
      </c>
      <c r="U43" s="1">
        <f t="shared" ca="1" si="33"/>
        <v>8</v>
      </c>
      <c r="V43" s="1" cm="1">
        <f t="array" aca="1" ref="V43" ca="1">IF(OR(T43="",W43=""),0,LEFT(W43)&amp;IFERROR(LEFT(INDEX(DatosKanban,KANBAN!T43,2)),2))</f>
        <v>0</v>
      </c>
      <c r="W43" s="5" t="str" cm="1">
        <f t="array" aca="1" ref="W43" ca="1">IF(OR(T43="",U43&gt;8),"",HYPERLINK("[" &amp; Archivo_Nombre &amp; "]Datos!"&amp;LEFT(SUBSTITUTE(ADDRESS(1,IF(U43=3,1,U43)),"$",""))&amp;T43+1,
IFERROR(INDEX(TablaDatos[#Headers],1,U43)&amp;IF(U43=3," "&amp;T43,"")&amp;":","")))</f>
        <v/>
      </c>
      <c r="X43" s="4" t="str" cm="1">
        <f t="array" aca="1" ref="X43" ca="1">IF(OR(T43="",U43&gt;8),"",HYPERLINK("["&amp;Archivo_Nombre&amp;"]Datos!"&amp;LEFT(SUBSTITUTE(ADDRESS(1,U43),"$",""))&amp;T43+1,
IFERROR(INDEX(TablaDatos[],T43,U43),"")))</f>
        <v/>
      </c>
      <c r="AA43" s="1">
        <f t="shared" ca="1" si="34"/>
        <v>6</v>
      </c>
      <c r="AB43" s="1">
        <f t="shared" ca="1" si="8"/>
        <v>20</v>
      </c>
      <c r="AC43" s="1">
        <f t="shared" ca="1" si="35"/>
        <v>8</v>
      </c>
      <c r="AD43" s="1" t="str" cm="1">
        <f t="array" aca="1" ref="AD43" ca="1">IF(OR(AB43="",AE43=""),0,LEFT(AE43)&amp;IFERROR(LEFT(INDEX(DatosKanban,KANBAN!AB43,2)),2))</f>
        <v>AU</v>
      </c>
      <c r="AE43" s="5" t="str" cm="1">
        <f t="array" aca="1" ref="AE43" ca="1">IF(OR(AB43="",AC43&gt;8),"",HYPERLINK("[" &amp; Archivo_Nombre &amp; "]Datos!"&amp;LEFT(SUBSTITUTE(ADDRESS(1,IF(AC43=3,1,AC43)),"$",""))&amp;AB43+1,
IFERROR(INDEX(TablaDatos[#Headers],1,AC43)&amp;IF(AC43=3," "&amp;AB43,"")&amp;":","")))</f>
        <v>Asignado:</v>
      </c>
      <c r="AF43" s="4" t="str" cm="1">
        <f t="array" aca="1" ref="AF43" ca="1">IF(OR(AB43="",AC43&gt;8),"",HYPERLINK("["&amp;Archivo_Nombre&amp;"]Datos!"&amp;LEFT(SUBSTITUTE(ADDRESS(1,AC43),"$",""))&amp;AB43+1,
IFERROR(INDEX(TablaDatos[],AB43,AC43),"")))</f>
        <v>Astucuri Curas Kennedy Yorly</v>
      </c>
      <c r="AI43" s="1">
        <f t="shared" ca="1" si="10"/>
        <v>23</v>
      </c>
      <c r="AJ43" s="1" t="str">
        <f t="shared" ca="1" si="11"/>
        <v/>
      </c>
      <c r="AK43" s="1">
        <f t="shared" ca="1" si="12"/>
        <v>22</v>
      </c>
      <c r="AL43" s="1" cm="1">
        <f t="array" aca="1" ref="AL43" ca="1">IF(OR(AJ43="",AM43=""),0,LEFT(AM43)&amp;IFERROR(LEFT(INDEX(DatosKanban,KANBAN!AJ43,2)),2))</f>
        <v>0</v>
      </c>
      <c r="AM43" s="5" t="str" cm="1">
        <f t="array" aca="1" ref="AM43" ca="1">IF(OR(AJ43="",AK43&gt;8),"",HYPERLINK("[" &amp; Archivo_Nombre &amp; "]Datos!"&amp;LEFT(SUBSTITUTE(ADDRESS(1,IF(AK43=3,1,AK43)),"$",""))&amp;AJ43+1,
IFERROR(INDEX(TablaDatos[#Headers],1,AK43)&amp;IF(AK43=3," "&amp;AJ43,"")&amp;":","")))</f>
        <v/>
      </c>
      <c r="AN43" s="4" t="str" cm="1">
        <f t="array" aca="1" ref="AN43" ca="1">IF(OR(AJ43="",AK43&gt;8),"",HYPERLINK("["&amp;Archivo_Nombre&amp;"]Datos!"&amp;LEFT(SUBSTITUTE(ADDRESS(1,AK43),"$",""))&amp;AJ43+1,
IFERROR(INDEX(TablaDatos[],AJ43,AK43),"")))</f>
        <v/>
      </c>
    </row>
    <row r="44" spans="3:40" x14ac:dyDescent="0.25">
      <c r="C44" s="1">
        <f t="shared" ca="1" si="28"/>
        <v>30</v>
      </c>
      <c r="D44" s="1" t="str">
        <f t="shared" ca="1" si="0"/>
        <v/>
      </c>
      <c r="E44" s="1">
        <f t="shared" ca="1" si="29"/>
        <v>30</v>
      </c>
      <c r="F44" s="1" cm="1">
        <f t="array" aca="1" ref="F44" ca="1">IF(OR(D44="",G44=""),0,LEFT(G44)&amp;IFERROR(LEFT(INDEX(DatosKanban,KANBAN!D44,2)),2))</f>
        <v>0</v>
      </c>
      <c r="G44" s="5" t="str" cm="1">
        <f t="array" aca="1" ref="G44" ca="1">IF(OR(D44="",E44&gt;8),"",HYPERLINK("[" &amp; Archivo_Nombre &amp; "]Datos!"&amp;LEFT(SUBSTITUTE(ADDRESS(1,IF(E44=3,1,E44)),"$",""))&amp;D44+1,
IFERROR(INDEX(TablaDatos[#Headers],1,E44)&amp;IF(E44=3," "&amp;D44,"")&amp;":","")))</f>
        <v/>
      </c>
      <c r="H44" s="4" t="str" cm="1">
        <f t="array" aca="1" ref="H44" ca="1">IF(OR(D44="",E44&gt;8),"",HYPERLINK("["&amp;Archivo_Nombre&amp;"]Datos!"&amp;LEFT(SUBSTITUTE(ADDRESS(1,E44),"$",""))&amp;D44+1,
IFERROR(INDEX(TablaDatos[],D44,E44),"")))</f>
        <v/>
      </c>
      <c r="K44" s="1">
        <f t="shared" ca="1" si="30"/>
        <v>6</v>
      </c>
      <c r="L44" s="1">
        <f t="shared" ca="1" si="2"/>
        <v>5</v>
      </c>
      <c r="M44" s="1">
        <f t="shared" ca="1" si="31"/>
        <v>9</v>
      </c>
      <c r="N44" s="1" cm="1">
        <f t="array" aca="1" ref="N44" ca="1">IF(OR(L44="",O44=""),0,LEFT(O44)&amp;IFERROR(LEFT(INDEX(DatosKanban,KANBAN!L44,2)),2))</f>
        <v>0</v>
      </c>
      <c r="O44" s="5" t="str" cm="1">
        <f t="array" aca="1" ref="O44" ca="1">IF(OR(L44="",M44&gt;8),"",HYPERLINK("[" &amp; Archivo_Nombre &amp; "]Datos!"&amp;LEFT(SUBSTITUTE(ADDRESS(1,IF(M44=3,1,M44)),"$",""))&amp;L44+1,
IFERROR(INDEX(TablaDatos[#Headers],1,M44)&amp;IF(M44=3," "&amp;L44,"")&amp;":","")))</f>
        <v/>
      </c>
      <c r="P44" s="4" t="str" cm="1">
        <f t="array" aca="1" ref="P44" ca="1">IF(OR(L44="",M44&gt;8),"",HYPERLINK("["&amp;Archivo_Nombre&amp;"]Datos!"&amp;LEFT(SUBSTITUTE(ADDRESS(1,M44),"$",""))&amp;L44+1,
IFERROR(INDEX(TablaDatos[],L44,M44),"")))</f>
        <v/>
      </c>
      <c r="S44" s="1">
        <f t="shared" ca="1" si="32"/>
        <v>12</v>
      </c>
      <c r="T44" s="1" t="str">
        <f t="shared" ca="1" si="5"/>
        <v/>
      </c>
      <c r="U44" s="1">
        <f t="shared" ca="1" si="33"/>
        <v>9</v>
      </c>
      <c r="V44" s="1" cm="1">
        <f t="array" aca="1" ref="V44" ca="1">IF(OR(T44="",W44=""),0,LEFT(W44)&amp;IFERROR(LEFT(INDEX(DatosKanban,KANBAN!T44,2)),2))</f>
        <v>0</v>
      </c>
      <c r="W44" s="5" t="str" cm="1">
        <f t="array" aca="1" ref="W44" ca="1">IF(OR(T44="",U44&gt;8),"",HYPERLINK("[" &amp; Archivo_Nombre &amp; "]Datos!"&amp;LEFT(SUBSTITUTE(ADDRESS(1,IF(U44=3,1,U44)),"$",""))&amp;T44+1,
IFERROR(INDEX(TablaDatos[#Headers],1,U44)&amp;IF(U44=3," "&amp;T44,"")&amp;":","")))</f>
        <v/>
      </c>
      <c r="X44" s="4" t="str" cm="1">
        <f t="array" aca="1" ref="X44" ca="1">IF(OR(T44="",U44&gt;8),"",HYPERLINK("["&amp;Archivo_Nombre&amp;"]Datos!"&amp;LEFT(SUBSTITUTE(ADDRESS(1,U44),"$",""))&amp;T44+1,
IFERROR(INDEX(TablaDatos[],T44,U44),"")))</f>
        <v/>
      </c>
      <c r="AA44" s="1">
        <f t="shared" ca="1" si="34"/>
        <v>6</v>
      </c>
      <c r="AB44" s="1">
        <f t="shared" ca="1" si="8"/>
        <v>20</v>
      </c>
      <c r="AC44" s="1">
        <f t="shared" ca="1" si="35"/>
        <v>9</v>
      </c>
      <c r="AD44" s="1" cm="1">
        <f t="array" aca="1" ref="AD44" ca="1">IF(OR(AB44="",AE44=""),0,LEFT(AE44)&amp;IFERROR(LEFT(INDEX(DatosKanban,KANBAN!AB44,2)),2))</f>
        <v>0</v>
      </c>
      <c r="AE44" s="5" t="str" cm="1">
        <f t="array" aca="1" ref="AE44" ca="1">IF(OR(AB44="",AC44&gt;8),"",HYPERLINK("[" &amp; Archivo_Nombre &amp; "]Datos!"&amp;LEFT(SUBSTITUTE(ADDRESS(1,IF(AC44=3,1,AC44)),"$",""))&amp;AB44+1,
IFERROR(INDEX(TablaDatos[#Headers],1,AC44)&amp;IF(AC44=3," "&amp;AB44,"")&amp;":","")))</f>
        <v/>
      </c>
      <c r="AF44" s="4" t="str" cm="1">
        <f t="array" aca="1" ref="AF44" ca="1">IF(OR(AB44="",AC44&gt;8),"",HYPERLINK("["&amp;Archivo_Nombre&amp;"]Datos!"&amp;LEFT(SUBSTITUTE(ADDRESS(1,AC44),"$",""))&amp;AB44+1,
IFERROR(INDEX(TablaDatos[],AB44,AC44),"")))</f>
        <v/>
      </c>
      <c r="AI44" s="1">
        <f t="shared" ca="1" si="10"/>
        <v>24</v>
      </c>
      <c r="AJ44" s="1" t="str">
        <f t="shared" ca="1" si="11"/>
        <v/>
      </c>
      <c r="AK44" s="1">
        <f t="shared" ca="1" si="12"/>
        <v>23</v>
      </c>
      <c r="AL44" s="1" cm="1">
        <f t="array" aca="1" ref="AL44" ca="1">IF(OR(AJ44="",AM44=""),0,LEFT(AM44)&amp;IFERROR(LEFT(INDEX(DatosKanban,KANBAN!AJ44,2)),2))</f>
        <v>0</v>
      </c>
      <c r="AM44" s="5" t="str" cm="1">
        <f t="array" aca="1" ref="AM44" ca="1">IF(OR(AJ44="",AK44&gt;8),"",HYPERLINK("[" &amp; Archivo_Nombre &amp; "]Datos!"&amp;LEFT(SUBSTITUTE(ADDRESS(1,IF(AK44=3,1,AK44)),"$",""))&amp;AJ44+1,
IFERROR(INDEX(TablaDatos[#Headers],1,AK44)&amp;IF(AK44=3," "&amp;AJ44,"")&amp;":","")))</f>
        <v/>
      </c>
      <c r="AN44" s="4" t="str" cm="1">
        <f t="array" aca="1" ref="AN44" ca="1">IF(OR(AJ44="",AK44&gt;8),"",HYPERLINK("["&amp;Archivo_Nombre&amp;"]Datos!"&amp;LEFT(SUBSTITUTE(ADDRESS(1,AK44),"$",""))&amp;AJ44+1,
IFERROR(INDEX(TablaDatos[],AJ44,AK44),"")))</f>
        <v/>
      </c>
    </row>
    <row r="45" spans="3:40" x14ac:dyDescent="0.25">
      <c r="C45" s="1">
        <f t="shared" ca="1" si="28"/>
        <v>31</v>
      </c>
      <c r="D45" s="1" t="str">
        <f t="shared" ca="1" si="0"/>
        <v/>
      </c>
      <c r="E45" s="1">
        <f t="shared" ca="1" si="29"/>
        <v>31</v>
      </c>
      <c r="F45" s="1" cm="1">
        <f t="array" aca="1" ref="F45" ca="1">IF(OR(D45="",G45=""),0,LEFT(G45)&amp;IFERROR(LEFT(INDEX(DatosKanban,KANBAN!D45,2)),2))</f>
        <v>0</v>
      </c>
      <c r="G45" s="5" t="str" cm="1">
        <f t="array" aca="1" ref="G45" ca="1">IF(OR(D45="",E45&gt;8),"",HYPERLINK("[" &amp; Archivo_Nombre &amp; "]Datos!"&amp;LEFT(SUBSTITUTE(ADDRESS(1,IF(E45=3,1,E45)),"$",""))&amp;D45+1,
IFERROR(INDEX(TablaDatos[#Headers],1,E45)&amp;IF(E45=3," "&amp;D45,"")&amp;":","")))</f>
        <v/>
      </c>
      <c r="H45" s="4" t="str" cm="1">
        <f t="array" aca="1" ref="H45" ca="1">IF(OR(D45="",E45&gt;8),"",HYPERLINK("["&amp;Archivo_Nombre&amp;"]Datos!"&amp;LEFT(SUBSTITUTE(ADDRESS(1,E45),"$",""))&amp;D45+1,
IFERROR(INDEX(TablaDatos[],D45,E45),"")))</f>
        <v/>
      </c>
      <c r="K45" s="1">
        <f t="shared" ca="1" si="30"/>
        <v>7</v>
      </c>
      <c r="L45" s="1">
        <f t="shared" ca="1" si="2"/>
        <v>4</v>
      </c>
      <c r="M45" s="1">
        <f t="shared" ca="1" si="31"/>
        <v>3</v>
      </c>
      <c r="N45" s="1" t="str" cm="1">
        <f t="array" aca="1" ref="N45" ca="1">IF(OR(L45="",O45=""),0,LEFT(O45)&amp;IFERROR(LEFT(INDEX(DatosKanban,KANBAN!L45,2)),2))</f>
        <v>TI</v>
      </c>
      <c r="O45" s="5" t="str" cm="1">
        <f t="array" aca="1" ref="O45" ca="1">IF(OR(L45="",M45&gt;8),"",HYPERLINK("[" &amp; Archivo_Nombre &amp; "]Datos!"&amp;LEFT(SUBSTITUTE(ADDRESS(1,IF(M45=3,1,M45)),"$",""))&amp;L45+1,
IFERROR(INDEX(TablaDatos[#Headers],1,M45)&amp;IF(M45=3," "&amp;L45,"")&amp;":","")))</f>
        <v>Tarea 4:</v>
      </c>
      <c r="P45" s="4" t="str" cm="1">
        <f t="array" aca="1" ref="P45" ca="1">IF(OR(L45="",M45&gt;8),"",HYPERLINK("["&amp;Archivo_Nombre&amp;"]Datos!"&amp;LEFT(SUBSTITUTE(ADDRESS(1,M45),"$",""))&amp;L45+1,
IFERROR(INDEX(TablaDatos[],L45,M45),"")))</f>
        <v>Calcular bonificaciones</v>
      </c>
      <c r="S45" s="1">
        <f t="shared" ca="1" si="32"/>
        <v>13</v>
      </c>
      <c r="T45" s="1" t="str">
        <f t="shared" ca="1" si="5"/>
        <v/>
      </c>
      <c r="U45" s="1">
        <f t="shared" ca="1" si="33"/>
        <v>10</v>
      </c>
      <c r="V45" s="1" cm="1">
        <f t="array" aca="1" ref="V45" ca="1">IF(OR(T45="",W45=""),0,LEFT(W45)&amp;IFERROR(LEFT(INDEX(DatosKanban,KANBAN!T45,2)),2))</f>
        <v>0</v>
      </c>
      <c r="W45" s="5" t="str" cm="1">
        <f t="array" aca="1" ref="W45" ca="1">IF(OR(T45="",U45&gt;8),"",HYPERLINK("[" &amp; Archivo_Nombre &amp; "]Datos!"&amp;LEFT(SUBSTITUTE(ADDRESS(1,IF(U45=3,1,U45)),"$",""))&amp;T45+1,
IFERROR(INDEX(TablaDatos[#Headers],1,U45)&amp;IF(U45=3," "&amp;T45,"")&amp;":","")))</f>
        <v/>
      </c>
      <c r="X45" s="4" t="str" cm="1">
        <f t="array" aca="1" ref="X45" ca="1">IF(OR(T45="",U45&gt;8),"",HYPERLINK("["&amp;Archivo_Nombre&amp;"]Datos!"&amp;LEFT(SUBSTITUTE(ADDRESS(1,U45),"$",""))&amp;T45+1,
IFERROR(INDEX(TablaDatos[],T45,U45),"")))</f>
        <v/>
      </c>
      <c r="AA45" s="1">
        <f t="shared" ca="1" si="34"/>
        <v>7</v>
      </c>
      <c r="AB45" s="1">
        <f t="shared" ca="1" si="8"/>
        <v>19</v>
      </c>
      <c r="AC45" s="1">
        <f t="shared" ca="1" si="35"/>
        <v>3</v>
      </c>
      <c r="AD45" s="1" t="str" cm="1">
        <f t="array" aca="1" ref="AD45" ca="1">IF(OR(AB45="",AE45=""),0,LEFT(AE45)&amp;IFERROR(LEFT(INDEX(DatosKanban,KANBAN!AB45,2)),2))</f>
        <v>TU</v>
      </c>
      <c r="AE45" s="5" t="str" cm="1">
        <f t="array" aca="1" ref="AE45" ca="1">IF(OR(AB45="",AC45&gt;8),"",HYPERLINK("[" &amp; Archivo_Nombre &amp; "]Datos!"&amp;LEFT(SUBSTITUTE(ADDRESS(1,IF(AC45=3,1,AC45)),"$",""))&amp;AB45+1,
IFERROR(INDEX(TablaDatos[#Headers],1,AC45)&amp;IF(AC45=3," "&amp;AB45,"")&amp;":","")))</f>
        <v>Tarea 19:</v>
      </c>
      <c r="AF45" s="4" t="str" cm="1">
        <f t="array" aca="1" ref="AF45" ca="1">IF(OR(AB45="",AC45&gt;8),"",HYPERLINK("["&amp;Archivo_Nombre&amp;"]Datos!"&amp;LEFT(SUBSTITUTE(ADDRESS(1,AC45),"$",""))&amp;AB45+1,
IFERROR(INDEX(TablaDatos[],AB45,AC45),"")))</f>
        <v>Spring de Calcular bonificacion es</v>
      </c>
      <c r="AI45" s="1">
        <f t="shared" ca="1" si="10"/>
        <v>25</v>
      </c>
      <c r="AJ45" s="1" t="str">
        <f t="shared" ca="1" si="11"/>
        <v/>
      </c>
      <c r="AK45" s="1">
        <f t="shared" ca="1" si="12"/>
        <v>24</v>
      </c>
      <c r="AL45" s="1" cm="1">
        <f t="array" aca="1" ref="AL45" ca="1">IF(OR(AJ45="",AM45=""),0,LEFT(AM45)&amp;IFERROR(LEFT(INDEX(DatosKanban,KANBAN!AJ45,2)),2))</f>
        <v>0</v>
      </c>
      <c r="AM45" s="5" t="str" cm="1">
        <f t="array" aca="1" ref="AM45" ca="1">IF(OR(AJ45="",AK45&gt;8),"",HYPERLINK("[" &amp; Archivo_Nombre &amp; "]Datos!"&amp;LEFT(SUBSTITUTE(ADDRESS(1,IF(AK45=3,1,AK45)),"$",""))&amp;AJ45+1,
IFERROR(INDEX(TablaDatos[#Headers],1,AK45)&amp;IF(AK45=3," "&amp;AJ45,"")&amp;":","")))</f>
        <v/>
      </c>
      <c r="AN45" s="4" t="str" cm="1">
        <f t="array" aca="1" ref="AN45" ca="1">IF(OR(AJ45="",AK45&gt;8),"",HYPERLINK("["&amp;Archivo_Nombre&amp;"]Datos!"&amp;LEFT(SUBSTITUTE(ADDRESS(1,AK45),"$",""))&amp;AJ45+1,
IFERROR(INDEX(TablaDatos[],AJ45,AK45),"")))</f>
        <v/>
      </c>
    </row>
    <row r="46" spans="3:40" x14ac:dyDescent="0.25">
      <c r="C46" s="1">
        <f t="shared" ca="1" si="28"/>
        <v>32</v>
      </c>
      <c r="D46" s="1" t="str">
        <f t="shared" ca="1" si="0"/>
        <v/>
      </c>
      <c r="E46" s="1">
        <f t="shared" ca="1" si="29"/>
        <v>32</v>
      </c>
      <c r="F46" s="1" cm="1">
        <f t="array" aca="1" ref="F46" ca="1">IF(OR(D46="",G46=""),0,LEFT(G46)&amp;IFERROR(LEFT(INDEX(DatosKanban,KANBAN!D46,2)),2))</f>
        <v>0</v>
      </c>
      <c r="G46" s="5" t="str" cm="1">
        <f t="array" aca="1" ref="G46" ca="1">IF(OR(D46="",E46&gt;8),"",HYPERLINK("[" &amp; Archivo_Nombre &amp; "]Datos!"&amp;LEFT(SUBSTITUTE(ADDRESS(1,IF(E46=3,1,E46)),"$",""))&amp;D46+1,
IFERROR(INDEX(TablaDatos[#Headers],1,E46)&amp;IF(E46=3," "&amp;D46,"")&amp;":","")))</f>
        <v/>
      </c>
      <c r="H46" s="4" t="str" cm="1">
        <f t="array" aca="1" ref="H46" ca="1">IF(OR(D46="",E46&gt;8),"",HYPERLINK("["&amp;Archivo_Nombre&amp;"]Datos!"&amp;LEFT(SUBSTITUTE(ADDRESS(1,E46),"$",""))&amp;D46+1,
IFERROR(INDEX(TablaDatos[],D46,E46),"")))</f>
        <v/>
      </c>
      <c r="K46" s="1">
        <f t="shared" ca="1" si="30"/>
        <v>7</v>
      </c>
      <c r="L46" s="1">
        <f t="shared" ca="1" si="2"/>
        <v>4</v>
      </c>
      <c r="M46" s="1">
        <f t="shared" ca="1" si="31"/>
        <v>4</v>
      </c>
      <c r="N46" s="1" t="str" cm="1">
        <f t="array" aca="1" ref="N46" ca="1">IF(OR(L46="",O46=""),0,LEFT(O46)&amp;IFERROR(LEFT(INDEX(DatosKanban,KANBAN!L46,2)),2))</f>
        <v>DI</v>
      </c>
      <c r="O46" s="5" t="str" cm="1">
        <f t="array" aca="1" ref="O46" ca="1">IF(OR(L46="",M46&gt;8),"",HYPERLINK("[" &amp; Archivo_Nombre &amp; "]Datos!"&amp;LEFT(SUBSTITUTE(ADDRESS(1,IF(M46=3,1,M46)),"$",""))&amp;L46+1,
IFERROR(INDEX(TablaDatos[#Headers],1,M46)&amp;IF(M46=3," "&amp;L46,"")&amp;":","")))</f>
        <v>Descripción:</v>
      </c>
      <c r="P46" s="4" t="str" cm="1">
        <f t="array" aca="1" ref="P46" ca="1">IF(OR(L46="",M46&gt;8),"",HYPERLINK("["&amp;Archivo_Nombre&amp;"]Datos!"&amp;LEFT(SUBSTITUTE(ADDRESS(1,M46),"$",""))&amp;L46+1,
IFERROR(INDEX(TablaDatos[],L46,M46),"")))</f>
        <v>Calcular las bonificaciones que corresponden al trabajador, que incluyen las horas extras</v>
      </c>
      <c r="S46" s="1">
        <f t="shared" ca="1" si="32"/>
        <v>14</v>
      </c>
      <c r="T46" s="1" t="str">
        <f t="shared" ca="1" si="5"/>
        <v/>
      </c>
      <c r="U46" s="1">
        <f t="shared" ca="1" si="33"/>
        <v>11</v>
      </c>
      <c r="V46" s="1" cm="1">
        <f t="array" aca="1" ref="V46" ca="1">IF(OR(T46="",W46=""),0,LEFT(W46)&amp;IFERROR(LEFT(INDEX(DatosKanban,KANBAN!T46,2)),2))</f>
        <v>0</v>
      </c>
      <c r="W46" s="5" t="str" cm="1">
        <f t="array" aca="1" ref="W46" ca="1">IF(OR(T46="",U46&gt;8),"",HYPERLINK("[" &amp; Archivo_Nombre &amp; "]Datos!"&amp;LEFT(SUBSTITUTE(ADDRESS(1,IF(U46=3,1,U46)),"$",""))&amp;T46+1,
IFERROR(INDEX(TablaDatos[#Headers],1,U46)&amp;IF(U46=3," "&amp;T46,"")&amp;":","")))</f>
        <v/>
      </c>
      <c r="X46" s="4" t="str" cm="1">
        <f t="array" aca="1" ref="X46" ca="1">IF(OR(T46="",U46&gt;8),"",HYPERLINK("["&amp;Archivo_Nombre&amp;"]Datos!"&amp;LEFT(SUBSTITUTE(ADDRESS(1,U46),"$",""))&amp;T46+1,
IFERROR(INDEX(TablaDatos[],T46,U46),"")))</f>
        <v/>
      </c>
      <c r="AA46" s="1">
        <f t="shared" ca="1" si="34"/>
        <v>7</v>
      </c>
      <c r="AB46" s="1">
        <f t="shared" ca="1" si="8"/>
        <v>19</v>
      </c>
      <c r="AC46" s="1">
        <f t="shared" ca="1" si="35"/>
        <v>4</v>
      </c>
      <c r="AD46" s="1" t="str" cm="1">
        <f t="array" aca="1" ref="AD46" ca="1">IF(OR(AB46="",AE46=""),0,LEFT(AE46)&amp;IFERROR(LEFT(INDEX(DatosKanban,KANBAN!AB46,2)),2))</f>
        <v>DU</v>
      </c>
      <c r="AE46" s="5" t="str" cm="1">
        <f t="array" aca="1" ref="AE46" ca="1">IF(OR(AB46="",AC46&gt;8),"",HYPERLINK("[" &amp; Archivo_Nombre &amp; "]Datos!"&amp;LEFT(SUBSTITUTE(ADDRESS(1,IF(AC46=3,1,AC46)),"$",""))&amp;AB46+1,
IFERROR(INDEX(TablaDatos[#Headers],1,AC46)&amp;IF(AC46=3," "&amp;AB46,"")&amp;":","")))</f>
        <v>Descripción:</v>
      </c>
      <c r="AF46" s="4" t="str" cm="1">
        <f t="array" aca="1" ref="AF46" ca="1">IF(OR(AB46="",AC46&gt;8),"",HYPERLINK("["&amp;Archivo_Nombre&amp;"]Datos!"&amp;LEFT(SUBSTITUTE(ADDRESS(1,AC46),"$",""))&amp;AB46+1,
IFERROR(INDEX(TablaDatos[],AB46,AC46),"")))</f>
        <v>Hacer el spring para Calcular las bonificaciones que corresponden al trabajador, que incluyen las horas extras</v>
      </c>
      <c r="AI46" s="1">
        <f t="shared" ca="1" si="10"/>
        <v>26</v>
      </c>
      <c r="AJ46" s="1" t="str">
        <f t="shared" ca="1" si="11"/>
        <v/>
      </c>
      <c r="AK46" s="1">
        <f t="shared" ca="1" si="12"/>
        <v>25</v>
      </c>
      <c r="AL46" s="1" cm="1">
        <f t="array" aca="1" ref="AL46" ca="1">IF(OR(AJ46="",AM46=""),0,LEFT(AM46)&amp;IFERROR(LEFT(INDEX(DatosKanban,KANBAN!AJ46,2)),2))</f>
        <v>0</v>
      </c>
      <c r="AM46" s="5" t="str" cm="1">
        <f t="array" aca="1" ref="AM46" ca="1">IF(OR(AJ46="",AK46&gt;8),"",HYPERLINK("[" &amp; Archivo_Nombre &amp; "]Datos!"&amp;LEFT(SUBSTITUTE(ADDRESS(1,IF(AK46=3,1,AK46)),"$",""))&amp;AJ46+1,
IFERROR(INDEX(TablaDatos[#Headers],1,AK46)&amp;IF(AK46=3," "&amp;AJ46,"")&amp;":","")))</f>
        <v/>
      </c>
      <c r="AN46" s="4" t="str" cm="1">
        <f t="array" aca="1" ref="AN46" ca="1">IF(OR(AJ46="",AK46&gt;8),"",HYPERLINK("["&amp;Archivo_Nombre&amp;"]Datos!"&amp;LEFT(SUBSTITUTE(ADDRESS(1,AK46),"$",""))&amp;AJ46+1,
IFERROR(INDEX(TablaDatos[],AJ46,AK46),"")))</f>
        <v/>
      </c>
    </row>
    <row r="47" spans="3:40" x14ac:dyDescent="0.25">
      <c r="C47" s="1">
        <f t="shared" ca="1" si="28"/>
        <v>33</v>
      </c>
      <c r="D47" s="1" t="str">
        <f t="shared" ca="1" si="0"/>
        <v/>
      </c>
      <c r="E47" s="1">
        <f t="shared" ca="1" si="29"/>
        <v>33</v>
      </c>
      <c r="F47" s="1" cm="1">
        <f t="array" aca="1" ref="F47" ca="1">IF(OR(D47="",G47=""),0,LEFT(G47)&amp;IFERROR(LEFT(INDEX(DatosKanban,KANBAN!D47,2)),2))</f>
        <v>0</v>
      </c>
      <c r="G47" s="5" t="str" cm="1">
        <f t="array" aca="1" ref="G47" ca="1">IF(OR(D47="",E47&gt;8),"",HYPERLINK("[" &amp; Archivo_Nombre &amp; "]Datos!"&amp;LEFT(SUBSTITUTE(ADDRESS(1,IF(E47=3,1,E47)),"$",""))&amp;D47+1,
IFERROR(INDEX(TablaDatos[#Headers],1,E47)&amp;IF(E47=3," "&amp;D47,"")&amp;":","")))</f>
        <v/>
      </c>
      <c r="H47" s="4" t="str" cm="1">
        <f t="array" aca="1" ref="H47" ca="1">IF(OR(D47="",E47&gt;8),"",HYPERLINK("["&amp;Archivo_Nombre&amp;"]Datos!"&amp;LEFT(SUBSTITUTE(ADDRESS(1,E47),"$",""))&amp;D47+1,
IFERROR(INDEX(TablaDatos[],D47,E47),"")))</f>
        <v/>
      </c>
      <c r="K47" s="1">
        <f t="shared" ca="1" si="30"/>
        <v>7</v>
      </c>
      <c r="L47" s="1">
        <f t="shared" ca="1" si="2"/>
        <v>4</v>
      </c>
      <c r="M47" s="1">
        <f t="shared" ca="1" si="31"/>
        <v>5</v>
      </c>
      <c r="N47" s="1" t="str" cm="1">
        <f t="array" aca="1" ref="N47" ca="1">IF(OR(L47="",O47=""),0,LEFT(O47)&amp;IFERROR(LEFT(INDEX(DatosKanban,KANBAN!L47,2)),2))</f>
        <v>II</v>
      </c>
      <c r="O47" s="5" t="str" cm="1">
        <f t="array" aca="1" ref="O47" ca="1">IF(OR(L47="",M47&gt;8),"",HYPERLINK("[" &amp; Archivo_Nombre &amp; "]Datos!"&amp;LEFT(SUBSTITUTE(ADDRESS(1,IF(M47=3,1,M47)),"$",""))&amp;L47+1,
IFERROR(INDEX(TablaDatos[#Headers],1,M47)&amp;IF(M47=3," "&amp;L47,"")&amp;":","")))</f>
        <v>Inicio:</v>
      </c>
      <c r="P47" s="4" cm="1">
        <f t="array" aca="1" ref="P47" ca="1">IF(OR(L47="",M47&gt;8),"",HYPERLINK("["&amp;Archivo_Nombre&amp;"]Datos!"&amp;LEFT(SUBSTITUTE(ADDRESS(1,M47),"$",""))&amp;L47+1,
IFERROR(INDEX(TablaDatos[],L47,M47),"")))</f>
        <v>45201</v>
      </c>
      <c r="S47" s="1">
        <f t="shared" ca="1" si="32"/>
        <v>15</v>
      </c>
      <c r="T47" s="1" t="str">
        <f t="shared" ca="1" si="5"/>
        <v/>
      </c>
      <c r="U47" s="1">
        <f t="shared" ca="1" si="33"/>
        <v>12</v>
      </c>
      <c r="V47" s="1" cm="1">
        <f t="array" aca="1" ref="V47" ca="1">IF(OR(T47="",W47=""),0,LEFT(W47)&amp;IFERROR(LEFT(INDEX(DatosKanban,KANBAN!T47,2)),2))</f>
        <v>0</v>
      </c>
      <c r="W47" s="5" t="str" cm="1">
        <f t="array" aca="1" ref="W47" ca="1">IF(OR(T47="",U47&gt;8),"",HYPERLINK("[" &amp; Archivo_Nombre &amp; "]Datos!"&amp;LEFT(SUBSTITUTE(ADDRESS(1,IF(U47=3,1,U47)),"$",""))&amp;T47+1,
IFERROR(INDEX(TablaDatos[#Headers],1,U47)&amp;IF(U47=3," "&amp;T47,"")&amp;":","")))</f>
        <v/>
      </c>
      <c r="X47" s="4" t="str" cm="1">
        <f t="array" aca="1" ref="X47" ca="1">IF(OR(T47="",U47&gt;8),"",HYPERLINK("["&amp;Archivo_Nombre&amp;"]Datos!"&amp;LEFT(SUBSTITUTE(ADDRESS(1,U47),"$",""))&amp;T47+1,
IFERROR(INDEX(TablaDatos[],T47,U47),"")))</f>
        <v/>
      </c>
      <c r="AA47" s="1">
        <f t="shared" ca="1" si="34"/>
        <v>7</v>
      </c>
      <c r="AB47" s="1">
        <f t="shared" ca="1" si="8"/>
        <v>19</v>
      </c>
      <c r="AC47" s="1">
        <f t="shared" ca="1" si="35"/>
        <v>5</v>
      </c>
      <c r="AD47" s="1" t="str" cm="1">
        <f t="array" aca="1" ref="AD47" ca="1">IF(OR(AB47="",AE47=""),0,LEFT(AE47)&amp;IFERROR(LEFT(INDEX(DatosKanban,KANBAN!AB47,2)),2))</f>
        <v>IU</v>
      </c>
      <c r="AE47" s="5" t="str" cm="1">
        <f t="array" aca="1" ref="AE47" ca="1">IF(OR(AB47="",AC47&gt;8),"",HYPERLINK("[" &amp; Archivo_Nombre &amp; "]Datos!"&amp;LEFT(SUBSTITUTE(ADDRESS(1,IF(AC47=3,1,AC47)),"$",""))&amp;AB47+1,
IFERROR(INDEX(TablaDatos[#Headers],1,AC47)&amp;IF(AC47=3," "&amp;AB47,"")&amp;":","")))</f>
        <v>Inicio:</v>
      </c>
      <c r="AF47" s="4" cm="1">
        <f t="array" aca="1" ref="AF47" ca="1">IF(OR(AB47="",AC47&gt;8),"",HYPERLINK("["&amp;Archivo_Nombre&amp;"]Datos!"&amp;LEFT(SUBSTITUTE(ADDRESS(1,AC47),"$",""))&amp;AB47+1,
IFERROR(INDEX(TablaDatos[],AB47,AC47),"")))</f>
        <v>45201</v>
      </c>
      <c r="AI47" s="1">
        <f t="shared" ca="1" si="10"/>
        <v>27</v>
      </c>
      <c r="AJ47" s="1" t="str">
        <f t="shared" ca="1" si="11"/>
        <v/>
      </c>
      <c r="AK47" s="1">
        <f t="shared" ca="1" si="12"/>
        <v>26</v>
      </c>
      <c r="AL47" s="1" cm="1">
        <f t="array" aca="1" ref="AL47" ca="1">IF(OR(AJ47="",AM47=""),0,LEFT(AM47)&amp;IFERROR(LEFT(INDEX(DatosKanban,KANBAN!AJ47,2)),2))</f>
        <v>0</v>
      </c>
      <c r="AM47" s="5" t="str" cm="1">
        <f t="array" aca="1" ref="AM47" ca="1">IF(OR(AJ47="",AK47&gt;8),"",HYPERLINK("[" &amp; Archivo_Nombre &amp; "]Datos!"&amp;LEFT(SUBSTITUTE(ADDRESS(1,IF(AK47=3,1,AK47)),"$",""))&amp;AJ47+1,
IFERROR(INDEX(TablaDatos[#Headers],1,AK47)&amp;IF(AK47=3," "&amp;AJ47,"")&amp;":","")))</f>
        <v/>
      </c>
      <c r="AN47" s="4" t="str" cm="1">
        <f t="array" aca="1" ref="AN47" ca="1">IF(OR(AJ47="",AK47&gt;8),"",HYPERLINK("["&amp;Archivo_Nombre&amp;"]Datos!"&amp;LEFT(SUBSTITUTE(ADDRESS(1,AK47),"$",""))&amp;AJ47+1,
IFERROR(INDEX(TablaDatos[],AJ47,AK47),"")))</f>
        <v/>
      </c>
    </row>
    <row r="48" spans="3:40" x14ac:dyDescent="0.25">
      <c r="C48" s="1">
        <f t="shared" ca="1" si="28"/>
        <v>34</v>
      </c>
      <c r="D48" s="1" t="str">
        <f t="shared" ca="1" si="0"/>
        <v/>
      </c>
      <c r="E48" s="1">
        <f t="shared" ca="1" si="29"/>
        <v>34</v>
      </c>
      <c r="F48" s="1" cm="1">
        <f t="array" aca="1" ref="F48" ca="1">IF(OR(D48="",G48=""),0,LEFT(G48)&amp;IFERROR(LEFT(INDEX(DatosKanban,KANBAN!D48,2)),2))</f>
        <v>0</v>
      </c>
      <c r="G48" s="5" t="str" cm="1">
        <f t="array" aca="1" ref="G48" ca="1">IF(OR(D48="",E48&gt;8),"",HYPERLINK("[" &amp; Archivo_Nombre &amp; "]Datos!"&amp;LEFT(SUBSTITUTE(ADDRESS(1,IF(E48=3,1,E48)),"$",""))&amp;D48+1,
IFERROR(INDEX(TablaDatos[#Headers],1,E48)&amp;IF(E48=3," "&amp;D48,"")&amp;":","")))</f>
        <v/>
      </c>
      <c r="H48" s="4" t="str" cm="1">
        <f t="array" aca="1" ref="H48" ca="1">IF(OR(D48="",E48&gt;8),"",HYPERLINK("["&amp;Archivo_Nombre&amp;"]Datos!"&amp;LEFT(SUBSTITUTE(ADDRESS(1,E48),"$",""))&amp;D48+1,
IFERROR(INDEX(TablaDatos[],D48,E48),"")))</f>
        <v/>
      </c>
      <c r="K48" s="1">
        <f t="shared" ca="1" si="30"/>
        <v>7</v>
      </c>
      <c r="L48" s="1">
        <f t="shared" ca="1" si="2"/>
        <v>4</v>
      </c>
      <c r="M48" s="1">
        <f t="shared" ca="1" si="31"/>
        <v>6</v>
      </c>
      <c r="N48" s="1" t="str" cm="1">
        <f t="array" aca="1" ref="N48" ca="1">IF(OR(L48="",O48=""),0,LEFT(O48)&amp;IFERROR(LEFT(INDEX(DatosKanban,KANBAN!L48,2)),2))</f>
        <v>PI</v>
      </c>
      <c r="O48" s="5" t="str" cm="1">
        <f t="array" aca="1" ref="O48" ca="1">IF(OR(L48="",M48&gt;8),"",HYPERLINK("[" &amp; Archivo_Nombre &amp; "]Datos!"&amp;LEFT(SUBSTITUTE(ADDRESS(1,IF(M48=3,1,M48)),"$",""))&amp;L48+1,
IFERROR(INDEX(TablaDatos[#Headers],1,M48)&amp;IF(M48=3," "&amp;L48,"")&amp;":","")))</f>
        <v>Previsto:</v>
      </c>
      <c r="P48" s="4" cm="1">
        <f t="array" aca="1" ref="P48" ca="1">IF(OR(L48="",M48&gt;8),"",HYPERLINK("["&amp;Archivo_Nombre&amp;"]Datos!"&amp;LEFT(SUBSTITUTE(ADDRESS(1,M48),"$",""))&amp;L48+1,
IFERROR(INDEX(TablaDatos[],L48,M48),"")))</f>
        <v>45211</v>
      </c>
      <c r="S48" s="1">
        <f t="shared" ca="1" si="32"/>
        <v>16</v>
      </c>
      <c r="T48" s="1" t="str">
        <f t="shared" ca="1" si="5"/>
        <v/>
      </c>
      <c r="U48" s="1">
        <f t="shared" ca="1" si="33"/>
        <v>13</v>
      </c>
      <c r="V48" s="1" cm="1">
        <f t="array" aca="1" ref="V48" ca="1">IF(OR(T48="",W48=""),0,LEFT(W48)&amp;IFERROR(LEFT(INDEX(DatosKanban,KANBAN!T48,2)),2))</f>
        <v>0</v>
      </c>
      <c r="W48" s="5" t="str" cm="1">
        <f t="array" aca="1" ref="W48" ca="1">IF(OR(T48="",U48&gt;8),"",HYPERLINK("[" &amp; Archivo_Nombre &amp; "]Datos!"&amp;LEFT(SUBSTITUTE(ADDRESS(1,IF(U48=3,1,U48)),"$",""))&amp;T48+1,
IFERROR(INDEX(TablaDatos[#Headers],1,U48)&amp;IF(U48=3," "&amp;T48,"")&amp;":","")))</f>
        <v/>
      </c>
      <c r="X48" s="4" t="str" cm="1">
        <f t="array" aca="1" ref="X48" ca="1">IF(OR(T48="",U48&gt;8),"",HYPERLINK("["&amp;Archivo_Nombre&amp;"]Datos!"&amp;LEFT(SUBSTITUTE(ADDRESS(1,U48),"$",""))&amp;T48+1,
IFERROR(INDEX(TablaDatos[],T48,U48),"")))</f>
        <v/>
      </c>
      <c r="AA48" s="1">
        <f t="shared" ca="1" si="34"/>
        <v>7</v>
      </c>
      <c r="AB48" s="1">
        <f t="shared" ca="1" si="8"/>
        <v>19</v>
      </c>
      <c r="AC48" s="1">
        <f t="shared" ca="1" si="35"/>
        <v>6</v>
      </c>
      <c r="AD48" s="1" t="str" cm="1">
        <f t="array" aca="1" ref="AD48" ca="1">IF(OR(AB48="",AE48=""),0,LEFT(AE48)&amp;IFERROR(LEFT(INDEX(DatosKanban,KANBAN!AB48,2)),2))</f>
        <v>PU</v>
      </c>
      <c r="AE48" s="5" t="str" cm="1">
        <f t="array" aca="1" ref="AE48" ca="1">IF(OR(AB48="",AC48&gt;8),"",HYPERLINK("[" &amp; Archivo_Nombre &amp; "]Datos!"&amp;LEFT(SUBSTITUTE(ADDRESS(1,IF(AC48=3,1,AC48)),"$",""))&amp;AB48+1,
IFERROR(INDEX(TablaDatos[#Headers],1,AC48)&amp;IF(AC48=3," "&amp;AB48,"")&amp;":","")))</f>
        <v>Previsto:</v>
      </c>
      <c r="AF48" s="4" cm="1">
        <f t="array" aca="1" ref="AF48" ca="1">IF(OR(AB48="",AC48&gt;8),"",HYPERLINK("["&amp;Archivo_Nombre&amp;"]Datos!"&amp;LEFT(SUBSTITUTE(ADDRESS(1,AC48),"$",""))&amp;AB48+1,
IFERROR(INDEX(TablaDatos[],AB48,AC48),"")))</f>
        <v>45217</v>
      </c>
      <c r="AI48" s="1">
        <f t="shared" ca="1" si="10"/>
        <v>28</v>
      </c>
      <c r="AJ48" s="1" t="str">
        <f t="shared" ca="1" si="11"/>
        <v/>
      </c>
      <c r="AK48" s="1">
        <f t="shared" ca="1" si="12"/>
        <v>27</v>
      </c>
      <c r="AL48" s="1" cm="1">
        <f t="array" aca="1" ref="AL48" ca="1">IF(OR(AJ48="",AM48=""),0,LEFT(AM48)&amp;IFERROR(LEFT(INDEX(DatosKanban,KANBAN!AJ48,2)),2))</f>
        <v>0</v>
      </c>
      <c r="AM48" s="5" t="str" cm="1">
        <f t="array" aca="1" ref="AM48" ca="1">IF(OR(AJ48="",AK48&gt;8),"",HYPERLINK("[" &amp; Archivo_Nombre &amp; "]Datos!"&amp;LEFT(SUBSTITUTE(ADDRESS(1,IF(AK48=3,1,AK48)),"$",""))&amp;AJ48+1,
IFERROR(INDEX(TablaDatos[#Headers],1,AK48)&amp;IF(AK48=3," "&amp;AJ48,"")&amp;":","")))</f>
        <v/>
      </c>
      <c r="AN48" s="4" t="str" cm="1">
        <f t="array" aca="1" ref="AN48" ca="1">IF(OR(AJ48="",AK48&gt;8),"",HYPERLINK("["&amp;Archivo_Nombre&amp;"]Datos!"&amp;LEFT(SUBSTITUTE(ADDRESS(1,AK48),"$",""))&amp;AJ48+1,
IFERROR(INDEX(TablaDatos[],AJ48,AK48),"")))</f>
        <v/>
      </c>
    </row>
    <row r="49" spans="3:40" x14ac:dyDescent="0.25">
      <c r="C49" s="1">
        <f t="shared" ca="1" si="28"/>
        <v>35</v>
      </c>
      <c r="D49" s="1" t="str">
        <f t="shared" ca="1" si="0"/>
        <v/>
      </c>
      <c r="E49" s="1">
        <f t="shared" ca="1" si="29"/>
        <v>35</v>
      </c>
      <c r="F49" s="1" cm="1">
        <f t="array" aca="1" ref="F49" ca="1">IF(OR(D49="",G49=""),0,LEFT(G49)&amp;IFERROR(LEFT(INDEX(DatosKanban,KANBAN!D49,2)),2))</f>
        <v>0</v>
      </c>
      <c r="G49" s="5" t="str" cm="1">
        <f t="array" aca="1" ref="G49" ca="1">IF(OR(D49="",E49&gt;8),"",HYPERLINK("[" &amp; Archivo_Nombre &amp; "]Datos!"&amp;LEFT(SUBSTITUTE(ADDRESS(1,IF(E49=3,1,E49)),"$",""))&amp;D49+1,
IFERROR(INDEX(TablaDatos[#Headers],1,E49)&amp;IF(E49=3," "&amp;D49,"")&amp;":","")))</f>
        <v/>
      </c>
      <c r="H49" s="4" t="str" cm="1">
        <f t="array" aca="1" ref="H49" ca="1">IF(OR(D49="",E49&gt;8),"",HYPERLINK("["&amp;Archivo_Nombre&amp;"]Datos!"&amp;LEFT(SUBSTITUTE(ADDRESS(1,E49),"$",""))&amp;D49+1,
IFERROR(INDEX(TablaDatos[],D49,E49),"")))</f>
        <v/>
      </c>
      <c r="K49" s="1">
        <f t="shared" ca="1" si="30"/>
        <v>7</v>
      </c>
      <c r="L49" s="1">
        <f t="shared" ca="1" si="2"/>
        <v>4</v>
      </c>
      <c r="M49" s="1">
        <f t="shared" ca="1" si="31"/>
        <v>7</v>
      </c>
      <c r="N49" s="1" t="str" cm="1">
        <f t="array" aca="1" ref="N49" ca="1">IF(OR(L49="",O49=""),0,LEFT(O49)&amp;IFERROR(LEFT(INDEX(DatosKanban,KANBAN!L49,2)),2))</f>
        <v>FI</v>
      </c>
      <c r="O49" s="5" t="str" cm="1">
        <f t="array" aca="1" ref="O49" ca="1">IF(OR(L49="",M49&gt;8),"",HYPERLINK("[" &amp; Archivo_Nombre &amp; "]Datos!"&amp;LEFT(SUBSTITUTE(ADDRESS(1,IF(M49=3,1,M49)),"$",""))&amp;L49+1,
IFERROR(INDEX(TablaDatos[#Headers],1,M49)&amp;IF(M49=3," "&amp;L49,"")&amp;":","")))</f>
        <v>Final:</v>
      </c>
      <c r="P49" s="4" cm="1">
        <f t="array" aca="1" ref="P49" ca="1">IF(OR(L49="",M49&gt;8),"",HYPERLINK("["&amp;Archivo_Nombre&amp;"]Datos!"&amp;LEFT(SUBSTITUTE(ADDRESS(1,M49),"$",""))&amp;L49+1,
IFERROR(INDEX(TablaDatos[],L49,M49),"")))</f>
        <v>45266</v>
      </c>
      <c r="S49" s="1">
        <f t="shared" ca="1" si="32"/>
        <v>17</v>
      </c>
      <c r="T49" s="1" t="str">
        <f t="shared" ca="1" si="5"/>
        <v/>
      </c>
      <c r="U49" s="1">
        <f t="shared" ca="1" si="33"/>
        <v>14</v>
      </c>
      <c r="V49" s="1" cm="1">
        <f t="array" aca="1" ref="V49" ca="1">IF(OR(T49="",W49=""),0,LEFT(W49)&amp;IFERROR(LEFT(INDEX(DatosKanban,KANBAN!T49,2)),2))</f>
        <v>0</v>
      </c>
      <c r="W49" s="5" t="str" cm="1">
        <f t="array" aca="1" ref="W49" ca="1">IF(OR(T49="",U49&gt;8),"",HYPERLINK("[" &amp; Archivo_Nombre &amp; "]Datos!"&amp;LEFT(SUBSTITUTE(ADDRESS(1,IF(U49=3,1,U49)),"$",""))&amp;T49+1,
IFERROR(INDEX(TablaDatos[#Headers],1,U49)&amp;IF(U49=3," "&amp;T49,"")&amp;":","")))</f>
        <v/>
      </c>
      <c r="X49" s="4" t="str" cm="1">
        <f t="array" aca="1" ref="X49" ca="1">IF(OR(T49="",U49&gt;8),"",HYPERLINK("["&amp;Archivo_Nombre&amp;"]Datos!"&amp;LEFT(SUBSTITUTE(ADDRESS(1,U49),"$",""))&amp;T49+1,
IFERROR(INDEX(TablaDatos[],T49,U49),"")))</f>
        <v/>
      </c>
      <c r="AA49" s="1">
        <f t="shared" ca="1" si="34"/>
        <v>7</v>
      </c>
      <c r="AB49" s="1">
        <f t="shared" ca="1" si="8"/>
        <v>19</v>
      </c>
      <c r="AC49" s="1">
        <f t="shared" ca="1" si="35"/>
        <v>7</v>
      </c>
      <c r="AD49" s="1" t="str" cm="1">
        <f t="array" aca="1" ref="AD49" ca="1">IF(OR(AB49="",AE49=""),0,LEFT(AE49)&amp;IFERROR(LEFT(INDEX(DatosKanban,KANBAN!AB49,2)),2))</f>
        <v>FU</v>
      </c>
      <c r="AE49" s="5" t="str" cm="1">
        <f t="array" aca="1" ref="AE49" ca="1">IF(OR(AB49="",AC49&gt;8),"",HYPERLINK("[" &amp; Archivo_Nombre &amp; "]Datos!"&amp;LEFT(SUBSTITUTE(ADDRESS(1,IF(AC49=3,1,AC49)),"$",""))&amp;AB49+1,
IFERROR(INDEX(TablaDatos[#Headers],1,AC49)&amp;IF(AC49=3," "&amp;AB49,"")&amp;":","")))</f>
        <v>Final:</v>
      </c>
      <c r="AF49" s="4" cm="1">
        <f t="array" aca="1" ref="AF49" ca="1">IF(OR(AB49="",AC49&gt;8),"",HYPERLINK("["&amp;Archivo_Nombre&amp;"]Datos!"&amp;LEFT(SUBSTITUTE(ADDRESS(1,AC49),"$",""))&amp;AB49+1,
IFERROR(INDEX(TablaDatos[],AB49,AC49),"")))</f>
        <v>45266</v>
      </c>
      <c r="AI49" s="1">
        <f t="shared" ca="1" si="10"/>
        <v>29</v>
      </c>
      <c r="AJ49" s="1" t="str">
        <f t="shared" ca="1" si="11"/>
        <v/>
      </c>
      <c r="AK49" s="1">
        <f t="shared" ca="1" si="12"/>
        <v>28</v>
      </c>
      <c r="AL49" s="1" cm="1">
        <f t="array" aca="1" ref="AL49" ca="1">IF(OR(AJ49="",AM49=""),0,LEFT(AM49)&amp;IFERROR(LEFT(INDEX(DatosKanban,KANBAN!AJ49,2)),2))</f>
        <v>0</v>
      </c>
      <c r="AM49" s="5" t="str" cm="1">
        <f t="array" aca="1" ref="AM49" ca="1">IF(OR(AJ49="",AK49&gt;8),"",HYPERLINK("[" &amp; Archivo_Nombre &amp; "]Datos!"&amp;LEFT(SUBSTITUTE(ADDRESS(1,IF(AK49=3,1,AK49)),"$",""))&amp;AJ49+1,
IFERROR(INDEX(TablaDatos[#Headers],1,AK49)&amp;IF(AK49=3," "&amp;AJ49,"")&amp;":","")))</f>
        <v/>
      </c>
      <c r="AN49" s="4" t="str" cm="1">
        <f t="array" aca="1" ref="AN49" ca="1">IF(OR(AJ49="",AK49&gt;8),"",HYPERLINK("["&amp;Archivo_Nombre&amp;"]Datos!"&amp;LEFT(SUBSTITUTE(ADDRESS(1,AK49),"$",""))&amp;AJ49+1,
IFERROR(INDEX(TablaDatos[],AJ49,AK49),"")))</f>
        <v/>
      </c>
    </row>
    <row r="50" spans="3:40" x14ac:dyDescent="0.25">
      <c r="C50" s="1">
        <f t="shared" ca="1" si="28"/>
        <v>36</v>
      </c>
      <c r="D50" s="1" t="str">
        <f t="shared" ca="1" si="0"/>
        <v/>
      </c>
      <c r="E50" s="1">
        <f t="shared" ca="1" si="29"/>
        <v>36</v>
      </c>
      <c r="F50" s="1" cm="1">
        <f t="array" aca="1" ref="F50" ca="1">IF(OR(D50="",G50=""),0,LEFT(G50)&amp;IFERROR(LEFT(INDEX(DatosKanban,KANBAN!D50,2)),2))</f>
        <v>0</v>
      </c>
      <c r="G50" s="5" t="str" cm="1">
        <f t="array" aca="1" ref="G50" ca="1">IF(OR(D50="",E50&gt;8),"",HYPERLINK("[" &amp; Archivo_Nombre &amp; "]Datos!"&amp;LEFT(SUBSTITUTE(ADDRESS(1,IF(E50=3,1,E50)),"$",""))&amp;D50+1,
IFERROR(INDEX(TablaDatos[#Headers],1,E50)&amp;IF(E50=3," "&amp;D50,"")&amp;":","")))</f>
        <v/>
      </c>
      <c r="H50" s="4" t="str" cm="1">
        <f t="array" aca="1" ref="H50" ca="1">IF(OR(D50="",E50&gt;8),"",HYPERLINK("["&amp;Archivo_Nombre&amp;"]Datos!"&amp;LEFT(SUBSTITUTE(ADDRESS(1,E50),"$",""))&amp;D50+1,
IFERROR(INDEX(TablaDatos[],D50,E50),"")))</f>
        <v/>
      </c>
      <c r="K50" s="1">
        <f t="shared" ca="1" si="30"/>
        <v>7</v>
      </c>
      <c r="L50" s="1">
        <f t="shared" ca="1" si="2"/>
        <v>4</v>
      </c>
      <c r="M50" s="1">
        <f t="shared" ca="1" si="31"/>
        <v>8</v>
      </c>
      <c r="N50" s="1" t="str" cm="1">
        <f t="array" aca="1" ref="N50" ca="1">IF(OR(L50="",O50=""),0,LEFT(O50)&amp;IFERROR(LEFT(INDEX(DatosKanban,KANBAN!L50,2)),2))</f>
        <v>AI</v>
      </c>
      <c r="O50" s="5" t="str" cm="1">
        <f t="array" aca="1" ref="O50" ca="1">IF(OR(L50="",M50&gt;8),"",HYPERLINK("[" &amp; Archivo_Nombre &amp; "]Datos!"&amp;LEFT(SUBSTITUTE(ADDRESS(1,IF(M50=3,1,M50)),"$",""))&amp;L50+1,
IFERROR(INDEX(TablaDatos[#Headers],1,M50)&amp;IF(M50=3," "&amp;L50,"")&amp;":","")))</f>
        <v>Asignado:</v>
      </c>
      <c r="P50" s="4" t="str" cm="1">
        <f t="array" aca="1" ref="P50" ca="1">IF(OR(L50="",M50&gt;8),"",HYPERLINK("["&amp;Archivo_Nombre&amp;"]Datos!"&amp;LEFT(SUBSTITUTE(ADDRESS(1,M50),"$",""))&amp;L50+1,
IFERROR(INDEX(TablaDatos[],L50,M50),"")))</f>
        <v>Condori Ramón Luis Angel</v>
      </c>
      <c r="S50" s="1">
        <f t="shared" ca="1" si="32"/>
        <v>18</v>
      </c>
      <c r="T50" s="1" t="str">
        <f t="shared" ca="1" si="5"/>
        <v/>
      </c>
      <c r="U50" s="1">
        <f t="shared" ca="1" si="33"/>
        <v>15</v>
      </c>
      <c r="V50" s="1" cm="1">
        <f t="array" aca="1" ref="V50" ca="1">IF(OR(T50="",W50=""),0,LEFT(W50)&amp;IFERROR(LEFT(INDEX(DatosKanban,KANBAN!T50,2)),2))</f>
        <v>0</v>
      </c>
      <c r="W50" s="5" t="str" cm="1">
        <f t="array" aca="1" ref="W50" ca="1">IF(OR(T50="",U50&gt;8),"",HYPERLINK("[" &amp; Archivo_Nombre &amp; "]Datos!"&amp;LEFT(SUBSTITUTE(ADDRESS(1,IF(U50=3,1,U50)),"$",""))&amp;T50+1,
IFERROR(INDEX(TablaDatos[#Headers],1,U50)&amp;IF(U50=3," "&amp;T50,"")&amp;":","")))</f>
        <v/>
      </c>
      <c r="X50" s="4" t="str" cm="1">
        <f t="array" aca="1" ref="X50" ca="1">IF(OR(T50="",U50&gt;8),"",HYPERLINK("["&amp;Archivo_Nombre&amp;"]Datos!"&amp;LEFT(SUBSTITUTE(ADDRESS(1,U50),"$",""))&amp;T50+1,
IFERROR(INDEX(TablaDatos[],T50,U50),"")))</f>
        <v/>
      </c>
      <c r="AA50" s="1">
        <f t="shared" ca="1" si="34"/>
        <v>7</v>
      </c>
      <c r="AB50" s="1">
        <f t="shared" ca="1" si="8"/>
        <v>19</v>
      </c>
      <c r="AC50" s="1">
        <f t="shared" ca="1" si="35"/>
        <v>8</v>
      </c>
      <c r="AD50" s="1" t="str" cm="1">
        <f t="array" aca="1" ref="AD50" ca="1">IF(OR(AB50="",AE50=""),0,LEFT(AE50)&amp;IFERROR(LEFT(INDEX(DatosKanban,KANBAN!AB50,2)),2))</f>
        <v>AU</v>
      </c>
      <c r="AE50" s="5" t="str" cm="1">
        <f t="array" aca="1" ref="AE50" ca="1">IF(OR(AB50="",AC50&gt;8),"",HYPERLINK("[" &amp; Archivo_Nombre &amp; "]Datos!"&amp;LEFT(SUBSTITUTE(ADDRESS(1,IF(AC50=3,1,AC50)),"$",""))&amp;AB50+1,
IFERROR(INDEX(TablaDatos[#Headers],1,AC50)&amp;IF(AC50=3," "&amp;AB50,"")&amp;":","")))</f>
        <v>Asignado:</v>
      </c>
      <c r="AF50" s="4" t="str" cm="1">
        <f t="array" aca="1" ref="AF50" ca="1">IF(OR(AB50="",AC50&gt;8),"",HYPERLINK("["&amp;Archivo_Nombre&amp;"]Datos!"&amp;LEFT(SUBSTITUTE(ADDRESS(1,AC50),"$",""))&amp;AB50+1,
IFERROR(INDEX(TablaDatos[],AB50,AC50),"")))</f>
        <v>Condori Ramón Luis Angel</v>
      </c>
      <c r="AI50" s="1">
        <f t="shared" ca="1" si="10"/>
        <v>30</v>
      </c>
      <c r="AJ50" s="1" t="str">
        <f t="shared" ca="1" si="11"/>
        <v/>
      </c>
      <c r="AK50" s="1">
        <f t="shared" ca="1" si="12"/>
        <v>29</v>
      </c>
      <c r="AL50" s="1" cm="1">
        <f t="array" aca="1" ref="AL50" ca="1">IF(OR(AJ50="",AM50=""),0,LEFT(AM50)&amp;IFERROR(LEFT(INDEX(DatosKanban,KANBAN!AJ50,2)),2))</f>
        <v>0</v>
      </c>
      <c r="AM50" s="5" t="str" cm="1">
        <f t="array" aca="1" ref="AM50" ca="1">IF(OR(AJ50="",AK50&gt;8),"",HYPERLINK("[" &amp; Archivo_Nombre &amp; "]Datos!"&amp;LEFT(SUBSTITUTE(ADDRESS(1,IF(AK50=3,1,AK50)),"$",""))&amp;AJ50+1,
IFERROR(INDEX(TablaDatos[#Headers],1,AK50)&amp;IF(AK50=3," "&amp;AJ50,"")&amp;":","")))</f>
        <v/>
      </c>
      <c r="AN50" s="4" t="str" cm="1">
        <f t="array" aca="1" ref="AN50" ca="1">IF(OR(AJ50="",AK50&gt;8),"",HYPERLINK("["&amp;Archivo_Nombre&amp;"]Datos!"&amp;LEFT(SUBSTITUTE(ADDRESS(1,AK50),"$",""))&amp;AJ50+1,
IFERROR(INDEX(TablaDatos[],AJ50,AK50),"")))</f>
        <v/>
      </c>
    </row>
    <row r="51" spans="3:40" x14ac:dyDescent="0.25">
      <c r="C51" s="1">
        <f t="shared" ca="1" si="28"/>
        <v>37</v>
      </c>
      <c r="D51" s="1" t="str">
        <f t="shared" ca="1" si="0"/>
        <v/>
      </c>
      <c r="E51" s="1">
        <f t="shared" ca="1" si="29"/>
        <v>37</v>
      </c>
      <c r="F51" s="1" cm="1">
        <f t="array" aca="1" ref="F51" ca="1">IF(OR(D51="",G51=""),0,LEFT(G51)&amp;IFERROR(LEFT(INDEX(DatosKanban,KANBAN!D51,2)),2))</f>
        <v>0</v>
      </c>
      <c r="G51" s="5" t="str" cm="1">
        <f t="array" aca="1" ref="G51" ca="1">IF(OR(D51="",E51&gt;8),"",HYPERLINK("[" &amp; Archivo_Nombre &amp; "]Datos!"&amp;LEFT(SUBSTITUTE(ADDRESS(1,IF(E51=3,1,E51)),"$",""))&amp;D51+1,
IFERROR(INDEX(TablaDatos[#Headers],1,E51)&amp;IF(E51=3," "&amp;D51,"")&amp;":","")))</f>
        <v/>
      </c>
      <c r="H51" s="4" t="str" cm="1">
        <f t="array" aca="1" ref="H51" ca="1">IF(OR(D51="",E51&gt;8),"",HYPERLINK("["&amp;Archivo_Nombre&amp;"]Datos!"&amp;LEFT(SUBSTITUTE(ADDRESS(1,E51),"$",""))&amp;D51+1,
IFERROR(INDEX(TablaDatos[],D51,E51),"")))</f>
        <v/>
      </c>
      <c r="K51" s="1">
        <f t="shared" ca="1" si="30"/>
        <v>7</v>
      </c>
      <c r="L51" s="1">
        <f t="shared" ca="1" si="2"/>
        <v>4</v>
      </c>
      <c r="M51" s="1">
        <f t="shared" ca="1" si="31"/>
        <v>9</v>
      </c>
      <c r="N51" s="1" cm="1">
        <f t="array" aca="1" ref="N51" ca="1">IF(OR(L51="",O51=""),0,LEFT(O51)&amp;IFERROR(LEFT(INDEX(DatosKanban,KANBAN!L51,2)),2))</f>
        <v>0</v>
      </c>
      <c r="O51" s="5" t="str" cm="1">
        <f t="array" aca="1" ref="O51" ca="1">IF(OR(L51="",M51&gt;8),"",HYPERLINK("[" &amp; Archivo_Nombre &amp; "]Datos!"&amp;LEFT(SUBSTITUTE(ADDRESS(1,IF(M51=3,1,M51)),"$",""))&amp;L51+1,
IFERROR(INDEX(TablaDatos[#Headers],1,M51)&amp;IF(M51=3," "&amp;L51,"")&amp;":","")))</f>
        <v/>
      </c>
      <c r="P51" s="4" t="str" cm="1">
        <f t="array" aca="1" ref="P51" ca="1">IF(OR(L51="",M51&gt;8),"",HYPERLINK("["&amp;Archivo_Nombre&amp;"]Datos!"&amp;LEFT(SUBSTITUTE(ADDRESS(1,M51),"$",""))&amp;L51+1,
IFERROR(INDEX(TablaDatos[],L51,M51),"")))</f>
        <v/>
      </c>
      <c r="S51" s="1">
        <f t="shared" ca="1" si="32"/>
        <v>19</v>
      </c>
      <c r="T51" s="1" t="str">
        <f t="shared" ca="1" si="5"/>
        <v/>
      </c>
      <c r="U51" s="1">
        <f t="shared" ca="1" si="33"/>
        <v>16</v>
      </c>
      <c r="V51" s="1" cm="1">
        <f t="array" aca="1" ref="V51" ca="1">IF(OR(T51="",W51=""),0,LEFT(W51)&amp;IFERROR(LEFT(INDEX(DatosKanban,KANBAN!T51,2)),2))</f>
        <v>0</v>
      </c>
      <c r="W51" s="5" t="str" cm="1">
        <f t="array" aca="1" ref="W51" ca="1">IF(OR(T51="",U51&gt;8),"",HYPERLINK("[" &amp; Archivo_Nombre &amp; "]Datos!"&amp;LEFT(SUBSTITUTE(ADDRESS(1,IF(U51=3,1,U51)),"$",""))&amp;T51+1,
IFERROR(INDEX(TablaDatos[#Headers],1,U51)&amp;IF(U51=3," "&amp;T51,"")&amp;":","")))</f>
        <v/>
      </c>
      <c r="X51" s="4" t="str" cm="1">
        <f t="array" aca="1" ref="X51" ca="1">IF(OR(T51="",U51&gt;8),"",HYPERLINK("["&amp;Archivo_Nombre&amp;"]Datos!"&amp;LEFT(SUBSTITUTE(ADDRESS(1,U51),"$",""))&amp;T51+1,
IFERROR(INDEX(TablaDatos[],T51,U51),"")))</f>
        <v/>
      </c>
      <c r="AA51" s="1">
        <f t="shared" ca="1" si="34"/>
        <v>7</v>
      </c>
      <c r="AB51" s="1">
        <f t="shared" ca="1" si="8"/>
        <v>19</v>
      </c>
      <c r="AC51" s="1">
        <f t="shared" ca="1" si="35"/>
        <v>9</v>
      </c>
      <c r="AD51" s="1" cm="1">
        <f t="array" aca="1" ref="AD51" ca="1">IF(OR(AB51="",AE51=""),0,LEFT(AE51)&amp;IFERROR(LEFT(INDEX(DatosKanban,KANBAN!AB51,2)),2))</f>
        <v>0</v>
      </c>
      <c r="AE51" s="5" t="str" cm="1">
        <f t="array" aca="1" ref="AE51" ca="1">IF(OR(AB51="",AC51&gt;8),"",HYPERLINK("[" &amp; Archivo_Nombre &amp; "]Datos!"&amp;LEFT(SUBSTITUTE(ADDRESS(1,IF(AC51=3,1,AC51)),"$",""))&amp;AB51+1,
IFERROR(INDEX(TablaDatos[#Headers],1,AC51)&amp;IF(AC51=3," "&amp;AB51,"")&amp;":","")))</f>
        <v/>
      </c>
      <c r="AF51" s="4" t="str" cm="1">
        <f t="array" aca="1" ref="AF51" ca="1">IF(OR(AB51="",AC51&gt;8),"",HYPERLINK("["&amp;Archivo_Nombre&amp;"]Datos!"&amp;LEFT(SUBSTITUTE(ADDRESS(1,AC51),"$",""))&amp;AB51+1,
IFERROR(INDEX(TablaDatos[],AB51,AC51),"")))</f>
        <v/>
      </c>
      <c r="AI51" s="1">
        <f t="shared" ca="1" si="10"/>
        <v>31</v>
      </c>
      <c r="AJ51" s="1" t="str">
        <f t="shared" ca="1" si="11"/>
        <v/>
      </c>
      <c r="AK51" s="1">
        <f t="shared" ca="1" si="12"/>
        <v>30</v>
      </c>
      <c r="AL51" s="1" cm="1">
        <f t="array" aca="1" ref="AL51" ca="1">IF(OR(AJ51="",AM51=""),0,LEFT(AM51)&amp;IFERROR(LEFT(INDEX(DatosKanban,KANBAN!AJ51,2)),2))</f>
        <v>0</v>
      </c>
      <c r="AM51" s="5" t="str" cm="1">
        <f t="array" aca="1" ref="AM51" ca="1">IF(OR(AJ51="",AK51&gt;8),"",HYPERLINK("[" &amp; Archivo_Nombre &amp; "]Datos!"&amp;LEFT(SUBSTITUTE(ADDRESS(1,IF(AK51=3,1,AK51)),"$",""))&amp;AJ51+1,
IFERROR(INDEX(TablaDatos[#Headers],1,AK51)&amp;IF(AK51=3," "&amp;AJ51,"")&amp;":","")))</f>
        <v/>
      </c>
      <c r="AN51" s="4" t="str" cm="1">
        <f t="array" aca="1" ref="AN51" ca="1">IF(OR(AJ51="",AK51&gt;8),"",HYPERLINK("["&amp;Archivo_Nombre&amp;"]Datos!"&amp;LEFT(SUBSTITUTE(ADDRESS(1,AK51),"$",""))&amp;AJ51+1,
IFERROR(INDEX(TablaDatos[],AJ51,AK51),"")))</f>
        <v/>
      </c>
    </row>
    <row r="52" spans="3:40" x14ac:dyDescent="0.25">
      <c r="C52" s="1">
        <f t="shared" ca="1" si="28"/>
        <v>38</v>
      </c>
      <c r="D52" s="1" t="str">
        <f t="shared" ca="1" si="0"/>
        <v/>
      </c>
      <c r="E52" s="1">
        <f t="shared" ca="1" si="29"/>
        <v>38</v>
      </c>
      <c r="F52" s="1" cm="1">
        <f t="array" aca="1" ref="F52" ca="1">IF(OR(D52="",G52=""),0,LEFT(G52)&amp;IFERROR(LEFT(INDEX(DatosKanban,KANBAN!D52,2)),2))</f>
        <v>0</v>
      </c>
      <c r="G52" s="5" t="str" cm="1">
        <f t="array" aca="1" ref="G52" ca="1">IF(OR(D52="",E52&gt;8),"",HYPERLINK("[" &amp; Archivo_Nombre &amp; "]Datos!"&amp;LEFT(SUBSTITUTE(ADDRESS(1,IF(E52=3,1,E52)),"$",""))&amp;D52+1,
IFERROR(INDEX(TablaDatos[#Headers],1,E52)&amp;IF(E52=3," "&amp;D52,"")&amp;":","")))</f>
        <v/>
      </c>
      <c r="H52" s="4" t="str" cm="1">
        <f t="array" aca="1" ref="H52" ca="1">IF(OR(D52="",E52&gt;8),"",HYPERLINK("["&amp;Archivo_Nombre&amp;"]Datos!"&amp;LEFT(SUBSTITUTE(ADDRESS(1,E52),"$",""))&amp;D52+1,
IFERROR(INDEX(TablaDatos[],D52,E52),"")))</f>
        <v/>
      </c>
      <c r="K52" s="1">
        <f t="shared" ca="1" si="30"/>
        <v>8</v>
      </c>
      <c r="L52" s="1">
        <f t="shared" ca="1" si="2"/>
        <v>3</v>
      </c>
      <c r="M52" s="1">
        <f t="shared" ca="1" si="31"/>
        <v>3</v>
      </c>
      <c r="N52" s="1" t="str" cm="1">
        <f t="array" aca="1" ref="N52" ca="1">IF(OR(L52="",O52=""),0,LEFT(O52)&amp;IFERROR(LEFT(INDEX(DatosKanban,KANBAN!L52,2)),2))</f>
        <v>TI</v>
      </c>
      <c r="O52" s="5" t="str" cm="1">
        <f t="array" aca="1" ref="O52" ca="1">IF(OR(L52="",M52&gt;8),"",HYPERLINK("[" &amp; Archivo_Nombre &amp; "]Datos!"&amp;LEFT(SUBSTITUTE(ADDRESS(1,IF(M52=3,1,M52)),"$",""))&amp;L52+1,
IFERROR(INDEX(TablaDatos[#Headers],1,M52)&amp;IF(M52=3," "&amp;L52,"")&amp;":","")))</f>
        <v>Tarea 3:</v>
      </c>
      <c r="P52" s="4" t="str" cm="1">
        <f t="array" aca="1" ref="P52" ca="1">IF(OR(L52="",M52&gt;8),"",HYPERLINK("["&amp;Archivo_Nombre&amp;"]Datos!"&amp;LEFT(SUBSTITUTE(ADDRESS(1,M52),"$",""))&amp;L52+1,
IFERROR(INDEX(TablaDatos[],L52,M52),"")))</f>
        <v>Ingresar datos del trabajador</v>
      </c>
      <c r="S52" s="1">
        <f t="shared" ca="1" si="32"/>
        <v>20</v>
      </c>
      <c r="T52" s="1" t="str">
        <f t="shared" ca="1" si="5"/>
        <v/>
      </c>
      <c r="U52" s="1">
        <f t="shared" ca="1" si="33"/>
        <v>17</v>
      </c>
      <c r="V52" s="1" cm="1">
        <f t="array" aca="1" ref="V52" ca="1">IF(OR(T52="",W52=""),0,LEFT(W52)&amp;IFERROR(LEFT(INDEX(DatosKanban,KANBAN!T52,2)),2))</f>
        <v>0</v>
      </c>
      <c r="W52" s="5" t="str" cm="1">
        <f t="array" aca="1" ref="W52" ca="1">IF(OR(T52="",U52&gt;8),"",HYPERLINK("[" &amp; Archivo_Nombre &amp; "]Datos!"&amp;LEFT(SUBSTITUTE(ADDRESS(1,IF(U52=3,1,U52)),"$",""))&amp;T52+1,
IFERROR(INDEX(TablaDatos[#Headers],1,U52)&amp;IF(U52=3," "&amp;T52,"")&amp;":","")))</f>
        <v/>
      </c>
      <c r="X52" s="4" t="str" cm="1">
        <f t="array" aca="1" ref="X52" ca="1">IF(OR(T52="",U52&gt;8),"",HYPERLINK("["&amp;Archivo_Nombre&amp;"]Datos!"&amp;LEFT(SUBSTITUTE(ADDRESS(1,U52),"$",""))&amp;T52+1,
IFERROR(INDEX(TablaDatos[],T52,U52),"")))</f>
        <v/>
      </c>
      <c r="AA52" s="1">
        <f t="shared" ca="1" si="34"/>
        <v>8</v>
      </c>
      <c r="AB52" s="1">
        <f t="shared" ca="1" si="8"/>
        <v>18</v>
      </c>
      <c r="AC52" s="1">
        <f t="shared" ca="1" si="35"/>
        <v>3</v>
      </c>
      <c r="AD52" s="1" t="str" cm="1">
        <f t="array" aca="1" ref="AD52" ca="1">IF(OR(AB52="",AE52=""),0,LEFT(AE52)&amp;IFERROR(LEFT(INDEX(DatosKanban,KANBAN!AB52,2)),2))</f>
        <v>TU</v>
      </c>
      <c r="AE52" s="5" t="str" cm="1">
        <f t="array" aca="1" ref="AE52" ca="1">IF(OR(AB52="",AC52&gt;8),"",HYPERLINK("[" &amp; Archivo_Nombre &amp; "]Datos!"&amp;LEFT(SUBSTITUTE(ADDRESS(1,IF(AC52=3,1,AC52)),"$",""))&amp;AB52+1,
IFERROR(INDEX(TablaDatos[#Headers],1,AC52)&amp;IF(AC52=3," "&amp;AB52,"")&amp;":","")))</f>
        <v>Tarea 18:</v>
      </c>
      <c r="AF52" s="4" t="str" cm="1">
        <f t="array" aca="1" ref="AF52" ca="1">IF(OR(AB52="",AC52&gt;8),"",HYPERLINK("["&amp;Archivo_Nombre&amp;"]Datos!"&amp;LEFT(SUBSTITUTE(ADDRESS(1,AC52),"$",""))&amp;AB52+1,
IFERROR(INDEX(TablaDatos[],AB52,AC52),"")))</f>
        <v>Spring de Ingresar datos de trabajador</v>
      </c>
      <c r="AI52" s="1">
        <f t="shared" ca="1" si="10"/>
        <v>32</v>
      </c>
      <c r="AJ52" s="1" t="str">
        <f t="shared" ca="1" si="11"/>
        <v/>
      </c>
      <c r="AK52" s="1">
        <f t="shared" ca="1" si="12"/>
        <v>31</v>
      </c>
      <c r="AL52" s="1" cm="1">
        <f t="array" aca="1" ref="AL52" ca="1">IF(OR(AJ52="",AM52=""),0,LEFT(AM52)&amp;IFERROR(LEFT(INDEX(DatosKanban,KANBAN!AJ52,2)),2))</f>
        <v>0</v>
      </c>
      <c r="AM52" s="5" t="str" cm="1">
        <f t="array" aca="1" ref="AM52" ca="1">IF(OR(AJ52="",AK52&gt;8),"",HYPERLINK("[" &amp; Archivo_Nombre &amp; "]Datos!"&amp;LEFT(SUBSTITUTE(ADDRESS(1,IF(AK52=3,1,AK52)),"$",""))&amp;AJ52+1,
IFERROR(INDEX(TablaDatos[#Headers],1,AK52)&amp;IF(AK52=3," "&amp;AJ52,"")&amp;":","")))</f>
        <v/>
      </c>
      <c r="AN52" s="4" t="str" cm="1">
        <f t="array" aca="1" ref="AN52" ca="1">IF(OR(AJ52="",AK52&gt;8),"",HYPERLINK("["&amp;Archivo_Nombre&amp;"]Datos!"&amp;LEFT(SUBSTITUTE(ADDRESS(1,AK52),"$",""))&amp;AJ52+1,
IFERROR(INDEX(TablaDatos[],AJ52,AK52),"")))</f>
        <v/>
      </c>
    </row>
    <row r="53" spans="3:40" x14ac:dyDescent="0.25">
      <c r="C53" s="1">
        <f t="shared" ca="1" si="28"/>
        <v>39</v>
      </c>
      <c r="D53" s="1" t="str">
        <f t="shared" ca="1" si="0"/>
        <v/>
      </c>
      <c r="E53" s="1">
        <f t="shared" ca="1" si="29"/>
        <v>39</v>
      </c>
      <c r="F53" s="1" cm="1">
        <f t="array" aca="1" ref="F53" ca="1">IF(OR(D53="",G53=""),0,LEFT(G53)&amp;IFERROR(LEFT(INDEX(DatosKanban,KANBAN!D53,2)),2))</f>
        <v>0</v>
      </c>
      <c r="G53" s="5" t="str" cm="1">
        <f t="array" aca="1" ref="G53" ca="1">IF(OR(D53="",E53&gt;8),"",HYPERLINK("[" &amp; Archivo_Nombre &amp; "]Datos!"&amp;LEFT(SUBSTITUTE(ADDRESS(1,IF(E53=3,1,E53)),"$",""))&amp;D53+1,
IFERROR(INDEX(TablaDatos[#Headers],1,E53)&amp;IF(E53=3," "&amp;D53,"")&amp;":","")))</f>
        <v/>
      </c>
      <c r="H53" s="4" t="str" cm="1">
        <f t="array" aca="1" ref="H53" ca="1">IF(OR(D53="",E53&gt;8),"",HYPERLINK("["&amp;Archivo_Nombre&amp;"]Datos!"&amp;LEFT(SUBSTITUTE(ADDRESS(1,E53),"$",""))&amp;D53+1,
IFERROR(INDEX(TablaDatos[],D53,E53),"")))</f>
        <v/>
      </c>
      <c r="K53" s="1">
        <f t="shared" ca="1" si="30"/>
        <v>8</v>
      </c>
      <c r="L53" s="1">
        <f t="shared" ca="1" si="2"/>
        <v>3</v>
      </c>
      <c r="M53" s="1">
        <f t="shared" ca="1" si="31"/>
        <v>4</v>
      </c>
      <c r="N53" s="1" t="str" cm="1">
        <f t="array" aca="1" ref="N53" ca="1">IF(OR(L53="",O53=""),0,LEFT(O53)&amp;IFERROR(LEFT(INDEX(DatosKanban,KANBAN!L53,2)),2))</f>
        <v>DI</v>
      </c>
      <c r="O53" s="5" t="str" cm="1">
        <f t="array" aca="1" ref="O53" ca="1">IF(OR(L53="",M53&gt;8),"",HYPERLINK("[" &amp; Archivo_Nombre &amp; "]Datos!"&amp;LEFT(SUBSTITUTE(ADDRESS(1,IF(M53=3,1,M53)),"$",""))&amp;L53+1,
IFERROR(INDEX(TablaDatos[#Headers],1,M53)&amp;IF(M53=3," "&amp;L53,"")&amp;":","")))</f>
        <v>Descripción:</v>
      </c>
      <c r="P53" s="4" t="str" cm="1">
        <f t="array" aca="1" ref="P53" ca="1">IF(OR(L53="",M53&gt;8),"",HYPERLINK("["&amp;Archivo_Nombre&amp;"]Datos!"&amp;LEFT(SUBSTITUTE(ADDRESS(1,M53),"$",""))&amp;L53+1,
IFERROR(INDEX(TablaDatos[],L53,M53),"")))</f>
        <v>Poder ingresar el nombre del trabajador, su sueldo básico, días de faltas, etc</v>
      </c>
      <c r="S53" s="1">
        <f t="shared" ca="1" si="32"/>
        <v>21</v>
      </c>
      <c r="T53" s="1" t="str">
        <f t="shared" ca="1" si="5"/>
        <v/>
      </c>
      <c r="U53" s="1">
        <f t="shared" ca="1" si="33"/>
        <v>18</v>
      </c>
      <c r="V53" s="1" cm="1">
        <f t="array" aca="1" ref="V53" ca="1">IF(OR(T53="",W53=""),0,LEFT(W53)&amp;IFERROR(LEFT(INDEX(DatosKanban,KANBAN!T53,2)),2))</f>
        <v>0</v>
      </c>
      <c r="W53" s="5" t="str" cm="1">
        <f t="array" aca="1" ref="W53" ca="1">IF(OR(T53="",U53&gt;8),"",HYPERLINK("[" &amp; Archivo_Nombre &amp; "]Datos!"&amp;LEFT(SUBSTITUTE(ADDRESS(1,IF(U53=3,1,U53)),"$",""))&amp;T53+1,
IFERROR(INDEX(TablaDatos[#Headers],1,U53)&amp;IF(U53=3," "&amp;T53,"")&amp;":","")))</f>
        <v/>
      </c>
      <c r="X53" s="4" t="str" cm="1">
        <f t="array" aca="1" ref="X53" ca="1">IF(OR(T53="",U53&gt;8),"",HYPERLINK("["&amp;Archivo_Nombre&amp;"]Datos!"&amp;LEFT(SUBSTITUTE(ADDRESS(1,U53),"$",""))&amp;T53+1,
IFERROR(INDEX(TablaDatos[],T53,U53),"")))</f>
        <v/>
      </c>
      <c r="AA53" s="1">
        <f t="shared" ca="1" si="34"/>
        <v>8</v>
      </c>
      <c r="AB53" s="1">
        <f t="shared" ca="1" si="8"/>
        <v>18</v>
      </c>
      <c r="AC53" s="1">
        <f t="shared" ca="1" si="35"/>
        <v>4</v>
      </c>
      <c r="AD53" s="1" t="str" cm="1">
        <f t="array" aca="1" ref="AD53" ca="1">IF(OR(AB53="",AE53=""),0,LEFT(AE53)&amp;IFERROR(LEFT(INDEX(DatosKanban,KANBAN!AB53,2)),2))</f>
        <v>DU</v>
      </c>
      <c r="AE53" s="5" t="str" cm="1">
        <f t="array" aca="1" ref="AE53" ca="1">IF(OR(AB53="",AC53&gt;8),"",HYPERLINK("[" &amp; Archivo_Nombre &amp; "]Datos!"&amp;LEFT(SUBSTITUTE(ADDRESS(1,IF(AC53=3,1,AC53)),"$",""))&amp;AB53+1,
IFERROR(INDEX(TablaDatos[#Headers],1,AC53)&amp;IF(AC53=3," "&amp;AB53,"")&amp;":","")))</f>
        <v>Descripción:</v>
      </c>
      <c r="AF53" s="4" t="str" cm="1">
        <f t="array" aca="1" ref="AF53" ca="1">IF(OR(AB53="",AC53&gt;8),"",HYPERLINK("["&amp;Archivo_Nombre&amp;"]Datos!"&amp;LEFT(SUBSTITUTE(ADDRESS(1,AC53),"$",""))&amp;AB53+1,
IFERROR(INDEX(TablaDatos[],AB53,AC53),"")))</f>
        <v>Hacer el spring para Poder ingresar el nombre del trabajador, su sueldo básico, días de faltas, etc</v>
      </c>
      <c r="AI53" s="1">
        <f t="shared" ca="1" si="10"/>
        <v>33</v>
      </c>
      <c r="AJ53" s="1" t="str">
        <f t="shared" ca="1" si="11"/>
        <v/>
      </c>
      <c r="AK53" s="1">
        <f t="shared" ca="1" si="12"/>
        <v>32</v>
      </c>
      <c r="AL53" s="1" cm="1">
        <f t="array" aca="1" ref="AL53" ca="1">IF(OR(AJ53="",AM53=""),0,LEFT(AM53)&amp;IFERROR(LEFT(INDEX(DatosKanban,KANBAN!AJ53,2)),2))</f>
        <v>0</v>
      </c>
      <c r="AM53" s="5" t="str" cm="1">
        <f t="array" aca="1" ref="AM53" ca="1">IF(OR(AJ53="",AK53&gt;8),"",HYPERLINK("[" &amp; Archivo_Nombre &amp; "]Datos!"&amp;LEFT(SUBSTITUTE(ADDRESS(1,IF(AK53=3,1,AK53)),"$",""))&amp;AJ53+1,
IFERROR(INDEX(TablaDatos[#Headers],1,AK53)&amp;IF(AK53=3," "&amp;AJ53,"")&amp;":","")))</f>
        <v/>
      </c>
      <c r="AN53" s="4" t="str" cm="1">
        <f t="array" aca="1" ref="AN53" ca="1">IF(OR(AJ53="",AK53&gt;8),"",HYPERLINK("["&amp;Archivo_Nombre&amp;"]Datos!"&amp;LEFT(SUBSTITUTE(ADDRESS(1,AK53),"$",""))&amp;AJ53+1,
IFERROR(INDEX(TablaDatos[],AJ53,AK53),"")))</f>
        <v/>
      </c>
    </row>
    <row r="54" spans="3:40" x14ac:dyDescent="0.25">
      <c r="C54" s="1">
        <f t="shared" ca="1" si="28"/>
        <v>40</v>
      </c>
      <c r="D54" s="1" t="str">
        <f t="shared" ca="1" si="0"/>
        <v/>
      </c>
      <c r="E54" s="1">
        <f t="shared" ca="1" si="29"/>
        <v>40</v>
      </c>
      <c r="F54" s="1" cm="1">
        <f t="array" aca="1" ref="F54" ca="1">IF(OR(D54="",G54=""),0,LEFT(G54)&amp;IFERROR(LEFT(INDEX(DatosKanban,KANBAN!D54,2)),2))</f>
        <v>0</v>
      </c>
      <c r="G54" s="5" t="str" cm="1">
        <f t="array" aca="1" ref="G54" ca="1">IF(OR(D54="",E54&gt;8),"",HYPERLINK("[" &amp; Archivo_Nombre &amp; "]Datos!"&amp;LEFT(SUBSTITUTE(ADDRESS(1,IF(E54=3,1,E54)),"$",""))&amp;D54+1,
IFERROR(INDEX(TablaDatos[#Headers],1,E54)&amp;IF(E54=3," "&amp;D54,"")&amp;":","")))</f>
        <v/>
      </c>
      <c r="H54" s="4" t="str" cm="1">
        <f t="array" aca="1" ref="H54" ca="1">IF(OR(D54="",E54&gt;8),"",HYPERLINK("["&amp;Archivo_Nombre&amp;"]Datos!"&amp;LEFT(SUBSTITUTE(ADDRESS(1,E54),"$",""))&amp;D54+1,
IFERROR(INDEX(TablaDatos[],D54,E54),"")))</f>
        <v/>
      </c>
      <c r="K54" s="1">
        <f t="shared" ca="1" si="30"/>
        <v>8</v>
      </c>
      <c r="L54" s="1">
        <f t="shared" ca="1" si="2"/>
        <v>3</v>
      </c>
      <c r="M54" s="1">
        <f t="shared" ca="1" si="31"/>
        <v>5</v>
      </c>
      <c r="N54" s="1" t="str" cm="1">
        <f t="array" aca="1" ref="N54" ca="1">IF(OR(L54="",O54=""),0,LEFT(O54)&amp;IFERROR(LEFT(INDEX(DatosKanban,KANBAN!L54,2)),2))</f>
        <v>II</v>
      </c>
      <c r="O54" s="5" t="str" cm="1">
        <f t="array" aca="1" ref="O54" ca="1">IF(OR(L54="",M54&gt;8),"",HYPERLINK("[" &amp; Archivo_Nombre &amp; "]Datos!"&amp;LEFT(SUBSTITUTE(ADDRESS(1,IF(M54=3,1,M54)),"$",""))&amp;L54+1,
IFERROR(INDEX(TablaDatos[#Headers],1,M54)&amp;IF(M54=3," "&amp;L54,"")&amp;":","")))</f>
        <v>Inicio:</v>
      </c>
      <c r="P54" s="4" cm="1">
        <f t="array" aca="1" ref="P54" ca="1">IF(OR(L54="",M54&gt;8),"",HYPERLINK("["&amp;Archivo_Nombre&amp;"]Datos!"&amp;LEFT(SUBSTITUTE(ADDRESS(1,M54),"$",""))&amp;L54+1,
IFERROR(INDEX(TablaDatos[],L54,M54),"")))</f>
        <v>45201</v>
      </c>
      <c r="S54" s="1">
        <f t="shared" ca="1" si="32"/>
        <v>22</v>
      </c>
      <c r="T54" s="1" t="str">
        <f t="shared" ca="1" si="5"/>
        <v/>
      </c>
      <c r="U54" s="1">
        <f t="shared" ca="1" si="33"/>
        <v>19</v>
      </c>
      <c r="V54" s="1" cm="1">
        <f t="array" aca="1" ref="V54" ca="1">IF(OR(T54="",W54=""),0,LEFT(W54)&amp;IFERROR(LEFT(INDEX(DatosKanban,KANBAN!T54,2)),2))</f>
        <v>0</v>
      </c>
      <c r="W54" s="5" t="str" cm="1">
        <f t="array" aca="1" ref="W54" ca="1">IF(OR(T54="",U54&gt;8),"",HYPERLINK("[" &amp; Archivo_Nombre &amp; "]Datos!"&amp;LEFT(SUBSTITUTE(ADDRESS(1,IF(U54=3,1,U54)),"$",""))&amp;T54+1,
IFERROR(INDEX(TablaDatos[#Headers],1,U54)&amp;IF(U54=3," "&amp;T54,"")&amp;":","")))</f>
        <v/>
      </c>
      <c r="X54" s="4" t="str" cm="1">
        <f t="array" aca="1" ref="X54" ca="1">IF(OR(T54="",U54&gt;8),"",HYPERLINK("["&amp;Archivo_Nombre&amp;"]Datos!"&amp;LEFT(SUBSTITUTE(ADDRESS(1,U54),"$",""))&amp;T54+1,
IFERROR(INDEX(TablaDatos[],T54,U54),"")))</f>
        <v/>
      </c>
      <c r="AA54" s="1">
        <f t="shared" ca="1" si="34"/>
        <v>8</v>
      </c>
      <c r="AB54" s="1">
        <f t="shared" ca="1" si="8"/>
        <v>18</v>
      </c>
      <c r="AC54" s="1">
        <f t="shared" ca="1" si="35"/>
        <v>5</v>
      </c>
      <c r="AD54" s="1" t="str" cm="1">
        <f t="array" aca="1" ref="AD54" ca="1">IF(OR(AB54="",AE54=""),0,LEFT(AE54)&amp;IFERROR(LEFT(INDEX(DatosKanban,KANBAN!AB54,2)),2))</f>
        <v>IU</v>
      </c>
      <c r="AE54" s="5" t="str" cm="1">
        <f t="array" aca="1" ref="AE54" ca="1">IF(OR(AB54="",AC54&gt;8),"",HYPERLINK("[" &amp; Archivo_Nombre &amp; "]Datos!"&amp;LEFT(SUBSTITUTE(ADDRESS(1,IF(AC54=3,1,AC54)),"$",""))&amp;AB54+1,
IFERROR(INDEX(TablaDatos[#Headers],1,AC54)&amp;IF(AC54=3," "&amp;AB54,"")&amp;":","")))</f>
        <v>Inicio:</v>
      </c>
      <c r="AF54" s="4" cm="1">
        <f t="array" aca="1" ref="AF54" ca="1">IF(OR(AB54="",AC54&gt;8),"",HYPERLINK("["&amp;Archivo_Nombre&amp;"]Datos!"&amp;LEFT(SUBSTITUTE(ADDRESS(1,AC54),"$",""))&amp;AB54+1,
IFERROR(INDEX(TablaDatos[],AB54,AC54),"")))</f>
        <v>45201</v>
      </c>
      <c r="AI54" s="1">
        <f t="shared" ca="1" si="10"/>
        <v>34</v>
      </c>
      <c r="AJ54" s="1" t="str">
        <f t="shared" ca="1" si="11"/>
        <v/>
      </c>
      <c r="AK54" s="1">
        <f t="shared" ca="1" si="12"/>
        <v>33</v>
      </c>
      <c r="AL54" s="1" cm="1">
        <f t="array" aca="1" ref="AL54" ca="1">IF(OR(AJ54="",AM54=""),0,LEFT(AM54)&amp;IFERROR(LEFT(INDEX(DatosKanban,KANBAN!AJ54,2)),2))</f>
        <v>0</v>
      </c>
      <c r="AM54" s="5" t="str" cm="1">
        <f t="array" aca="1" ref="AM54" ca="1">IF(OR(AJ54="",AK54&gt;8),"",HYPERLINK("[" &amp; Archivo_Nombre &amp; "]Datos!"&amp;LEFT(SUBSTITUTE(ADDRESS(1,IF(AK54=3,1,AK54)),"$",""))&amp;AJ54+1,
IFERROR(INDEX(TablaDatos[#Headers],1,AK54)&amp;IF(AK54=3," "&amp;AJ54,"")&amp;":","")))</f>
        <v/>
      </c>
      <c r="AN54" s="4" t="str" cm="1">
        <f t="array" aca="1" ref="AN54" ca="1">IF(OR(AJ54="",AK54&gt;8),"",HYPERLINK("["&amp;Archivo_Nombre&amp;"]Datos!"&amp;LEFT(SUBSTITUTE(ADDRESS(1,AK54),"$",""))&amp;AJ54+1,
IFERROR(INDEX(TablaDatos[],AJ54,AK54),"")))</f>
        <v/>
      </c>
    </row>
    <row r="55" spans="3:40" x14ac:dyDescent="0.25">
      <c r="C55" s="1">
        <f t="shared" ca="1" si="28"/>
        <v>41</v>
      </c>
      <c r="D55" s="1" t="str">
        <f t="shared" ca="1" si="0"/>
        <v/>
      </c>
      <c r="E55" s="1">
        <f t="shared" ca="1" si="29"/>
        <v>41</v>
      </c>
      <c r="F55" s="1" cm="1">
        <f t="array" aca="1" ref="F55" ca="1">IF(OR(D55="",G55=""),0,LEFT(G55)&amp;IFERROR(LEFT(INDEX(DatosKanban,KANBAN!D55,2)),2))</f>
        <v>0</v>
      </c>
      <c r="G55" s="5" t="str" cm="1">
        <f t="array" aca="1" ref="G55" ca="1">IF(OR(D55="",E55&gt;8),"",HYPERLINK("[" &amp; Archivo_Nombre &amp; "]Datos!"&amp;LEFT(SUBSTITUTE(ADDRESS(1,IF(E55=3,1,E55)),"$",""))&amp;D55+1,
IFERROR(INDEX(TablaDatos[#Headers],1,E55)&amp;IF(E55=3," "&amp;D55,"")&amp;":","")))</f>
        <v/>
      </c>
      <c r="H55" s="4" t="str" cm="1">
        <f t="array" aca="1" ref="H55" ca="1">IF(OR(D55="",E55&gt;8),"",HYPERLINK("["&amp;Archivo_Nombre&amp;"]Datos!"&amp;LEFT(SUBSTITUTE(ADDRESS(1,E55),"$",""))&amp;D55+1,
IFERROR(INDEX(TablaDatos[],D55,E55),"")))</f>
        <v/>
      </c>
      <c r="K55" s="1">
        <f t="shared" ca="1" si="30"/>
        <v>8</v>
      </c>
      <c r="L55" s="1">
        <f t="shared" ca="1" si="2"/>
        <v>3</v>
      </c>
      <c r="M55" s="1">
        <f t="shared" ca="1" si="31"/>
        <v>6</v>
      </c>
      <c r="N55" s="1" t="str" cm="1">
        <f t="array" aca="1" ref="N55" ca="1">IF(OR(L55="",O55=""),0,LEFT(O55)&amp;IFERROR(LEFT(INDEX(DatosKanban,KANBAN!L55,2)),2))</f>
        <v>PI</v>
      </c>
      <c r="O55" s="5" t="str" cm="1">
        <f t="array" aca="1" ref="O55" ca="1">IF(OR(L55="",M55&gt;8),"",HYPERLINK("[" &amp; Archivo_Nombre &amp; "]Datos!"&amp;LEFT(SUBSTITUTE(ADDRESS(1,IF(M55=3,1,M55)),"$",""))&amp;L55+1,
IFERROR(INDEX(TablaDatos[#Headers],1,M55)&amp;IF(M55=3," "&amp;L55,"")&amp;":","")))</f>
        <v>Previsto:</v>
      </c>
      <c r="P55" s="4" cm="1">
        <f t="array" aca="1" ref="P55" ca="1">IF(OR(L55="",M55&gt;8),"",HYPERLINK("["&amp;Archivo_Nombre&amp;"]Datos!"&amp;LEFT(SUBSTITUTE(ADDRESS(1,M55),"$",""))&amp;L55+1,
IFERROR(INDEX(TablaDatos[],L55,M55),"")))</f>
        <v>45211</v>
      </c>
      <c r="S55" s="1">
        <f t="shared" ca="1" si="32"/>
        <v>23</v>
      </c>
      <c r="T55" s="1" t="str">
        <f t="shared" ca="1" si="5"/>
        <v/>
      </c>
      <c r="U55" s="1">
        <f t="shared" ca="1" si="33"/>
        <v>20</v>
      </c>
      <c r="V55" s="1" cm="1">
        <f t="array" aca="1" ref="V55" ca="1">IF(OR(T55="",W55=""),0,LEFT(W55)&amp;IFERROR(LEFT(INDEX(DatosKanban,KANBAN!T55,2)),2))</f>
        <v>0</v>
      </c>
      <c r="W55" s="5" t="str" cm="1">
        <f t="array" aca="1" ref="W55" ca="1">IF(OR(T55="",U55&gt;8),"",HYPERLINK("[" &amp; Archivo_Nombre &amp; "]Datos!"&amp;LEFT(SUBSTITUTE(ADDRESS(1,IF(U55=3,1,U55)),"$",""))&amp;T55+1,
IFERROR(INDEX(TablaDatos[#Headers],1,U55)&amp;IF(U55=3," "&amp;T55,"")&amp;":","")))</f>
        <v/>
      </c>
      <c r="X55" s="4" t="str" cm="1">
        <f t="array" aca="1" ref="X55" ca="1">IF(OR(T55="",U55&gt;8),"",HYPERLINK("["&amp;Archivo_Nombre&amp;"]Datos!"&amp;LEFT(SUBSTITUTE(ADDRESS(1,U55),"$",""))&amp;T55+1,
IFERROR(INDEX(TablaDatos[],T55,U55),"")))</f>
        <v/>
      </c>
      <c r="AA55" s="1">
        <f t="shared" ca="1" si="34"/>
        <v>8</v>
      </c>
      <c r="AB55" s="1">
        <f t="shared" ca="1" si="8"/>
        <v>18</v>
      </c>
      <c r="AC55" s="1">
        <f t="shared" ca="1" si="35"/>
        <v>6</v>
      </c>
      <c r="AD55" s="1" t="str" cm="1">
        <f t="array" aca="1" ref="AD55" ca="1">IF(OR(AB55="",AE55=""),0,LEFT(AE55)&amp;IFERROR(LEFT(INDEX(DatosKanban,KANBAN!AB55,2)),2))</f>
        <v>PU</v>
      </c>
      <c r="AE55" s="5" t="str" cm="1">
        <f t="array" aca="1" ref="AE55" ca="1">IF(OR(AB55="",AC55&gt;8),"",HYPERLINK("[" &amp; Archivo_Nombre &amp; "]Datos!"&amp;LEFT(SUBSTITUTE(ADDRESS(1,IF(AC55=3,1,AC55)),"$",""))&amp;AB55+1,
IFERROR(INDEX(TablaDatos[#Headers],1,AC55)&amp;IF(AC55=3," "&amp;AB55,"")&amp;":","")))</f>
        <v>Previsto:</v>
      </c>
      <c r="AF55" s="4" cm="1">
        <f t="array" aca="1" ref="AF55" ca="1">IF(OR(AB55="",AC55&gt;8),"",HYPERLINK("["&amp;Archivo_Nombre&amp;"]Datos!"&amp;LEFT(SUBSTITUTE(ADDRESS(1,AC55),"$",""))&amp;AB55+1,
IFERROR(INDEX(TablaDatos[],AB55,AC55),"")))</f>
        <v>45217</v>
      </c>
      <c r="AI55" s="1">
        <f t="shared" ca="1" si="10"/>
        <v>35</v>
      </c>
      <c r="AJ55" s="1" t="str">
        <f t="shared" ca="1" si="11"/>
        <v/>
      </c>
      <c r="AK55" s="1">
        <f t="shared" ca="1" si="12"/>
        <v>34</v>
      </c>
      <c r="AL55" s="1" cm="1">
        <f t="array" aca="1" ref="AL55" ca="1">IF(OR(AJ55="",AM55=""),0,LEFT(AM55)&amp;IFERROR(LEFT(INDEX(DatosKanban,KANBAN!AJ55,2)),2))</f>
        <v>0</v>
      </c>
      <c r="AM55" s="5" t="str" cm="1">
        <f t="array" aca="1" ref="AM55" ca="1">IF(OR(AJ55="",AK55&gt;8),"",HYPERLINK("[" &amp; Archivo_Nombre &amp; "]Datos!"&amp;LEFT(SUBSTITUTE(ADDRESS(1,IF(AK55=3,1,AK55)),"$",""))&amp;AJ55+1,
IFERROR(INDEX(TablaDatos[#Headers],1,AK55)&amp;IF(AK55=3," "&amp;AJ55,"")&amp;":","")))</f>
        <v/>
      </c>
      <c r="AN55" s="4" t="str" cm="1">
        <f t="array" aca="1" ref="AN55" ca="1">IF(OR(AJ55="",AK55&gt;8),"",HYPERLINK("["&amp;Archivo_Nombre&amp;"]Datos!"&amp;LEFT(SUBSTITUTE(ADDRESS(1,AK55),"$",""))&amp;AJ55+1,
IFERROR(INDEX(TablaDatos[],AJ55,AK55),"")))</f>
        <v/>
      </c>
    </row>
    <row r="56" spans="3:40" x14ac:dyDescent="0.25">
      <c r="C56" s="1">
        <f t="shared" ca="1" si="28"/>
        <v>42</v>
      </c>
      <c r="D56" s="1" t="str">
        <f t="shared" ca="1" si="0"/>
        <v/>
      </c>
      <c r="E56" s="1">
        <f t="shared" ca="1" si="29"/>
        <v>42</v>
      </c>
      <c r="F56" s="1" cm="1">
        <f t="array" aca="1" ref="F56" ca="1">IF(OR(D56="",G56=""),0,LEFT(G56)&amp;IFERROR(LEFT(INDEX(DatosKanban,KANBAN!D56,2)),2))</f>
        <v>0</v>
      </c>
      <c r="G56" s="5" t="str" cm="1">
        <f t="array" aca="1" ref="G56" ca="1">IF(OR(D56="",E56&gt;8),"",HYPERLINK("[" &amp; Archivo_Nombre &amp; "]Datos!"&amp;LEFT(SUBSTITUTE(ADDRESS(1,IF(E56=3,1,E56)),"$",""))&amp;D56+1,
IFERROR(INDEX(TablaDatos[#Headers],1,E56)&amp;IF(E56=3," "&amp;D56,"")&amp;":","")))</f>
        <v/>
      </c>
      <c r="H56" s="4" t="str" cm="1">
        <f t="array" aca="1" ref="H56" ca="1">IF(OR(D56="",E56&gt;8),"",HYPERLINK("["&amp;Archivo_Nombre&amp;"]Datos!"&amp;LEFT(SUBSTITUTE(ADDRESS(1,E56),"$",""))&amp;D56+1,
IFERROR(INDEX(TablaDatos[],D56,E56),"")))</f>
        <v/>
      </c>
      <c r="K56" s="1">
        <f t="shared" ca="1" si="30"/>
        <v>8</v>
      </c>
      <c r="L56" s="1">
        <f t="shared" ca="1" si="2"/>
        <v>3</v>
      </c>
      <c r="M56" s="1">
        <f t="shared" ca="1" si="31"/>
        <v>7</v>
      </c>
      <c r="N56" s="1" t="str" cm="1">
        <f t="array" aca="1" ref="N56" ca="1">IF(OR(L56="",O56=""),0,LEFT(O56)&amp;IFERROR(LEFT(INDEX(DatosKanban,KANBAN!L56,2)),2))</f>
        <v>FI</v>
      </c>
      <c r="O56" s="5" t="str" cm="1">
        <f t="array" aca="1" ref="O56" ca="1">IF(OR(L56="",M56&gt;8),"",HYPERLINK("[" &amp; Archivo_Nombre &amp; "]Datos!"&amp;LEFT(SUBSTITUTE(ADDRESS(1,IF(M56=3,1,M56)),"$",""))&amp;L56+1,
IFERROR(INDEX(TablaDatos[#Headers],1,M56)&amp;IF(M56=3," "&amp;L56,"")&amp;":","")))</f>
        <v>Final:</v>
      </c>
      <c r="P56" s="4" cm="1">
        <f t="array" aca="1" ref="P56" ca="1">IF(OR(L56="",M56&gt;8),"",HYPERLINK("["&amp;Archivo_Nombre&amp;"]Datos!"&amp;LEFT(SUBSTITUTE(ADDRESS(1,M56),"$",""))&amp;L56+1,
IFERROR(INDEX(TablaDatos[],L56,M56),"")))</f>
        <v>45266</v>
      </c>
      <c r="S56" s="1">
        <f t="shared" ca="1" si="32"/>
        <v>24</v>
      </c>
      <c r="T56" s="1" t="str">
        <f t="shared" ca="1" si="5"/>
        <v/>
      </c>
      <c r="U56" s="1">
        <f t="shared" ca="1" si="33"/>
        <v>21</v>
      </c>
      <c r="V56" s="1" cm="1">
        <f t="array" aca="1" ref="V56" ca="1">IF(OR(T56="",W56=""),0,LEFT(W56)&amp;IFERROR(LEFT(INDEX(DatosKanban,KANBAN!T56,2)),2))</f>
        <v>0</v>
      </c>
      <c r="W56" s="5" t="str" cm="1">
        <f t="array" aca="1" ref="W56" ca="1">IF(OR(T56="",U56&gt;8),"",HYPERLINK("[" &amp; Archivo_Nombre &amp; "]Datos!"&amp;LEFT(SUBSTITUTE(ADDRESS(1,IF(U56=3,1,U56)),"$",""))&amp;T56+1,
IFERROR(INDEX(TablaDatos[#Headers],1,U56)&amp;IF(U56=3," "&amp;T56,"")&amp;":","")))</f>
        <v/>
      </c>
      <c r="X56" s="4" t="str" cm="1">
        <f t="array" aca="1" ref="X56" ca="1">IF(OR(T56="",U56&gt;8),"",HYPERLINK("["&amp;Archivo_Nombre&amp;"]Datos!"&amp;LEFT(SUBSTITUTE(ADDRESS(1,U56),"$",""))&amp;T56+1,
IFERROR(INDEX(TablaDatos[],T56,U56),"")))</f>
        <v/>
      </c>
      <c r="AA56" s="1">
        <f t="shared" ca="1" si="34"/>
        <v>8</v>
      </c>
      <c r="AB56" s="1">
        <f t="shared" ca="1" si="8"/>
        <v>18</v>
      </c>
      <c r="AC56" s="1">
        <f t="shared" ca="1" si="35"/>
        <v>7</v>
      </c>
      <c r="AD56" s="1" t="str" cm="1">
        <f t="array" aca="1" ref="AD56" ca="1">IF(OR(AB56="",AE56=""),0,LEFT(AE56)&amp;IFERROR(LEFT(INDEX(DatosKanban,KANBAN!AB56,2)),2))</f>
        <v>FU</v>
      </c>
      <c r="AE56" s="5" t="str" cm="1">
        <f t="array" aca="1" ref="AE56" ca="1">IF(OR(AB56="",AC56&gt;8),"",HYPERLINK("[" &amp; Archivo_Nombre &amp; "]Datos!"&amp;LEFT(SUBSTITUTE(ADDRESS(1,IF(AC56=3,1,AC56)),"$",""))&amp;AB56+1,
IFERROR(INDEX(TablaDatos[#Headers],1,AC56)&amp;IF(AC56=3," "&amp;AB56,"")&amp;":","")))</f>
        <v>Final:</v>
      </c>
      <c r="AF56" s="4" cm="1">
        <f t="array" aca="1" ref="AF56" ca="1">IF(OR(AB56="",AC56&gt;8),"",HYPERLINK("["&amp;Archivo_Nombre&amp;"]Datos!"&amp;LEFT(SUBSTITUTE(ADDRESS(1,AC56),"$",""))&amp;AB56+1,
IFERROR(INDEX(TablaDatos[],AB56,AC56),"")))</f>
        <v>45266</v>
      </c>
      <c r="AI56" s="1">
        <f t="shared" ca="1" si="10"/>
        <v>36</v>
      </c>
      <c r="AJ56" s="1" t="str">
        <f t="shared" ca="1" si="11"/>
        <v/>
      </c>
      <c r="AK56" s="1">
        <f t="shared" ca="1" si="12"/>
        <v>35</v>
      </c>
      <c r="AL56" s="1" cm="1">
        <f t="array" aca="1" ref="AL56" ca="1">IF(OR(AJ56="",AM56=""),0,LEFT(AM56)&amp;IFERROR(LEFT(INDEX(DatosKanban,KANBAN!AJ56,2)),2))</f>
        <v>0</v>
      </c>
      <c r="AM56" s="5" t="str" cm="1">
        <f t="array" aca="1" ref="AM56" ca="1">IF(OR(AJ56="",AK56&gt;8),"",HYPERLINK("[" &amp; Archivo_Nombre &amp; "]Datos!"&amp;LEFT(SUBSTITUTE(ADDRESS(1,IF(AK56=3,1,AK56)),"$",""))&amp;AJ56+1,
IFERROR(INDEX(TablaDatos[#Headers],1,AK56)&amp;IF(AK56=3," "&amp;AJ56,"")&amp;":","")))</f>
        <v/>
      </c>
      <c r="AN56" s="4" t="str" cm="1">
        <f t="array" aca="1" ref="AN56" ca="1">IF(OR(AJ56="",AK56&gt;8),"",HYPERLINK("["&amp;Archivo_Nombre&amp;"]Datos!"&amp;LEFT(SUBSTITUTE(ADDRESS(1,AK56),"$",""))&amp;AJ56+1,
IFERROR(INDEX(TablaDatos[],AJ56,AK56),"")))</f>
        <v/>
      </c>
    </row>
    <row r="57" spans="3:40" x14ac:dyDescent="0.25">
      <c r="C57" s="1">
        <f t="shared" ca="1" si="28"/>
        <v>43</v>
      </c>
      <c r="D57" s="1" t="str">
        <f t="shared" ca="1" si="0"/>
        <v/>
      </c>
      <c r="E57" s="1">
        <f t="shared" ca="1" si="29"/>
        <v>43</v>
      </c>
      <c r="F57" s="1" cm="1">
        <f t="array" aca="1" ref="F57" ca="1">IF(OR(D57="",G57=""),0,LEFT(G57)&amp;IFERROR(LEFT(INDEX(DatosKanban,KANBAN!D57,2)),2))</f>
        <v>0</v>
      </c>
      <c r="G57" s="5" t="str" cm="1">
        <f t="array" aca="1" ref="G57" ca="1">IF(OR(D57="",E57&gt;8),"",HYPERLINK("[" &amp; Archivo_Nombre &amp; "]Datos!"&amp;LEFT(SUBSTITUTE(ADDRESS(1,IF(E57=3,1,E57)),"$",""))&amp;D57+1,
IFERROR(INDEX(TablaDatos[#Headers],1,E57)&amp;IF(E57=3," "&amp;D57,"")&amp;":","")))</f>
        <v/>
      </c>
      <c r="H57" s="4" t="str" cm="1">
        <f t="array" aca="1" ref="H57" ca="1">IF(OR(D57="",E57&gt;8),"",HYPERLINK("["&amp;Archivo_Nombre&amp;"]Datos!"&amp;LEFT(SUBSTITUTE(ADDRESS(1,E57),"$",""))&amp;D57+1,
IFERROR(INDEX(TablaDatos[],D57,E57),"")))</f>
        <v/>
      </c>
      <c r="K57" s="1">
        <f t="shared" ca="1" si="30"/>
        <v>8</v>
      </c>
      <c r="L57" s="1">
        <f t="shared" ca="1" si="2"/>
        <v>3</v>
      </c>
      <c r="M57" s="1">
        <f t="shared" ca="1" si="31"/>
        <v>8</v>
      </c>
      <c r="N57" s="1" t="str" cm="1">
        <f t="array" aca="1" ref="N57" ca="1">IF(OR(L57="",O57=""),0,LEFT(O57)&amp;IFERROR(LEFT(INDEX(DatosKanban,KANBAN!L57,2)),2))</f>
        <v>AI</v>
      </c>
      <c r="O57" s="5" t="str" cm="1">
        <f t="array" aca="1" ref="O57" ca="1">IF(OR(L57="",M57&gt;8),"",HYPERLINK("[" &amp; Archivo_Nombre &amp; "]Datos!"&amp;LEFT(SUBSTITUTE(ADDRESS(1,IF(M57=3,1,M57)),"$",""))&amp;L57+1,
IFERROR(INDEX(TablaDatos[#Headers],1,M57)&amp;IF(M57=3," "&amp;L57,"")&amp;":","")))</f>
        <v>Asignado:</v>
      </c>
      <c r="P57" s="4" t="str" cm="1">
        <f t="array" aca="1" ref="P57" ca="1">IF(OR(L57="",M57&gt;8),"",HYPERLINK("["&amp;Archivo_Nombre&amp;"]Datos!"&amp;LEFT(SUBSTITUTE(ADDRESS(1,M57),"$",""))&amp;L57+1,
IFERROR(INDEX(TablaDatos[],L57,M57),"")))</f>
        <v>Yaringaño Romero sebastian</v>
      </c>
      <c r="S57" s="1">
        <f t="shared" ca="1" si="32"/>
        <v>25</v>
      </c>
      <c r="T57" s="1" t="str">
        <f t="shared" ca="1" si="5"/>
        <v/>
      </c>
      <c r="U57" s="1">
        <f t="shared" ca="1" si="33"/>
        <v>22</v>
      </c>
      <c r="V57" s="1" cm="1">
        <f t="array" aca="1" ref="V57" ca="1">IF(OR(T57="",W57=""),0,LEFT(W57)&amp;IFERROR(LEFT(INDEX(DatosKanban,KANBAN!T57,2)),2))</f>
        <v>0</v>
      </c>
      <c r="W57" s="5" t="str" cm="1">
        <f t="array" aca="1" ref="W57" ca="1">IF(OR(T57="",U57&gt;8),"",HYPERLINK("[" &amp; Archivo_Nombre &amp; "]Datos!"&amp;LEFT(SUBSTITUTE(ADDRESS(1,IF(U57=3,1,U57)),"$",""))&amp;T57+1,
IFERROR(INDEX(TablaDatos[#Headers],1,U57)&amp;IF(U57=3," "&amp;T57,"")&amp;":","")))</f>
        <v/>
      </c>
      <c r="X57" s="4" t="str" cm="1">
        <f t="array" aca="1" ref="X57" ca="1">IF(OR(T57="",U57&gt;8),"",HYPERLINK("["&amp;Archivo_Nombre&amp;"]Datos!"&amp;LEFT(SUBSTITUTE(ADDRESS(1,U57),"$",""))&amp;T57+1,
IFERROR(INDEX(TablaDatos[],T57,U57),"")))</f>
        <v/>
      </c>
      <c r="AA57" s="1">
        <f t="shared" ca="1" si="34"/>
        <v>8</v>
      </c>
      <c r="AB57" s="1">
        <f t="shared" ca="1" si="8"/>
        <v>18</v>
      </c>
      <c r="AC57" s="1">
        <f t="shared" ca="1" si="35"/>
        <v>8</v>
      </c>
      <c r="AD57" s="1" t="str" cm="1">
        <f t="array" aca="1" ref="AD57" ca="1">IF(OR(AB57="",AE57=""),0,LEFT(AE57)&amp;IFERROR(LEFT(INDEX(DatosKanban,KANBAN!AB57,2)),2))</f>
        <v>AU</v>
      </c>
      <c r="AE57" s="5" t="str" cm="1">
        <f t="array" aca="1" ref="AE57" ca="1">IF(OR(AB57="",AC57&gt;8),"",HYPERLINK("[" &amp; Archivo_Nombre &amp; "]Datos!"&amp;LEFT(SUBSTITUTE(ADDRESS(1,IF(AC57=3,1,AC57)),"$",""))&amp;AB57+1,
IFERROR(INDEX(TablaDatos[#Headers],1,AC57)&amp;IF(AC57=3," "&amp;AB57,"")&amp;":","")))</f>
        <v>Asignado:</v>
      </c>
      <c r="AF57" s="4" t="str" cm="1">
        <f t="array" aca="1" ref="AF57" ca="1">IF(OR(AB57="",AC57&gt;8),"",HYPERLINK("["&amp;Archivo_Nombre&amp;"]Datos!"&amp;LEFT(SUBSTITUTE(ADDRESS(1,AC57),"$",""))&amp;AB57+1,
IFERROR(INDEX(TablaDatos[],AB57,AC57),"")))</f>
        <v>Yaringaño Romero sebastian</v>
      </c>
      <c r="AI57" s="1">
        <f t="shared" ca="1" si="10"/>
        <v>37</v>
      </c>
      <c r="AJ57" s="1" t="str">
        <f t="shared" ca="1" si="11"/>
        <v/>
      </c>
      <c r="AK57" s="1">
        <f t="shared" ca="1" si="12"/>
        <v>36</v>
      </c>
      <c r="AL57" s="1" cm="1">
        <f t="array" aca="1" ref="AL57" ca="1">IF(OR(AJ57="",AM57=""),0,LEFT(AM57)&amp;IFERROR(LEFT(INDEX(DatosKanban,KANBAN!AJ57,2)),2))</f>
        <v>0</v>
      </c>
      <c r="AM57" s="5" t="str" cm="1">
        <f t="array" aca="1" ref="AM57" ca="1">IF(OR(AJ57="",AK57&gt;8),"",HYPERLINK("[" &amp; Archivo_Nombre &amp; "]Datos!"&amp;LEFT(SUBSTITUTE(ADDRESS(1,IF(AK57=3,1,AK57)),"$",""))&amp;AJ57+1,
IFERROR(INDEX(TablaDatos[#Headers],1,AK57)&amp;IF(AK57=3," "&amp;AJ57,"")&amp;":","")))</f>
        <v/>
      </c>
      <c r="AN57" s="4" t="str" cm="1">
        <f t="array" aca="1" ref="AN57" ca="1">IF(OR(AJ57="",AK57&gt;8),"",HYPERLINK("["&amp;Archivo_Nombre&amp;"]Datos!"&amp;LEFT(SUBSTITUTE(ADDRESS(1,AK57),"$",""))&amp;AJ57+1,
IFERROR(INDEX(TablaDatos[],AJ57,AK57),"")))</f>
        <v/>
      </c>
    </row>
    <row r="58" spans="3:40" x14ac:dyDescent="0.25">
      <c r="C58" s="1">
        <f t="shared" ca="1" si="28"/>
        <v>44</v>
      </c>
      <c r="D58" s="1" t="str">
        <f t="shared" ca="1" si="0"/>
        <v/>
      </c>
      <c r="E58" s="1">
        <f t="shared" ca="1" si="29"/>
        <v>44</v>
      </c>
      <c r="F58" s="1" cm="1">
        <f t="array" aca="1" ref="F58" ca="1">IF(OR(D58="",G58=""),0,LEFT(G58)&amp;IFERROR(LEFT(INDEX(DatosKanban,KANBAN!D58,2)),2))</f>
        <v>0</v>
      </c>
      <c r="G58" s="5" t="str" cm="1">
        <f t="array" aca="1" ref="G58" ca="1">IF(OR(D58="",E58&gt;8),"",HYPERLINK("[" &amp; Archivo_Nombre &amp; "]Datos!"&amp;LEFT(SUBSTITUTE(ADDRESS(1,IF(E58=3,1,E58)),"$",""))&amp;D58+1,
IFERROR(INDEX(TablaDatos[#Headers],1,E58)&amp;IF(E58=3," "&amp;D58,"")&amp;":","")))</f>
        <v/>
      </c>
      <c r="H58" s="4" t="str" cm="1">
        <f t="array" aca="1" ref="H58" ca="1">IF(OR(D58="",E58&gt;8),"",HYPERLINK("["&amp;Archivo_Nombre&amp;"]Datos!"&amp;LEFT(SUBSTITUTE(ADDRESS(1,E58),"$",""))&amp;D58+1,
IFERROR(INDEX(TablaDatos[],D58,E58),"")))</f>
        <v/>
      </c>
      <c r="K58" s="1">
        <f t="shared" ca="1" si="30"/>
        <v>8</v>
      </c>
      <c r="L58" s="1">
        <f t="shared" ca="1" si="2"/>
        <v>3</v>
      </c>
      <c r="M58" s="1">
        <f t="shared" ca="1" si="31"/>
        <v>9</v>
      </c>
      <c r="N58" s="1" cm="1">
        <f t="array" aca="1" ref="N58" ca="1">IF(OR(L58="",O58=""),0,LEFT(O58)&amp;IFERROR(LEFT(INDEX(DatosKanban,KANBAN!L58,2)),2))</f>
        <v>0</v>
      </c>
      <c r="O58" s="5" t="str" cm="1">
        <f t="array" aca="1" ref="O58" ca="1">IF(OR(L58="",M58&gt;8),"",HYPERLINK("[" &amp; Archivo_Nombre &amp; "]Datos!"&amp;LEFT(SUBSTITUTE(ADDRESS(1,IF(M58=3,1,M58)),"$",""))&amp;L58+1,
IFERROR(INDEX(TablaDatos[#Headers],1,M58)&amp;IF(M58=3," "&amp;L58,"")&amp;":","")))</f>
        <v/>
      </c>
      <c r="P58" s="4" t="str" cm="1">
        <f t="array" aca="1" ref="P58" ca="1">IF(OR(L58="",M58&gt;8),"",HYPERLINK("["&amp;Archivo_Nombre&amp;"]Datos!"&amp;LEFT(SUBSTITUTE(ADDRESS(1,M58),"$",""))&amp;L58+1,
IFERROR(INDEX(TablaDatos[],L58,M58),"")))</f>
        <v/>
      </c>
      <c r="S58" s="1">
        <f t="shared" ca="1" si="32"/>
        <v>26</v>
      </c>
      <c r="T58" s="1" t="str">
        <f t="shared" ca="1" si="5"/>
        <v/>
      </c>
      <c r="U58" s="1">
        <f t="shared" ca="1" si="33"/>
        <v>23</v>
      </c>
      <c r="V58" s="1" cm="1">
        <f t="array" aca="1" ref="V58" ca="1">IF(OR(T58="",W58=""),0,LEFT(W58)&amp;IFERROR(LEFT(INDEX(DatosKanban,KANBAN!T58,2)),2))</f>
        <v>0</v>
      </c>
      <c r="W58" s="5" t="str" cm="1">
        <f t="array" aca="1" ref="W58" ca="1">IF(OR(T58="",U58&gt;8),"",HYPERLINK("[" &amp; Archivo_Nombre &amp; "]Datos!"&amp;LEFT(SUBSTITUTE(ADDRESS(1,IF(U58=3,1,U58)),"$",""))&amp;T58+1,
IFERROR(INDEX(TablaDatos[#Headers],1,U58)&amp;IF(U58=3," "&amp;T58,"")&amp;":","")))</f>
        <v/>
      </c>
      <c r="X58" s="4" t="str" cm="1">
        <f t="array" aca="1" ref="X58" ca="1">IF(OR(T58="",U58&gt;8),"",HYPERLINK("["&amp;Archivo_Nombre&amp;"]Datos!"&amp;LEFT(SUBSTITUTE(ADDRESS(1,U58),"$",""))&amp;T58+1,
IFERROR(INDEX(TablaDatos[],T58,U58),"")))</f>
        <v/>
      </c>
      <c r="AA58" s="1">
        <f t="shared" ca="1" si="34"/>
        <v>8</v>
      </c>
      <c r="AB58" s="1">
        <f t="shared" ca="1" si="8"/>
        <v>18</v>
      </c>
      <c r="AC58" s="1">
        <f t="shared" ca="1" si="35"/>
        <v>9</v>
      </c>
      <c r="AD58" s="1" cm="1">
        <f t="array" aca="1" ref="AD58" ca="1">IF(OR(AB58="",AE58=""),0,LEFT(AE58)&amp;IFERROR(LEFT(INDEX(DatosKanban,KANBAN!AB58,2)),2))</f>
        <v>0</v>
      </c>
      <c r="AE58" s="5" t="str" cm="1">
        <f t="array" aca="1" ref="AE58" ca="1">IF(OR(AB58="",AC58&gt;8),"",HYPERLINK("[" &amp; Archivo_Nombre &amp; "]Datos!"&amp;LEFT(SUBSTITUTE(ADDRESS(1,IF(AC58=3,1,AC58)),"$",""))&amp;AB58+1,
IFERROR(INDEX(TablaDatos[#Headers],1,AC58)&amp;IF(AC58=3," "&amp;AB58,"")&amp;":","")))</f>
        <v/>
      </c>
      <c r="AF58" s="4" t="str" cm="1">
        <f t="array" aca="1" ref="AF58" ca="1">IF(OR(AB58="",AC58&gt;8),"",HYPERLINK("["&amp;Archivo_Nombre&amp;"]Datos!"&amp;LEFT(SUBSTITUTE(ADDRESS(1,AC58),"$",""))&amp;AB58+1,
IFERROR(INDEX(TablaDatos[],AB58,AC58),"")))</f>
        <v/>
      </c>
      <c r="AI58" s="1">
        <f t="shared" ca="1" si="10"/>
        <v>38</v>
      </c>
      <c r="AJ58" s="1" t="str">
        <f t="shared" ca="1" si="11"/>
        <v/>
      </c>
      <c r="AK58" s="1">
        <f t="shared" ca="1" si="12"/>
        <v>37</v>
      </c>
      <c r="AL58" s="1" cm="1">
        <f t="array" aca="1" ref="AL58" ca="1">IF(OR(AJ58="",AM58=""),0,LEFT(AM58)&amp;IFERROR(LEFT(INDEX(DatosKanban,KANBAN!AJ58,2)),2))</f>
        <v>0</v>
      </c>
      <c r="AM58" s="5" t="str" cm="1">
        <f t="array" aca="1" ref="AM58" ca="1">IF(OR(AJ58="",AK58&gt;8),"",HYPERLINK("[" &amp; Archivo_Nombre &amp; "]Datos!"&amp;LEFT(SUBSTITUTE(ADDRESS(1,IF(AK58=3,1,AK58)),"$",""))&amp;AJ58+1,
IFERROR(INDEX(TablaDatos[#Headers],1,AK58)&amp;IF(AK58=3," "&amp;AJ58,"")&amp;":","")))</f>
        <v/>
      </c>
      <c r="AN58" s="4" t="str" cm="1">
        <f t="array" aca="1" ref="AN58" ca="1">IF(OR(AJ58="",AK58&gt;8),"",HYPERLINK("["&amp;Archivo_Nombre&amp;"]Datos!"&amp;LEFT(SUBSTITUTE(ADDRESS(1,AK58),"$",""))&amp;AJ58+1,
IFERROR(INDEX(TablaDatos[],AJ58,AK58),"")))</f>
        <v/>
      </c>
    </row>
    <row r="59" spans="3:40" x14ac:dyDescent="0.25">
      <c r="C59" s="1">
        <f t="shared" ca="1" si="28"/>
        <v>45</v>
      </c>
      <c r="D59" s="1" t="str">
        <f t="shared" ca="1" si="0"/>
        <v/>
      </c>
      <c r="E59" s="1">
        <f t="shared" ca="1" si="29"/>
        <v>45</v>
      </c>
      <c r="F59" s="1" cm="1">
        <f t="array" aca="1" ref="F59" ca="1">IF(OR(D59="",G59=""),0,LEFT(G59)&amp;IFERROR(LEFT(INDEX(DatosKanban,KANBAN!D59,2)),2))</f>
        <v>0</v>
      </c>
      <c r="G59" s="5" t="str" cm="1">
        <f t="array" aca="1" ref="G59" ca="1">IF(OR(D59="",E59&gt;8),"",HYPERLINK("[" &amp; Archivo_Nombre &amp; "]Datos!"&amp;LEFT(SUBSTITUTE(ADDRESS(1,IF(E59=3,1,E59)),"$",""))&amp;D59+1,
IFERROR(INDEX(TablaDatos[#Headers],1,E59)&amp;IF(E59=3," "&amp;D59,"")&amp;":","")))</f>
        <v/>
      </c>
      <c r="H59" s="4" t="str" cm="1">
        <f t="array" aca="1" ref="H59" ca="1">IF(OR(D59="",E59&gt;8),"",HYPERLINK("["&amp;Archivo_Nombre&amp;"]Datos!"&amp;LEFT(SUBSTITUTE(ADDRESS(1,E59),"$",""))&amp;D59+1,
IFERROR(INDEX(TablaDatos[],D59,E59),"")))</f>
        <v/>
      </c>
      <c r="K59" s="1">
        <f t="shared" ca="1" si="30"/>
        <v>9</v>
      </c>
      <c r="L59" s="1" t="str">
        <f t="shared" ca="1" si="2"/>
        <v/>
      </c>
      <c r="M59" s="1">
        <f t="shared" ca="1" si="31"/>
        <v>3</v>
      </c>
      <c r="N59" s="1" cm="1">
        <f t="array" aca="1" ref="N59" ca="1">IF(OR(L59="",O59=""),0,LEFT(O59)&amp;IFERROR(LEFT(INDEX(DatosKanban,KANBAN!L59,2)),2))</f>
        <v>0</v>
      </c>
      <c r="O59" s="5" t="str" cm="1">
        <f t="array" aca="1" ref="O59" ca="1">IF(OR(L59="",M59&gt;8),"",HYPERLINK("[" &amp; Archivo_Nombre &amp; "]Datos!"&amp;LEFT(SUBSTITUTE(ADDRESS(1,IF(M59=3,1,M59)),"$",""))&amp;L59+1,
IFERROR(INDEX(TablaDatos[#Headers],1,M59)&amp;IF(M59=3," "&amp;L59,"")&amp;":","")))</f>
        <v/>
      </c>
      <c r="P59" s="4" t="str" cm="1">
        <f t="array" aca="1" ref="P59" ca="1">IF(OR(L59="",M59&gt;8),"",HYPERLINK("["&amp;Archivo_Nombre&amp;"]Datos!"&amp;LEFT(SUBSTITUTE(ADDRESS(1,M59),"$",""))&amp;L59+1,
IFERROR(INDEX(TablaDatos[],L59,M59),"")))</f>
        <v/>
      </c>
      <c r="S59" s="1">
        <f t="shared" ca="1" si="32"/>
        <v>27</v>
      </c>
      <c r="T59" s="1" t="str">
        <f t="shared" ca="1" si="5"/>
        <v/>
      </c>
      <c r="U59" s="1">
        <f t="shared" ca="1" si="33"/>
        <v>24</v>
      </c>
      <c r="V59" s="1" cm="1">
        <f t="array" aca="1" ref="V59" ca="1">IF(OR(T59="",W59=""),0,LEFT(W59)&amp;IFERROR(LEFT(INDEX(DatosKanban,KANBAN!T59,2)),2))</f>
        <v>0</v>
      </c>
      <c r="W59" s="5" t="str" cm="1">
        <f t="array" aca="1" ref="W59" ca="1">IF(OR(T59="",U59&gt;8),"",HYPERLINK("[" &amp; Archivo_Nombre &amp; "]Datos!"&amp;LEFT(SUBSTITUTE(ADDRESS(1,IF(U59=3,1,U59)),"$",""))&amp;T59+1,
IFERROR(INDEX(TablaDatos[#Headers],1,U59)&amp;IF(U59=3," "&amp;T59,"")&amp;":","")))</f>
        <v/>
      </c>
      <c r="X59" s="4" t="str" cm="1">
        <f t="array" aca="1" ref="X59" ca="1">IF(OR(T59="",U59&gt;8),"",HYPERLINK("["&amp;Archivo_Nombre&amp;"]Datos!"&amp;LEFT(SUBSTITUTE(ADDRESS(1,U59),"$",""))&amp;T59+1,
IFERROR(INDEX(TablaDatos[],T59,U59),"")))</f>
        <v/>
      </c>
      <c r="AA59" s="1">
        <f t="shared" ca="1" si="34"/>
        <v>9</v>
      </c>
      <c r="AB59" s="1" t="str">
        <f t="shared" ca="1" si="8"/>
        <v/>
      </c>
      <c r="AC59" s="1">
        <f t="shared" ca="1" si="35"/>
        <v>3</v>
      </c>
      <c r="AD59" s="1" cm="1">
        <f t="array" aca="1" ref="AD59" ca="1">IF(OR(AB59="",AE59=""),0,LEFT(AE59)&amp;IFERROR(LEFT(INDEX(DatosKanban,KANBAN!AB59,2)),2))</f>
        <v>0</v>
      </c>
      <c r="AE59" s="5" t="str" cm="1">
        <f t="array" aca="1" ref="AE59" ca="1">IF(OR(AB59="",AC59&gt;8),"",HYPERLINK("[" &amp; Archivo_Nombre &amp; "]Datos!"&amp;LEFT(SUBSTITUTE(ADDRESS(1,IF(AC59=3,1,AC59)),"$",""))&amp;AB59+1,
IFERROR(INDEX(TablaDatos[#Headers],1,AC59)&amp;IF(AC59=3," "&amp;AB59,"")&amp;":","")))</f>
        <v/>
      </c>
      <c r="AF59" s="4" t="str" cm="1">
        <f t="array" aca="1" ref="AF59" ca="1">IF(OR(AB59="",AC59&gt;8),"",HYPERLINK("["&amp;Archivo_Nombre&amp;"]Datos!"&amp;LEFT(SUBSTITUTE(ADDRESS(1,AC59),"$",""))&amp;AB59+1,
IFERROR(INDEX(TablaDatos[],AB59,AC59),"")))</f>
        <v/>
      </c>
      <c r="AI59" s="1">
        <f t="shared" ca="1" si="10"/>
        <v>39</v>
      </c>
      <c r="AJ59" s="1" t="str">
        <f t="shared" ca="1" si="11"/>
        <v/>
      </c>
      <c r="AK59" s="1">
        <f t="shared" ca="1" si="12"/>
        <v>38</v>
      </c>
      <c r="AL59" s="1" cm="1">
        <f t="array" aca="1" ref="AL59" ca="1">IF(OR(AJ59="",AM59=""),0,LEFT(AM59)&amp;IFERROR(LEFT(INDEX(DatosKanban,KANBAN!AJ59,2)),2))</f>
        <v>0</v>
      </c>
      <c r="AM59" s="5" t="str" cm="1">
        <f t="array" aca="1" ref="AM59" ca="1">IF(OR(AJ59="",AK59&gt;8),"",HYPERLINK("[" &amp; Archivo_Nombre &amp; "]Datos!"&amp;LEFT(SUBSTITUTE(ADDRESS(1,IF(AK59=3,1,AK59)),"$",""))&amp;AJ59+1,
IFERROR(INDEX(TablaDatos[#Headers],1,AK59)&amp;IF(AK59=3," "&amp;AJ59,"")&amp;":","")))</f>
        <v/>
      </c>
      <c r="AN59" s="4" t="str" cm="1">
        <f t="array" aca="1" ref="AN59" ca="1">IF(OR(AJ59="",AK59&gt;8),"",HYPERLINK("["&amp;Archivo_Nombre&amp;"]Datos!"&amp;LEFT(SUBSTITUTE(ADDRESS(1,AK59),"$",""))&amp;AJ59+1,
IFERROR(INDEX(TablaDatos[],AJ59,AK59),"")))</f>
        <v/>
      </c>
    </row>
    <row r="60" spans="3:40" x14ac:dyDescent="0.25">
      <c r="C60" s="1">
        <f t="shared" ca="1" si="28"/>
        <v>46</v>
      </c>
      <c r="D60" s="1" t="str">
        <f t="shared" ca="1" si="0"/>
        <v/>
      </c>
      <c r="E60" s="1">
        <f t="shared" ca="1" si="29"/>
        <v>46</v>
      </c>
      <c r="F60" s="1" cm="1">
        <f t="array" aca="1" ref="F60" ca="1">IF(OR(D60="",G60=""),0,LEFT(G60)&amp;IFERROR(LEFT(INDEX(DatosKanban,KANBAN!D60,2)),2))</f>
        <v>0</v>
      </c>
      <c r="G60" s="5" t="str" cm="1">
        <f t="array" aca="1" ref="G60" ca="1">IF(OR(D60="",E60&gt;8),"",HYPERLINK("[" &amp; Archivo_Nombre &amp; "]Datos!"&amp;LEFT(SUBSTITUTE(ADDRESS(1,IF(E60=3,1,E60)),"$",""))&amp;D60+1,
IFERROR(INDEX(TablaDatos[#Headers],1,E60)&amp;IF(E60=3," "&amp;D60,"")&amp;":","")))</f>
        <v/>
      </c>
      <c r="H60" s="4" t="str" cm="1">
        <f t="array" aca="1" ref="H60" ca="1">IF(OR(D60="",E60&gt;8),"",HYPERLINK("["&amp;Archivo_Nombre&amp;"]Datos!"&amp;LEFT(SUBSTITUTE(ADDRESS(1,E60),"$",""))&amp;D60+1,
IFERROR(INDEX(TablaDatos[],D60,E60),"")))</f>
        <v/>
      </c>
      <c r="K60" s="1">
        <f t="shared" ca="1" si="30"/>
        <v>10</v>
      </c>
      <c r="L60" s="1" t="str">
        <f t="shared" ca="1" si="2"/>
        <v/>
      </c>
      <c r="M60" s="1">
        <f t="shared" ca="1" si="31"/>
        <v>4</v>
      </c>
      <c r="N60" s="1" cm="1">
        <f t="array" aca="1" ref="N60" ca="1">IF(OR(L60="",O60=""),0,LEFT(O60)&amp;IFERROR(LEFT(INDEX(DatosKanban,KANBAN!L60,2)),2))</f>
        <v>0</v>
      </c>
      <c r="O60" s="5" t="str" cm="1">
        <f t="array" aca="1" ref="O60" ca="1">IF(OR(L60="",M60&gt;8),"",HYPERLINK("[" &amp; Archivo_Nombre &amp; "]Datos!"&amp;LEFT(SUBSTITUTE(ADDRESS(1,IF(M60=3,1,M60)),"$",""))&amp;L60+1,
IFERROR(INDEX(TablaDatos[#Headers],1,M60)&amp;IF(M60=3," "&amp;L60,"")&amp;":","")))</f>
        <v/>
      </c>
      <c r="P60" s="4" t="str" cm="1">
        <f t="array" aca="1" ref="P60" ca="1">IF(OR(L60="",M60&gt;8),"",HYPERLINK("["&amp;Archivo_Nombre&amp;"]Datos!"&amp;LEFT(SUBSTITUTE(ADDRESS(1,M60),"$",""))&amp;L60+1,
IFERROR(INDEX(TablaDatos[],L60,M60),"")))</f>
        <v/>
      </c>
      <c r="S60" s="1">
        <f t="shared" ca="1" si="32"/>
        <v>28</v>
      </c>
      <c r="T60" s="1" t="str">
        <f t="shared" ca="1" si="5"/>
        <v/>
      </c>
      <c r="U60" s="1">
        <f t="shared" ca="1" si="33"/>
        <v>25</v>
      </c>
      <c r="V60" s="1" cm="1">
        <f t="array" aca="1" ref="V60" ca="1">IF(OR(T60="",W60=""),0,LEFT(W60)&amp;IFERROR(LEFT(INDEX(DatosKanban,KANBAN!T60,2)),2))</f>
        <v>0</v>
      </c>
      <c r="W60" s="5" t="str" cm="1">
        <f t="array" aca="1" ref="W60" ca="1">IF(OR(T60="",U60&gt;8),"",HYPERLINK("[" &amp; Archivo_Nombre &amp; "]Datos!"&amp;LEFT(SUBSTITUTE(ADDRESS(1,IF(U60=3,1,U60)),"$",""))&amp;T60+1,
IFERROR(INDEX(TablaDatos[#Headers],1,U60)&amp;IF(U60=3," "&amp;T60,"")&amp;":","")))</f>
        <v/>
      </c>
      <c r="X60" s="4" t="str" cm="1">
        <f t="array" aca="1" ref="X60" ca="1">IF(OR(T60="",U60&gt;8),"",HYPERLINK("["&amp;Archivo_Nombre&amp;"]Datos!"&amp;LEFT(SUBSTITUTE(ADDRESS(1,U60),"$",""))&amp;T60+1,
IFERROR(INDEX(TablaDatos[],T60,U60),"")))</f>
        <v/>
      </c>
      <c r="AA60" s="1">
        <f t="shared" ca="1" si="34"/>
        <v>10</v>
      </c>
      <c r="AB60" s="1" t="str">
        <f t="shared" ca="1" si="8"/>
        <v/>
      </c>
      <c r="AC60" s="1">
        <f t="shared" ca="1" si="35"/>
        <v>4</v>
      </c>
      <c r="AD60" s="1" cm="1">
        <f t="array" aca="1" ref="AD60" ca="1">IF(OR(AB60="",AE60=""),0,LEFT(AE60)&amp;IFERROR(LEFT(INDEX(DatosKanban,KANBAN!AB60,2)),2))</f>
        <v>0</v>
      </c>
      <c r="AE60" s="5" t="str" cm="1">
        <f t="array" aca="1" ref="AE60" ca="1">IF(OR(AB60="",AC60&gt;8),"",HYPERLINK("[" &amp; Archivo_Nombre &amp; "]Datos!"&amp;LEFT(SUBSTITUTE(ADDRESS(1,IF(AC60=3,1,AC60)),"$",""))&amp;AB60+1,
IFERROR(INDEX(TablaDatos[#Headers],1,AC60)&amp;IF(AC60=3," "&amp;AB60,"")&amp;":","")))</f>
        <v/>
      </c>
      <c r="AF60" s="4" t="str" cm="1">
        <f t="array" aca="1" ref="AF60" ca="1">IF(OR(AB60="",AC60&gt;8),"",HYPERLINK("["&amp;Archivo_Nombre&amp;"]Datos!"&amp;LEFT(SUBSTITUTE(ADDRESS(1,AC60),"$",""))&amp;AB60+1,
IFERROR(INDEX(TablaDatos[],AB60,AC60),"")))</f>
        <v/>
      </c>
      <c r="AI60" s="1">
        <f t="shared" ca="1" si="10"/>
        <v>40</v>
      </c>
      <c r="AJ60" s="1" t="str">
        <f t="shared" ca="1" si="11"/>
        <v/>
      </c>
      <c r="AK60" s="1">
        <f t="shared" ca="1" si="12"/>
        <v>39</v>
      </c>
      <c r="AL60" s="1" cm="1">
        <f t="array" aca="1" ref="AL60" ca="1">IF(OR(AJ60="",AM60=""),0,LEFT(AM60)&amp;IFERROR(LEFT(INDEX(DatosKanban,KANBAN!AJ60,2)),2))</f>
        <v>0</v>
      </c>
      <c r="AM60" s="5" t="str" cm="1">
        <f t="array" aca="1" ref="AM60" ca="1">IF(OR(AJ60="",AK60&gt;8),"",HYPERLINK("[" &amp; Archivo_Nombre &amp; "]Datos!"&amp;LEFT(SUBSTITUTE(ADDRESS(1,IF(AK60=3,1,AK60)),"$",""))&amp;AJ60+1,
IFERROR(INDEX(TablaDatos[#Headers],1,AK60)&amp;IF(AK60=3," "&amp;AJ60,"")&amp;":","")))</f>
        <v/>
      </c>
      <c r="AN60" s="4" t="str" cm="1">
        <f t="array" aca="1" ref="AN60" ca="1">IF(OR(AJ60="",AK60&gt;8),"",HYPERLINK("["&amp;Archivo_Nombre&amp;"]Datos!"&amp;LEFT(SUBSTITUTE(ADDRESS(1,AK60),"$",""))&amp;AJ60+1,
IFERROR(INDEX(TablaDatos[],AJ60,AK60),"")))</f>
        <v/>
      </c>
    </row>
    <row r="61" spans="3:40" x14ac:dyDescent="0.25">
      <c r="C61" s="1">
        <f t="shared" ca="1" si="28"/>
        <v>47</v>
      </c>
      <c r="D61" s="1" t="str">
        <f t="shared" ca="1" si="0"/>
        <v/>
      </c>
      <c r="E61" s="1">
        <f t="shared" ca="1" si="29"/>
        <v>47</v>
      </c>
      <c r="F61" s="1" cm="1">
        <f t="array" aca="1" ref="F61" ca="1">IF(OR(D61="",G61=""),0,LEFT(G61)&amp;IFERROR(LEFT(INDEX(DatosKanban,KANBAN!D61,2)),2))</f>
        <v>0</v>
      </c>
      <c r="G61" s="5" t="str" cm="1">
        <f t="array" aca="1" ref="G61" ca="1">IF(OR(D61="",E61&gt;8),"",HYPERLINK("[" &amp; Archivo_Nombre &amp; "]Datos!"&amp;LEFT(SUBSTITUTE(ADDRESS(1,IF(E61=3,1,E61)),"$",""))&amp;D61+1,
IFERROR(INDEX(TablaDatos[#Headers],1,E61)&amp;IF(E61=3," "&amp;D61,"")&amp;":","")))</f>
        <v/>
      </c>
      <c r="H61" s="4" t="str" cm="1">
        <f t="array" aca="1" ref="H61" ca="1">IF(OR(D61="",E61&gt;8),"",HYPERLINK("["&amp;Archivo_Nombre&amp;"]Datos!"&amp;LEFT(SUBSTITUTE(ADDRESS(1,E61),"$",""))&amp;D61+1,
IFERROR(INDEX(TablaDatos[],D61,E61),"")))</f>
        <v/>
      </c>
      <c r="K61" s="1">
        <f t="shared" ca="1" si="30"/>
        <v>11</v>
      </c>
      <c r="L61" s="1" t="str">
        <f t="shared" ca="1" si="2"/>
        <v/>
      </c>
      <c r="M61" s="1">
        <f t="shared" ca="1" si="31"/>
        <v>5</v>
      </c>
      <c r="N61" s="1" cm="1">
        <f t="array" aca="1" ref="N61" ca="1">IF(OR(L61="",O61=""),0,LEFT(O61)&amp;IFERROR(LEFT(INDEX(DatosKanban,KANBAN!L61,2)),2))</f>
        <v>0</v>
      </c>
      <c r="O61" s="5" t="str" cm="1">
        <f t="array" aca="1" ref="O61" ca="1">IF(OR(L61="",M61&gt;8),"",HYPERLINK("[" &amp; Archivo_Nombre &amp; "]Datos!"&amp;LEFT(SUBSTITUTE(ADDRESS(1,IF(M61=3,1,M61)),"$",""))&amp;L61+1,
IFERROR(INDEX(TablaDatos[#Headers],1,M61)&amp;IF(M61=3," "&amp;L61,"")&amp;":","")))</f>
        <v/>
      </c>
      <c r="P61" s="4" t="str" cm="1">
        <f t="array" aca="1" ref="P61" ca="1">IF(OR(L61="",M61&gt;8),"",HYPERLINK("["&amp;Archivo_Nombre&amp;"]Datos!"&amp;LEFT(SUBSTITUTE(ADDRESS(1,M61),"$",""))&amp;L61+1,
IFERROR(INDEX(TablaDatos[],L61,M61),"")))</f>
        <v/>
      </c>
      <c r="S61" s="1">
        <f t="shared" ca="1" si="32"/>
        <v>29</v>
      </c>
      <c r="T61" s="1" t="str">
        <f t="shared" ca="1" si="5"/>
        <v/>
      </c>
      <c r="U61" s="1">
        <f t="shared" ca="1" si="33"/>
        <v>26</v>
      </c>
      <c r="V61" s="1" cm="1">
        <f t="array" aca="1" ref="V61" ca="1">IF(OR(T61="",W61=""),0,LEFT(W61)&amp;IFERROR(LEFT(INDEX(DatosKanban,KANBAN!T61,2)),2))</f>
        <v>0</v>
      </c>
      <c r="W61" s="5" t="str" cm="1">
        <f t="array" aca="1" ref="W61" ca="1">IF(OR(T61="",U61&gt;8),"",HYPERLINK("[" &amp; Archivo_Nombre &amp; "]Datos!"&amp;LEFT(SUBSTITUTE(ADDRESS(1,IF(U61=3,1,U61)),"$",""))&amp;T61+1,
IFERROR(INDEX(TablaDatos[#Headers],1,U61)&amp;IF(U61=3," "&amp;T61,"")&amp;":","")))</f>
        <v/>
      </c>
      <c r="X61" s="4" t="str" cm="1">
        <f t="array" aca="1" ref="X61" ca="1">IF(OR(T61="",U61&gt;8),"",HYPERLINK("["&amp;Archivo_Nombre&amp;"]Datos!"&amp;LEFT(SUBSTITUTE(ADDRESS(1,U61),"$",""))&amp;T61+1,
IFERROR(INDEX(TablaDatos[],T61,U61),"")))</f>
        <v/>
      </c>
      <c r="AA61" s="1">
        <f t="shared" ca="1" si="34"/>
        <v>11</v>
      </c>
      <c r="AB61" s="1" t="str">
        <f t="shared" ca="1" si="8"/>
        <v/>
      </c>
      <c r="AC61" s="1">
        <f t="shared" ca="1" si="35"/>
        <v>5</v>
      </c>
      <c r="AD61" s="1" cm="1">
        <f t="array" aca="1" ref="AD61" ca="1">IF(OR(AB61="",AE61=""),0,LEFT(AE61)&amp;IFERROR(LEFT(INDEX(DatosKanban,KANBAN!AB61,2)),2))</f>
        <v>0</v>
      </c>
      <c r="AE61" s="5" t="str" cm="1">
        <f t="array" aca="1" ref="AE61" ca="1">IF(OR(AB61="",AC61&gt;8),"",HYPERLINK("[" &amp; Archivo_Nombre &amp; "]Datos!"&amp;LEFT(SUBSTITUTE(ADDRESS(1,IF(AC61=3,1,AC61)),"$",""))&amp;AB61+1,
IFERROR(INDEX(TablaDatos[#Headers],1,AC61)&amp;IF(AC61=3," "&amp;AB61,"")&amp;":","")))</f>
        <v/>
      </c>
      <c r="AF61" s="4" t="str" cm="1">
        <f t="array" aca="1" ref="AF61" ca="1">IF(OR(AB61="",AC61&gt;8),"",HYPERLINK("["&amp;Archivo_Nombre&amp;"]Datos!"&amp;LEFT(SUBSTITUTE(ADDRESS(1,AC61),"$",""))&amp;AB61+1,
IFERROR(INDEX(TablaDatos[],AB61,AC61),"")))</f>
        <v/>
      </c>
      <c r="AI61" s="1">
        <f t="shared" ca="1" si="10"/>
        <v>41</v>
      </c>
      <c r="AJ61" s="1" t="str">
        <f t="shared" ca="1" si="11"/>
        <v/>
      </c>
      <c r="AK61" s="1">
        <f t="shared" ca="1" si="12"/>
        <v>40</v>
      </c>
      <c r="AL61" s="1" cm="1">
        <f t="array" aca="1" ref="AL61" ca="1">IF(OR(AJ61="",AM61=""),0,LEFT(AM61)&amp;IFERROR(LEFT(INDEX(DatosKanban,KANBAN!AJ61,2)),2))</f>
        <v>0</v>
      </c>
      <c r="AM61" s="5" t="str" cm="1">
        <f t="array" aca="1" ref="AM61" ca="1">IF(OR(AJ61="",AK61&gt;8),"",HYPERLINK("[" &amp; Archivo_Nombre &amp; "]Datos!"&amp;LEFT(SUBSTITUTE(ADDRESS(1,IF(AK61=3,1,AK61)),"$",""))&amp;AJ61+1,
IFERROR(INDEX(TablaDatos[#Headers],1,AK61)&amp;IF(AK61=3," "&amp;AJ61,"")&amp;":","")))</f>
        <v/>
      </c>
      <c r="AN61" s="4" t="str" cm="1">
        <f t="array" aca="1" ref="AN61" ca="1">IF(OR(AJ61="",AK61&gt;8),"",HYPERLINK("["&amp;Archivo_Nombre&amp;"]Datos!"&amp;LEFT(SUBSTITUTE(ADDRESS(1,AK61),"$",""))&amp;AJ61+1,
IFERROR(INDEX(TablaDatos[],AJ61,AK61),"")))</f>
        <v/>
      </c>
    </row>
    <row r="62" spans="3:40" x14ac:dyDescent="0.25">
      <c r="C62" s="1">
        <f t="shared" ca="1" si="28"/>
        <v>48</v>
      </c>
      <c r="D62" s="1" t="str">
        <f t="shared" ca="1" si="0"/>
        <v/>
      </c>
      <c r="E62" s="1">
        <f t="shared" ca="1" si="29"/>
        <v>48</v>
      </c>
      <c r="F62" s="1" cm="1">
        <f t="array" aca="1" ref="F62" ca="1">IF(OR(D62="",G62=""),0,LEFT(G62)&amp;IFERROR(LEFT(INDEX(DatosKanban,KANBAN!D62,2)),2))</f>
        <v>0</v>
      </c>
      <c r="G62" s="5" t="str" cm="1">
        <f t="array" aca="1" ref="G62" ca="1">IF(OR(D62="",E62&gt;8),"",HYPERLINK("[" &amp; Archivo_Nombre &amp; "]Datos!"&amp;LEFT(SUBSTITUTE(ADDRESS(1,IF(E62=3,1,E62)),"$",""))&amp;D62+1,
IFERROR(INDEX(TablaDatos[#Headers],1,E62)&amp;IF(E62=3," "&amp;D62,"")&amp;":","")))</f>
        <v/>
      </c>
      <c r="H62" s="4" t="str" cm="1">
        <f t="array" aca="1" ref="H62" ca="1">IF(OR(D62="",E62&gt;8),"",HYPERLINK("["&amp;Archivo_Nombre&amp;"]Datos!"&amp;LEFT(SUBSTITUTE(ADDRESS(1,E62),"$",""))&amp;D62+1,
IFERROR(INDEX(TablaDatos[],D62,E62),"")))</f>
        <v/>
      </c>
      <c r="K62" s="1">
        <f t="shared" ca="1" si="30"/>
        <v>12</v>
      </c>
      <c r="L62" s="1" t="str">
        <f t="shared" ca="1" si="2"/>
        <v/>
      </c>
      <c r="M62" s="1">
        <f t="shared" ca="1" si="31"/>
        <v>6</v>
      </c>
      <c r="N62" s="1" cm="1">
        <f t="array" aca="1" ref="N62" ca="1">IF(OR(L62="",O62=""),0,LEFT(O62)&amp;IFERROR(LEFT(INDEX(DatosKanban,KANBAN!L62,2)),2))</f>
        <v>0</v>
      </c>
      <c r="O62" s="5" t="str" cm="1">
        <f t="array" aca="1" ref="O62" ca="1">IF(OR(L62="",M62&gt;8),"",HYPERLINK("[" &amp; Archivo_Nombre &amp; "]Datos!"&amp;LEFT(SUBSTITUTE(ADDRESS(1,IF(M62=3,1,M62)),"$",""))&amp;L62+1,
IFERROR(INDEX(TablaDatos[#Headers],1,M62)&amp;IF(M62=3," "&amp;L62,"")&amp;":","")))</f>
        <v/>
      </c>
      <c r="P62" s="4" t="str" cm="1">
        <f t="array" aca="1" ref="P62" ca="1">IF(OR(L62="",M62&gt;8),"",HYPERLINK("["&amp;Archivo_Nombre&amp;"]Datos!"&amp;LEFT(SUBSTITUTE(ADDRESS(1,M62),"$",""))&amp;L62+1,
IFERROR(INDEX(TablaDatos[],L62,M62),"")))</f>
        <v/>
      </c>
      <c r="S62" s="1">
        <f t="shared" ca="1" si="32"/>
        <v>30</v>
      </c>
      <c r="T62" s="1" t="str">
        <f t="shared" ca="1" si="5"/>
        <v/>
      </c>
      <c r="U62" s="1">
        <f t="shared" ca="1" si="33"/>
        <v>27</v>
      </c>
      <c r="V62" s="1" cm="1">
        <f t="array" aca="1" ref="V62" ca="1">IF(OR(T62="",W62=""),0,LEFT(W62)&amp;IFERROR(LEFT(INDEX(DatosKanban,KANBAN!T62,2)),2))</f>
        <v>0</v>
      </c>
      <c r="W62" s="5" t="str" cm="1">
        <f t="array" aca="1" ref="W62" ca="1">IF(OR(T62="",U62&gt;8),"",HYPERLINK("[" &amp; Archivo_Nombre &amp; "]Datos!"&amp;LEFT(SUBSTITUTE(ADDRESS(1,IF(U62=3,1,U62)),"$",""))&amp;T62+1,
IFERROR(INDEX(TablaDatos[#Headers],1,U62)&amp;IF(U62=3," "&amp;T62,"")&amp;":","")))</f>
        <v/>
      </c>
      <c r="X62" s="4" t="str" cm="1">
        <f t="array" aca="1" ref="X62" ca="1">IF(OR(T62="",U62&gt;8),"",HYPERLINK("["&amp;Archivo_Nombre&amp;"]Datos!"&amp;LEFT(SUBSTITUTE(ADDRESS(1,U62),"$",""))&amp;T62+1,
IFERROR(INDEX(TablaDatos[],T62,U62),"")))</f>
        <v/>
      </c>
      <c r="AA62" s="1">
        <f t="shared" ca="1" si="34"/>
        <v>12</v>
      </c>
      <c r="AB62" s="1" t="str">
        <f t="shared" ca="1" si="8"/>
        <v/>
      </c>
      <c r="AC62" s="1">
        <f t="shared" ca="1" si="35"/>
        <v>6</v>
      </c>
      <c r="AD62" s="1" cm="1">
        <f t="array" aca="1" ref="AD62" ca="1">IF(OR(AB62="",AE62=""),0,LEFT(AE62)&amp;IFERROR(LEFT(INDEX(DatosKanban,KANBAN!AB62,2)),2))</f>
        <v>0</v>
      </c>
      <c r="AE62" s="5" t="str" cm="1">
        <f t="array" aca="1" ref="AE62" ca="1">IF(OR(AB62="",AC62&gt;8),"",HYPERLINK("[" &amp; Archivo_Nombre &amp; "]Datos!"&amp;LEFT(SUBSTITUTE(ADDRESS(1,IF(AC62=3,1,AC62)),"$",""))&amp;AB62+1,
IFERROR(INDEX(TablaDatos[#Headers],1,AC62)&amp;IF(AC62=3," "&amp;AB62,"")&amp;":","")))</f>
        <v/>
      </c>
      <c r="AF62" s="4" t="str" cm="1">
        <f t="array" aca="1" ref="AF62" ca="1">IF(OR(AB62="",AC62&gt;8),"",HYPERLINK("["&amp;Archivo_Nombre&amp;"]Datos!"&amp;LEFT(SUBSTITUTE(ADDRESS(1,AC62),"$",""))&amp;AB62+1,
IFERROR(INDEX(TablaDatos[],AB62,AC62),"")))</f>
        <v/>
      </c>
      <c r="AI62" s="1">
        <f t="shared" ca="1" si="10"/>
        <v>42</v>
      </c>
      <c r="AJ62" s="1" t="str">
        <f t="shared" ca="1" si="11"/>
        <v/>
      </c>
      <c r="AK62" s="1">
        <f t="shared" ca="1" si="12"/>
        <v>41</v>
      </c>
      <c r="AL62" s="1" cm="1">
        <f t="array" aca="1" ref="AL62" ca="1">IF(OR(AJ62="",AM62=""),0,LEFT(AM62)&amp;IFERROR(LEFT(INDEX(DatosKanban,KANBAN!AJ62,2)),2))</f>
        <v>0</v>
      </c>
      <c r="AM62" s="5" t="str" cm="1">
        <f t="array" aca="1" ref="AM62" ca="1">IF(OR(AJ62="",AK62&gt;8),"",HYPERLINK("[" &amp; Archivo_Nombre &amp; "]Datos!"&amp;LEFT(SUBSTITUTE(ADDRESS(1,IF(AK62=3,1,AK62)),"$",""))&amp;AJ62+1,
IFERROR(INDEX(TablaDatos[#Headers],1,AK62)&amp;IF(AK62=3," "&amp;AJ62,"")&amp;":","")))</f>
        <v/>
      </c>
      <c r="AN62" s="4" t="str" cm="1">
        <f t="array" aca="1" ref="AN62" ca="1">IF(OR(AJ62="",AK62&gt;8),"",HYPERLINK("["&amp;Archivo_Nombre&amp;"]Datos!"&amp;LEFT(SUBSTITUTE(ADDRESS(1,AK62),"$",""))&amp;AJ62+1,
IFERROR(INDEX(TablaDatos[],AJ62,AK62),"")))</f>
        <v/>
      </c>
    </row>
    <row r="63" spans="3:40" x14ac:dyDescent="0.25">
      <c r="C63" s="1">
        <f t="shared" ca="1" si="28"/>
        <v>49</v>
      </c>
      <c r="D63" s="1" t="str">
        <f t="shared" ca="1" si="0"/>
        <v/>
      </c>
      <c r="E63" s="1">
        <f t="shared" ca="1" si="29"/>
        <v>49</v>
      </c>
      <c r="F63" s="1" cm="1">
        <f t="array" aca="1" ref="F63" ca="1">IF(OR(D63="",G63=""),0,LEFT(G63)&amp;IFERROR(LEFT(INDEX(DatosKanban,KANBAN!D63,2)),2))</f>
        <v>0</v>
      </c>
      <c r="G63" s="5" t="str" cm="1">
        <f t="array" aca="1" ref="G63" ca="1">IF(OR(D63="",E63&gt;8),"",HYPERLINK("[" &amp; Archivo_Nombre &amp; "]Datos!"&amp;LEFT(SUBSTITUTE(ADDRESS(1,IF(E63=3,1,E63)),"$",""))&amp;D63+1,
IFERROR(INDEX(TablaDatos[#Headers],1,E63)&amp;IF(E63=3," "&amp;D63,"")&amp;":","")))</f>
        <v/>
      </c>
      <c r="H63" s="4" t="str" cm="1">
        <f t="array" aca="1" ref="H63" ca="1">IF(OR(D63="",E63&gt;8),"",HYPERLINK("["&amp;Archivo_Nombre&amp;"]Datos!"&amp;LEFT(SUBSTITUTE(ADDRESS(1,E63),"$",""))&amp;D63+1,
IFERROR(INDEX(TablaDatos[],D63,E63),"")))</f>
        <v/>
      </c>
      <c r="K63" s="1">
        <f t="shared" ca="1" si="30"/>
        <v>13</v>
      </c>
      <c r="L63" s="1" t="str">
        <f t="shared" ca="1" si="2"/>
        <v/>
      </c>
      <c r="M63" s="1">
        <f t="shared" ca="1" si="31"/>
        <v>7</v>
      </c>
      <c r="N63" s="1" cm="1">
        <f t="array" aca="1" ref="N63" ca="1">IF(OR(L63="",O63=""),0,LEFT(O63)&amp;IFERROR(LEFT(INDEX(DatosKanban,KANBAN!L63,2)),2))</f>
        <v>0</v>
      </c>
      <c r="O63" s="5" t="str" cm="1">
        <f t="array" aca="1" ref="O63" ca="1">IF(OR(L63="",M63&gt;8),"",HYPERLINK("[" &amp; Archivo_Nombre &amp; "]Datos!"&amp;LEFT(SUBSTITUTE(ADDRESS(1,IF(M63=3,1,M63)),"$",""))&amp;L63+1,
IFERROR(INDEX(TablaDatos[#Headers],1,M63)&amp;IF(M63=3," "&amp;L63,"")&amp;":","")))</f>
        <v/>
      </c>
      <c r="P63" s="4" t="str" cm="1">
        <f t="array" aca="1" ref="P63" ca="1">IF(OR(L63="",M63&gt;8),"",HYPERLINK("["&amp;Archivo_Nombre&amp;"]Datos!"&amp;LEFT(SUBSTITUTE(ADDRESS(1,M63),"$",""))&amp;L63+1,
IFERROR(INDEX(TablaDatos[],L63,M63),"")))</f>
        <v/>
      </c>
      <c r="S63" s="1">
        <f t="shared" ca="1" si="32"/>
        <v>31</v>
      </c>
      <c r="T63" s="1" t="str">
        <f t="shared" ca="1" si="5"/>
        <v/>
      </c>
      <c r="U63" s="1">
        <f t="shared" ca="1" si="33"/>
        <v>28</v>
      </c>
      <c r="V63" s="1" cm="1">
        <f t="array" aca="1" ref="V63" ca="1">IF(OR(T63="",W63=""),0,LEFT(W63)&amp;IFERROR(LEFT(INDEX(DatosKanban,KANBAN!T63,2)),2))</f>
        <v>0</v>
      </c>
      <c r="W63" s="5" t="str" cm="1">
        <f t="array" aca="1" ref="W63" ca="1">IF(OR(T63="",U63&gt;8),"",HYPERLINK("[" &amp; Archivo_Nombre &amp; "]Datos!"&amp;LEFT(SUBSTITUTE(ADDRESS(1,IF(U63=3,1,U63)),"$",""))&amp;T63+1,
IFERROR(INDEX(TablaDatos[#Headers],1,U63)&amp;IF(U63=3," "&amp;T63,"")&amp;":","")))</f>
        <v/>
      </c>
      <c r="X63" s="4" t="str" cm="1">
        <f t="array" aca="1" ref="X63" ca="1">IF(OR(T63="",U63&gt;8),"",HYPERLINK("["&amp;Archivo_Nombre&amp;"]Datos!"&amp;LEFT(SUBSTITUTE(ADDRESS(1,U63),"$",""))&amp;T63+1,
IFERROR(INDEX(TablaDatos[],T63,U63),"")))</f>
        <v/>
      </c>
      <c r="AA63" s="1">
        <f t="shared" ca="1" si="34"/>
        <v>13</v>
      </c>
      <c r="AB63" s="1" t="str">
        <f t="shared" ca="1" si="8"/>
        <v/>
      </c>
      <c r="AC63" s="1">
        <f t="shared" ca="1" si="35"/>
        <v>7</v>
      </c>
      <c r="AD63" s="1" cm="1">
        <f t="array" aca="1" ref="AD63" ca="1">IF(OR(AB63="",AE63=""),0,LEFT(AE63)&amp;IFERROR(LEFT(INDEX(DatosKanban,KANBAN!AB63,2)),2))</f>
        <v>0</v>
      </c>
      <c r="AE63" s="5" t="str" cm="1">
        <f t="array" aca="1" ref="AE63" ca="1">IF(OR(AB63="",AC63&gt;8),"",HYPERLINK("[" &amp; Archivo_Nombre &amp; "]Datos!"&amp;LEFT(SUBSTITUTE(ADDRESS(1,IF(AC63=3,1,AC63)),"$",""))&amp;AB63+1,
IFERROR(INDEX(TablaDatos[#Headers],1,AC63)&amp;IF(AC63=3," "&amp;AB63,"")&amp;":","")))</f>
        <v/>
      </c>
      <c r="AF63" s="4" t="str" cm="1">
        <f t="array" aca="1" ref="AF63" ca="1">IF(OR(AB63="",AC63&gt;8),"",HYPERLINK("["&amp;Archivo_Nombre&amp;"]Datos!"&amp;LEFT(SUBSTITUTE(ADDRESS(1,AC63),"$",""))&amp;AB63+1,
IFERROR(INDEX(TablaDatos[],AB63,AC63),"")))</f>
        <v/>
      </c>
      <c r="AI63" s="1">
        <f t="shared" ca="1" si="10"/>
        <v>43</v>
      </c>
      <c r="AJ63" s="1" t="str">
        <f t="shared" ca="1" si="11"/>
        <v/>
      </c>
      <c r="AK63" s="1">
        <f t="shared" ca="1" si="12"/>
        <v>42</v>
      </c>
      <c r="AL63" s="1" cm="1">
        <f t="array" aca="1" ref="AL63" ca="1">IF(OR(AJ63="",AM63=""),0,LEFT(AM63)&amp;IFERROR(LEFT(INDEX(DatosKanban,KANBAN!AJ63,2)),2))</f>
        <v>0</v>
      </c>
      <c r="AM63" s="5" t="str" cm="1">
        <f t="array" aca="1" ref="AM63" ca="1">IF(OR(AJ63="",AK63&gt;8),"",HYPERLINK("[" &amp; Archivo_Nombre &amp; "]Datos!"&amp;LEFT(SUBSTITUTE(ADDRESS(1,IF(AK63=3,1,AK63)),"$",""))&amp;AJ63+1,
IFERROR(INDEX(TablaDatos[#Headers],1,AK63)&amp;IF(AK63=3," "&amp;AJ63,"")&amp;":","")))</f>
        <v/>
      </c>
      <c r="AN63" s="4" t="str" cm="1">
        <f t="array" aca="1" ref="AN63" ca="1">IF(OR(AJ63="",AK63&gt;8),"",HYPERLINK("["&amp;Archivo_Nombre&amp;"]Datos!"&amp;LEFT(SUBSTITUTE(ADDRESS(1,AK63),"$",""))&amp;AJ63+1,
IFERROR(INDEX(TablaDatos[],AJ63,AK63),"")))</f>
        <v/>
      </c>
    </row>
    <row r="64" spans="3:40" x14ac:dyDescent="0.25">
      <c r="C64" s="1">
        <f t="shared" ca="1" si="28"/>
        <v>50</v>
      </c>
      <c r="D64" s="1" t="str">
        <f t="shared" ca="1" si="0"/>
        <v/>
      </c>
      <c r="E64" s="1">
        <f t="shared" ca="1" si="29"/>
        <v>50</v>
      </c>
      <c r="F64" s="1" cm="1">
        <f t="array" aca="1" ref="F64" ca="1">IF(OR(D64="",G64=""),0,LEFT(G64)&amp;IFERROR(LEFT(INDEX(DatosKanban,KANBAN!D64,2)),2))</f>
        <v>0</v>
      </c>
      <c r="G64" s="5" t="str" cm="1">
        <f t="array" aca="1" ref="G64" ca="1">IF(OR(D64="",E64&gt;8),"",HYPERLINK("[" &amp; Archivo_Nombre &amp; "]Datos!"&amp;LEFT(SUBSTITUTE(ADDRESS(1,IF(E64=3,1,E64)),"$",""))&amp;D64+1,
IFERROR(INDEX(TablaDatos[#Headers],1,E64)&amp;IF(E64=3," "&amp;D64,"")&amp;":","")))</f>
        <v/>
      </c>
      <c r="H64" s="4" t="str" cm="1">
        <f t="array" aca="1" ref="H64" ca="1">IF(OR(D64="",E64&gt;8),"",HYPERLINK("["&amp;Archivo_Nombre&amp;"]Datos!"&amp;LEFT(SUBSTITUTE(ADDRESS(1,E64),"$",""))&amp;D64+1,
IFERROR(INDEX(TablaDatos[],D64,E64),"")))</f>
        <v/>
      </c>
      <c r="K64" s="1">
        <f t="shared" ca="1" si="30"/>
        <v>14</v>
      </c>
      <c r="L64" s="1" t="str">
        <f t="shared" ca="1" si="2"/>
        <v/>
      </c>
      <c r="M64" s="1">
        <f t="shared" ca="1" si="31"/>
        <v>8</v>
      </c>
      <c r="N64" s="1" cm="1">
        <f t="array" aca="1" ref="N64" ca="1">IF(OR(L64="",O64=""),0,LEFT(O64)&amp;IFERROR(LEFT(INDEX(DatosKanban,KANBAN!L64,2)),2))</f>
        <v>0</v>
      </c>
      <c r="O64" s="5" t="str" cm="1">
        <f t="array" aca="1" ref="O64" ca="1">IF(OR(L64="",M64&gt;8),"",HYPERLINK("[" &amp; Archivo_Nombre &amp; "]Datos!"&amp;LEFT(SUBSTITUTE(ADDRESS(1,IF(M64=3,1,M64)),"$",""))&amp;L64+1,
IFERROR(INDEX(TablaDatos[#Headers],1,M64)&amp;IF(M64=3," "&amp;L64,"")&amp;":","")))</f>
        <v/>
      </c>
      <c r="P64" s="4" t="str" cm="1">
        <f t="array" aca="1" ref="P64" ca="1">IF(OR(L64="",M64&gt;8),"",HYPERLINK("["&amp;Archivo_Nombre&amp;"]Datos!"&amp;LEFT(SUBSTITUTE(ADDRESS(1,M64),"$",""))&amp;L64+1,
IFERROR(INDEX(TablaDatos[],L64,M64),"")))</f>
        <v/>
      </c>
      <c r="S64" s="1">
        <f t="shared" ca="1" si="32"/>
        <v>32</v>
      </c>
      <c r="T64" s="1" t="str">
        <f t="shared" ca="1" si="5"/>
        <v/>
      </c>
      <c r="U64" s="1">
        <f t="shared" ca="1" si="33"/>
        <v>29</v>
      </c>
      <c r="V64" s="1" cm="1">
        <f t="array" aca="1" ref="V64" ca="1">IF(OR(T64="",W64=""),0,LEFT(W64)&amp;IFERROR(LEFT(INDEX(DatosKanban,KANBAN!T64,2)),2))</f>
        <v>0</v>
      </c>
      <c r="W64" s="5" t="str" cm="1">
        <f t="array" aca="1" ref="W64" ca="1">IF(OR(T64="",U64&gt;8),"",HYPERLINK("[" &amp; Archivo_Nombre &amp; "]Datos!"&amp;LEFT(SUBSTITUTE(ADDRESS(1,IF(U64=3,1,U64)),"$",""))&amp;T64+1,
IFERROR(INDEX(TablaDatos[#Headers],1,U64)&amp;IF(U64=3," "&amp;T64,"")&amp;":","")))</f>
        <v/>
      </c>
      <c r="X64" s="4" t="str" cm="1">
        <f t="array" aca="1" ref="X64" ca="1">IF(OR(T64="",U64&gt;8),"",HYPERLINK("["&amp;Archivo_Nombre&amp;"]Datos!"&amp;LEFT(SUBSTITUTE(ADDRESS(1,U64),"$",""))&amp;T64+1,
IFERROR(INDEX(TablaDatos[],T64,U64),"")))</f>
        <v/>
      </c>
      <c r="AA64" s="1">
        <f t="shared" ca="1" si="34"/>
        <v>14</v>
      </c>
      <c r="AB64" s="1" t="str">
        <f t="shared" ca="1" si="8"/>
        <v/>
      </c>
      <c r="AC64" s="1">
        <f t="shared" ca="1" si="35"/>
        <v>8</v>
      </c>
      <c r="AD64" s="1" cm="1">
        <f t="array" aca="1" ref="AD64" ca="1">IF(OR(AB64="",AE64=""),0,LEFT(AE64)&amp;IFERROR(LEFT(INDEX(DatosKanban,KANBAN!AB64,2)),2))</f>
        <v>0</v>
      </c>
      <c r="AE64" s="5" t="str" cm="1">
        <f t="array" aca="1" ref="AE64" ca="1">IF(OR(AB64="",AC64&gt;8),"",HYPERLINK("[" &amp; Archivo_Nombre &amp; "]Datos!"&amp;LEFT(SUBSTITUTE(ADDRESS(1,IF(AC64=3,1,AC64)),"$",""))&amp;AB64+1,
IFERROR(INDEX(TablaDatos[#Headers],1,AC64)&amp;IF(AC64=3," "&amp;AB64,"")&amp;":","")))</f>
        <v/>
      </c>
      <c r="AF64" s="4" t="str" cm="1">
        <f t="array" aca="1" ref="AF64" ca="1">IF(OR(AB64="",AC64&gt;8),"",HYPERLINK("["&amp;Archivo_Nombre&amp;"]Datos!"&amp;LEFT(SUBSTITUTE(ADDRESS(1,AC64),"$",""))&amp;AB64+1,
IFERROR(INDEX(TablaDatos[],AB64,AC64),"")))</f>
        <v/>
      </c>
      <c r="AI64" s="1">
        <f t="shared" ca="1" si="10"/>
        <v>44</v>
      </c>
      <c r="AJ64" s="1" t="str">
        <f t="shared" ca="1" si="11"/>
        <v/>
      </c>
      <c r="AK64" s="1">
        <f t="shared" ca="1" si="12"/>
        <v>43</v>
      </c>
      <c r="AL64" s="1" cm="1">
        <f t="array" aca="1" ref="AL64" ca="1">IF(OR(AJ64="",AM64=""),0,LEFT(AM64)&amp;IFERROR(LEFT(INDEX(DatosKanban,KANBAN!AJ64,2)),2))</f>
        <v>0</v>
      </c>
      <c r="AM64" s="5" t="str" cm="1">
        <f t="array" aca="1" ref="AM64" ca="1">IF(OR(AJ64="",AK64&gt;8),"",HYPERLINK("[" &amp; Archivo_Nombre &amp; "]Datos!"&amp;LEFT(SUBSTITUTE(ADDRESS(1,IF(AK64=3,1,AK64)),"$",""))&amp;AJ64+1,
IFERROR(INDEX(TablaDatos[#Headers],1,AK64)&amp;IF(AK64=3," "&amp;AJ64,"")&amp;":","")))</f>
        <v/>
      </c>
      <c r="AN64" s="4" t="str" cm="1">
        <f t="array" aca="1" ref="AN64" ca="1">IF(OR(AJ64="",AK64&gt;8),"",HYPERLINK("["&amp;Archivo_Nombre&amp;"]Datos!"&amp;LEFT(SUBSTITUTE(ADDRESS(1,AK64),"$",""))&amp;AJ64+1,
IFERROR(INDEX(TablaDatos[],AJ64,AK64),"")))</f>
        <v/>
      </c>
    </row>
    <row r="65" spans="3:40" x14ac:dyDescent="0.25">
      <c r="C65" s="1">
        <f t="shared" ca="1" si="28"/>
        <v>51</v>
      </c>
      <c r="D65" s="1" t="str">
        <f t="shared" ca="1" si="0"/>
        <v/>
      </c>
      <c r="E65" s="1">
        <f t="shared" ca="1" si="29"/>
        <v>51</v>
      </c>
      <c r="F65" s="1" cm="1">
        <f t="array" aca="1" ref="F65" ca="1">IF(OR(D65="",G65=""),0,LEFT(G65)&amp;IFERROR(LEFT(INDEX(DatosKanban,KANBAN!D65,2)),2))</f>
        <v>0</v>
      </c>
      <c r="G65" s="5" t="str" cm="1">
        <f t="array" aca="1" ref="G65" ca="1">IF(OR(D65="",E65&gt;8),"",HYPERLINK("[" &amp; Archivo_Nombre &amp; "]Datos!"&amp;LEFT(SUBSTITUTE(ADDRESS(1,IF(E65=3,1,E65)),"$",""))&amp;D65+1,
IFERROR(INDEX(TablaDatos[#Headers],1,E65)&amp;IF(E65=3," "&amp;D65,"")&amp;":","")))</f>
        <v/>
      </c>
      <c r="H65" s="4" t="str" cm="1">
        <f t="array" aca="1" ref="H65" ca="1">IF(OR(D65="",E65&gt;8),"",HYPERLINK("["&amp;Archivo_Nombre&amp;"]Datos!"&amp;LEFT(SUBSTITUTE(ADDRESS(1,E65),"$",""))&amp;D65+1,
IFERROR(INDEX(TablaDatos[],D65,E65),"")))</f>
        <v/>
      </c>
      <c r="K65" s="1">
        <f t="shared" ca="1" si="30"/>
        <v>15</v>
      </c>
      <c r="L65" s="1" t="str">
        <f t="shared" ca="1" si="2"/>
        <v/>
      </c>
      <c r="M65" s="1">
        <f t="shared" ca="1" si="31"/>
        <v>9</v>
      </c>
      <c r="N65" s="1" cm="1">
        <f t="array" aca="1" ref="N65" ca="1">IF(OR(L65="",O65=""),0,LEFT(O65)&amp;IFERROR(LEFT(INDEX(DatosKanban,KANBAN!L65,2)),2))</f>
        <v>0</v>
      </c>
      <c r="O65" s="5" t="str" cm="1">
        <f t="array" aca="1" ref="O65" ca="1">IF(OR(L65="",M65&gt;8),"",HYPERLINK("[" &amp; Archivo_Nombre &amp; "]Datos!"&amp;LEFT(SUBSTITUTE(ADDRESS(1,IF(M65=3,1,M65)),"$",""))&amp;L65+1,
IFERROR(INDEX(TablaDatos[#Headers],1,M65)&amp;IF(M65=3," "&amp;L65,"")&amp;":","")))</f>
        <v/>
      </c>
      <c r="P65" s="4" t="str" cm="1">
        <f t="array" aca="1" ref="P65" ca="1">IF(OR(L65="",M65&gt;8),"",HYPERLINK("["&amp;Archivo_Nombre&amp;"]Datos!"&amp;LEFT(SUBSTITUTE(ADDRESS(1,M65),"$",""))&amp;L65+1,
IFERROR(INDEX(TablaDatos[],L65,M65),"")))</f>
        <v/>
      </c>
      <c r="S65" s="1">
        <f t="shared" ca="1" si="32"/>
        <v>33</v>
      </c>
      <c r="T65" s="1" t="str">
        <f t="shared" ca="1" si="5"/>
        <v/>
      </c>
      <c r="U65" s="1">
        <f t="shared" ca="1" si="33"/>
        <v>30</v>
      </c>
      <c r="V65" s="1" cm="1">
        <f t="array" aca="1" ref="V65" ca="1">IF(OR(T65="",W65=""),0,LEFT(W65)&amp;IFERROR(LEFT(INDEX(DatosKanban,KANBAN!T65,2)),2))</f>
        <v>0</v>
      </c>
      <c r="W65" s="5" t="str" cm="1">
        <f t="array" aca="1" ref="W65" ca="1">IF(OR(T65="",U65&gt;8),"",HYPERLINK("[" &amp; Archivo_Nombre &amp; "]Datos!"&amp;LEFT(SUBSTITUTE(ADDRESS(1,IF(U65=3,1,U65)),"$",""))&amp;T65+1,
IFERROR(INDEX(TablaDatos[#Headers],1,U65)&amp;IF(U65=3," "&amp;T65,"")&amp;":","")))</f>
        <v/>
      </c>
      <c r="X65" s="4" t="str" cm="1">
        <f t="array" aca="1" ref="X65" ca="1">IF(OR(T65="",U65&gt;8),"",HYPERLINK("["&amp;Archivo_Nombre&amp;"]Datos!"&amp;LEFT(SUBSTITUTE(ADDRESS(1,U65),"$",""))&amp;T65+1,
IFERROR(INDEX(TablaDatos[],T65,U65),"")))</f>
        <v/>
      </c>
      <c r="AA65" s="1">
        <f t="shared" ca="1" si="34"/>
        <v>15</v>
      </c>
      <c r="AB65" s="1" t="str">
        <f t="shared" ca="1" si="8"/>
        <v/>
      </c>
      <c r="AC65" s="1">
        <f t="shared" ca="1" si="35"/>
        <v>9</v>
      </c>
      <c r="AD65" s="1" cm="1">
        <f t="array" aca="1" ref="AD65" ca="1">IF(OR(AB65="",AE65=""),0,LEFT(AE65)&amp;IFERROR(LEFT(INDEX(DatosKanban,KANBAN!AB65,2)),2))</f>
        <v>0</v>
      </c>
      <c r="AE65" s="5" t="str" cm="1">
        <f t="array" aca="1" ref="AE65" ca="1">IF(OR(AB65="",AC65&gt;8),"",HYPERLINK("[" &amp; Archivo_Nombre &amp; "]Datos!"&amp;LEFT(SUBSTITUTE(ADDRESS(1,IF(AC65=3,1,AC65)),"$",""))&amp;AB65+1,
IFERROR(INDEX(TablaDatos[#Headers],1,AC65)&amp;IF(AC65=3," "&amp;AB65,"")&amp;":","")))</f>
        <v/>
      </c>
      <c r="AF65" s="4" t="str" cm="1">
        <f t="array" aca="1" ref="AF65" ca="1">IF(OR(AB65="",AC65&gt;8),"",HYPERLINK("["&amp;Archivo_Nombre&amp;"]Datos!"&amp;LEFT(SUBSTITUTE(ADDRESS(1,AC65),"$",""))&amp;AB65+1,
IFERROR(INDEX(TablaDatos[],AB65,AC65),"")))</f>
        <v/>
      </c>
      <c r="AI65" s="1">
        <f t="shared" ca="1" si="10"/>
        <v>45</v>
      </c>
      <c r="AJ65" s="1" t="str">
        <f t="shared" ca="1" si="11"/>
        <v/>
      </c>
      <c r="AK65" s="1">
        <f t="shared" ca="1" si="12"/>
        <v>44</v>
      </c>
      <c r="AL65" s="1" cm="1">
        <f t="array" aca="1" ref="AL65" ca="1">IF(OR(AJ65="",AM65=""),0,LEFT(AM65)&amp;IFERROR(LEFT(INDEX(DatosKanban,KANBAN!AJ65,2)),2))</f>
        <v>0</v>
      </c>
      <c r="AM65" s="5" t="str" cm="1">
        <f t="array" aca="1" ref="AM65" ca="1">IF(OR(AJ65="",AK65&gt;8),"",HYPERLINK("[" &amp; Archivo_Nombre &amp; "]Datos!"&amp;LEFT(SUBSTITUTE(ADDRESS(1,IF(AK65=3,1,AK65)),"$",""))&amp;AJ65+1,
IFERROR(INDEX(TablaDatos[#Headers],1,AK65)&amp;IF(AK65=3," "&amp;AJ65,"")&amp;":","")))</f>
        <v/>
      </c>
      <c r="AN65" s="4" t="str" cm="1">
        <f t="array" aca="1" ref="AN65" ca="1">IF(OR(AJ65="",AK65&gt;8),"",HYPERLINK("["&amp;Archivo_Nombre&amp;"]Datos!"&amp;LEFT(SUBSTITUTE(ADDRESS(1,AK65),"$",""))&amp;AJ65+1,
IFERROR(INDEX(TablaDatos[],AJ65,AK65),"")))</f>
        <v/>
      </c>
    </row>
    <row r="66" spans="3:40" x14ac:dyDescent="0.25">
      <c r="C66" s="1">
        <f t="shared" ca="1" si="28"/>
        <v>52</v>
      </c>
      <c r="D66" s="1" t="str">
        <f t="shared" ca="1" si="0"/>
        <v/>
      </c>
      <c r="E66" s="1">
        <f t="shared" ca="1" si="29"/>
        <v>52</v>
      </c>
      <c r="F66" s="1" cm="1">
        <f t="array" aca="1" ref="F66" ca="1">IF(OR(D66="",G66=""),0,LEFT(G66)&amp;IFERROR(LEFT(INDEX(DatosKanban,KANBAN!D66,2)),2))</f>
        <v>0</v>
      </c>
      <c r="G66" s="5" t="str" cm="1">
        <f t="array" aca="1" ref="G66" ca="1">IF(OR(D66="",E66&gt;8),"",HYPERLINK("[" &amp; Archivo_Nombre &amp; "]Datos!"&amp;LEFT(SUBSTITUTE(ADDRESS(1,IF(E66=3,1,E66)),"$",""))&amp;D66+1,
IFERROR(INDEX(TablaDatos[#Headers],1,E66)&amp;IF(E66=3," "&amp;D66,"")&amp;":","")))</f>
        <v/>
      </c>
      <c r="H66" s="4" t="str" cm="1">
        <f t="array" aca="1" ref="H66" ca="1">IF(OR(D66="",E66&gt;8),"",HYPERLINK("["&amp;Archivo_Nombre&amp;"]Datos!"&amp;LEFT(SUBSTITUTE(ADDRESS(1,E66),"$",""))&amp;D66+1,
IFERROR(INDEX(TablaDatos[],D66,E66),"")))</f>
        <v/>
      </c>
      <c r="K66" s="1">
        <f t="shared" ca="1" si="30"/>
        <v>16</v>
      </c>
      <c r="L66" s="1" t="str">
        <f t="shared" ca="1" si="2"/>
        <v/>
      </c>
      <c r="M66" s="1">
        <f t="shared" ca="1" si="31"/>
        <v>10</v>
      </c>
      <c r="N66" s="1" cm="1">
        <f t="array" aca="1" ref="N66" ca="1">IF(OR(L66="",O66=""),0,LEFT(O66)&amp;IFERROR(LEFT(INDEX(DatosKanban,KANBAN!L66,2)),2))</f>
        <v>0</v>
      </c>
      <c r="O66" s="5" t="str" cm="1">
        <f t="array" aca="1" ref="O66" ca="1">IF(OR(L66="",M66&gt;8),"",HYPERLINK("[" &amp; Archivo_Nombre &amp; "]Datos!"&amp;LEFT(SUBSTITUTE(ADDRESS(1,IF(M66=3,1,M66)),"$",""))&amp;L66+1,
IFERROR(INDEX(TablaDatos[#Headers],1,M66)&amp;IF(M66=3," "&amp;L66,"")&amp;":","")))</f>
        <v/>
      </c>
      <c r="P66" s="4" t="str" cm="1">
        <f t="array" aca="1" ref="P66" ca="1">IF(OR(L66="",M66&gt;8),"",HYPERLINK("["&amp;Archivo_Nombre&amp;"]Datos!"&amp;LEFT(SUBSTITUTE(ADDRESS(1,M66),"$",""))&amp;L66+1,
IFERROR(INDEX(TablaDatos[],L66,M66),"")))</f>
        <v/>
      </c>
      <c r="S66" s="1">
        <f t="shared" ca="1" si="32"/>
        <v>34</v>
      </c>
      <c r="T66" s="1" t="str">
        <f t="shared" ca="1" si="5"/>
        <v/>
      </c>
      <c r="U66" s="1">
        <f t="shared" ca="1" si="33"/>
        <v>31</v>
      </c>
      <c r="V66" s="1" cm="1">
        <f t="array" aca="1" ref="V66" ca="1">IF(OR(T66="",W66=""),0,LEFT(W66)&amp;IFERROR(LEFT(INDEX(DatosKanban,KANBAN!T66,2)),2))</f>
        <v>0</v>
      </c>
      <c r="W66" s="5" t="str" cm="1">
        <f t="array" aca="1" ref="W66" ca="1">IF(OR(T66="",U66&gt;8),"",HYPERLINK("[" &amp; Archivo_Nombre &amp; "]Datos!"&amp;LEFT(SUBSTITUTE(ADDRESS(1,IF(U66=3,1,U66)),"$",""))&amp;T66+1,
IFERROR(INDEX(TablaDatos[#Headers],1,U66)&amp;IF(U66=3," "&amp;T66,"")&amp;":","")))</f>
        <v/>
      </c>
      <c r="X66" s="4" t="str" cm="1">
        <f t="array" aca="1" ref="X66" ca="1">IF(OR(T66="",U66&gt;8),"",HYPERLINK("["&amp;Archivo_Nombre&amp;"]Datos!"&amp;LEFT(SUBSTITUTE(ADDRESS(1,U66),"$",""))&amp;T66+1,
IFERROR(INDEX(TablaDatos[],T66,U66),"")))</f>
        <v/>
      </c>
      <c r="AA66" s="1">
        <f t="shared" ca="1" si="34"/>
        <v>16</v>
      </c>
      <c r="AB66" s="1" t="str">
        <f t="shared" ca="1" si="8"/>
        <v/>
      </c>
      <c r="AC66" s="1">
        <f t="shared" ca="1" si="35"/>
        <v>10</v>
      </c>
      <c r="AD66" s="1" cm="1">
        <f t="array" aca="1" ref="AD66" ca="1">IF(OR(AB66="",AE66=""),0,LEFT(AE66)&amp;IFERROR(LEFT(INDEX(DatosKanban,KANBAN!AB66,2)),2))</f>
        <v>0</v>
      </c>
      <c r="AE66" s="5" t="str" cm="1">
        <f t="array" aca="1" ref="AE66" ca="1">IF(OR(AB66="",AC66&gt;8),"",HYPERLINK("[" &amp; Archivo_Nombre &amp; "]Datos!"&amp;LEFT(SUBSTITUTE(ADDRESS(1,IF(AC66=3,1,AC66)),"$",""))&amp;AB66+1,
IFERROR(INDEX(TablaDatos[#Headers],1,AC66)&amp;IF(AC66=3," "&amp;AB66,"")&amp;":","")))</f>
        <v/>
      </c>
      <c r="AF66" s="4" t="str" cm="1">
        <f t="array" aca="1" ref="AF66" ca="1">IF(OR(AB66="",AC66&gt;8),"",HYPERLINK("["&amp;Archivo_Nombre&amp;"]Datos!"&amp;LEFT(SUBSTITUTE(ADDRESS(1,AC66),"$",""))&amp;AB66+1,
IFERROR(INDEX(TablaDatos[],AB66,AC66),"")))</f>
        <v/>
      </c>
      <c r="AI66" s="1">
        <f t="shared" ca="1" si="10"/>
        <v>46</v>
      </c>
      <c r="AJ66" s="1" t="str">
        <f t="shared" ca="1" si="11"/>
        <v/>
      </c>
      <c r="AK66" s="1">
        <f t="shared" ca="1" si="12"/>
        <v>45</v>
      </c>
      <c r="AL66" s="1" cm="1">
        <f t="array" aca="1" ref="AL66" ca="1">IF(OR(AJ66="",AM66=""),0,LEFT(AM66)&amp;IFERROR(LEFT(INDEX(DatosKanban,KANBAN!AJ66,2)),2))</f>
        <v>0</v>
      </c>
      <c r="AM66" s="5" t="str" cm="1">
        <f t="array" aca="1" ref="AM66" ca="1">IF(OR(AJ66="",AK66&gt;8),"",HYPERLINK("[" &amp; Archivo_Nombre &amp; "]Datos!"&amp;LEFT(SUBSTITUTE(ADDRESS(1,IF(AK66=3,1,AK66)),"$",""))&amp;AJ66+1,
IFERROR(INDEX(TablaDatos[#Headers],1,AK66)&amp;IF(AK66=3," "&amp;AJ66,"")&amp;":","")))</f>
        <v/>
      </c>
      <c r="AN66" s="4" t="str" cm="1">
        <f t="array" aca="1" ref="AN66" ca="1">IF(OR(AJ66="",AK66&gt;8),"",HYPERLINK("["&amp;Archivo_Nombre&amp;"]Datos!"&amp;LEFT(SUBSTITUTE(ADDRESS(1,AK66),"$",""))&amp;AJ66+1,
IFERROR(INDEX(TablaDatos[],AJ66,AK66),"")))</f>
        <v/>
      </c>
    </row>
    <row r="67" spans="3:40" x14ac:dyDescent="0.25">
      <c r="C67" s="1">
        <f t="shared" ca="1" si="28"/>
        <v>53</v>
      </c>
      <c r="D67" s="1" t="str">
        <f t="shared" ca="1" si="0"/>
        <v/>
      </c>
      <c r="E67" s="1">
        <f t="shared" ca="1" si="29"/>
        <v>53</v>
      </c>
      <c r="F67" s="1" cm="1">
        <f t="array" aca="1" ref="F67" ca="1">IF(OR(D67="",G67=""),0,LEFT(G67)&amp;IFERROR(LEFT(INDEX(DatosKanban,KANBAN!D67,2)),2))</f>
        <v>0</v>
      </c>
      <c r="G67" s="5" t="str" cm="1">
        <f t="array" aca="1" ref="G67" ca="1">IF(OR(D67="",E67&gt;8),"",HYPERLINK("[" &amp; Archivo_Nombre &amp; "]Datos!"&amp;LEFT(SUBSTITUTE(ADDRESS(1,IF(E67=3,1,E67)),"$",""))&amp;D67+1,
IFERROR(INDEX(TablaDatos[#Headers],1,E67)&amp;IF(E67=3," "&amp;D67,"")&amp;":","")))</f>
        <v/>
      </c>
      <c r="H67" s="4" t="str" cm="1">
        <f t="array" aca="1" ref="H67" ca="1">IF(OR(D67="",E67&gt;8),"",HYPERLINK("["&amp;Archivo_Nombre&amp;"]Datos!"&amp;LEFT(SUBSTITUTE(ADDRESS(1,E67),"$",""))&amp;D67+1,
IFERROR(INDEX(TablaDatos[],D67,E67),"")))</f>
        <v/>
      </c>
      <c r="K67" s="1">
        <f t="shared" ca="1" si="30"/>
        <v>17</v>
      </c>
      <c r="L67" s="1" t="str">
        <f t="shared" ca="1" si="2"/>
        <v/>
      </c>
      <c r="M67" s="1">
        <f t="shared" ca="1" si="31"/>
        <v>11</v>
      </c>
      <c r="N67" s="1" cm="1">
        <f t="array" aca="1" ref="N67" ca="1">IF(OR(L67="",O67=""),0,LEFT(O67)&amp;IFERROR(LEFT(INDEX(DatosKanban,KANBAN!L67,2)),2))</f>
        <v>0</v>
      </c>
      <c r="O67" s="5" t="str" cm="1">
        <f t="array" aca="1" ref="O67" ca="1">IF(OR(L67="",M67&gt;8),"",HYPERLINK("[" &amp; Archivo_Nombre &amp; "]Datos!"&amp;LEFT(SUBSTITUTE(ADDRESS(1,IF(M67=3,1,M67)),"$",""))&amp;L67+1,
IFERROR(INDEX(TablaDatos[#Headers],1,M67)&amp;IF(M67=3," "&amp;L67,"")&amp;":","")))</f>
        <v/>
      </c>
      <c r="P67" s="4" t="str" cm="1">
        <f t="array" aca="1" ref="P67" ca="1">IF(OR(L67="",M67&gt;8),"",HYPERLINK("["&amp;Archivo_Nombre&amp;"]Datos!"&amp;LEFT(SUBSTITUTE(ADDRESS(1,M67),"$",""))&amp;L67+1,
IFERROR(INDEX(TablaDatos[],L67,M67),"")))</f>
        <v/>
      </c>
      <c r="S67" s="1">
        <f t="shared" ca="1" si="32"/>
        <v>35</v>
      </c>
      <c r="T67" s="1" t="str">
        <f t="shared" ca="1" si="5"/>
        <v/>
      </c>
      <c r="U67" s="1">
        <f t="shared" ca="1" si="33"/>
        <v>32</v>
      </c>
      <c r="V67" s="1" cm="1">
        <f t="array" aca="1" ref="V67" ca="1">IF(OR(T67="",W67=""),0,LEFT(W67)&amp;IFERROR(LEFT(INDEX(DatosKanban,KANBAN!T67,2)),2))</f>
        <v>0</v>
      </c>
      <c r="W67" s="5" t="str" cm="1">
        <f t="array" aca="1" ref="W67" ca="1">IF(OR(T67="",U67&gt;8),"",HYPERLINK("[" &amp; Archivo_Nombre &amp; "]Datos!"&amp;LEFT(SUBSTITUTE(ADDRESS(1,IF(U67=3,1,U67)),"$",""))&amp;T67+1,
IFERROR(INDEX(TablaDatos[#Headers],1,U67)&amp;IF(U67=3," "&amp;T67,"")&amp;":","")))</f>
        <v/>
      </c>
      <c r="X67" s="4" t="str" cm="1">
        <f t="array" aca="1" ref="X67" ca="1">IF(OR(T67="",U67&gt;8),"",HYPERLINK("["&amp;Archivo_Nombre&amp;"]Datos!"&amp;LEFT(SUBSTITUTE(ADDRESS(1,U67),"$",""))&amp;T67+1,
IFERROR(INDEX(TablaDatos[],T67,U67),"")))</f>
        <v/>
      </c>
      <c r="AA67" s="1">
        <f t="shared" ca="1" si="34"/>
        <v>17</v>
      </c>
      <c r="AB67" s="1" t="str">
        <f t="shared" ca="1" si="8"/>
        <v/>
      </c>
      <c r="AC67" s="1">
        <f t="shared" ca="1" si="35"/>
        <v>11</v>
      </c>
      <c r="AD67" s="1" cm="1">
        <f t="array" aca="1" ref="AD67" ca="1">IF(OR(AB67="",AE67=""),0,LEFT(AE67)&amp;IFERROR(LEFT(INDEX(DatosKanban,KANBAN!AB67,2)),2))</f>
        <v>0</v>
      </c>
      <c r="AE67" s="5" t="str" cm="1">
        <f t="array" aca="1" ref="AE67" ca="1">IF(OR(AB67="",AC67&gt;8),"",HYPERLINK("[" &amp; Archivo_Nombre &amp; "]Datos!"&amp;LEFT(SUBSTITUTE(ADDRESS(1,IF(AC67=3,1,AC67)),"$",""))&amp;AB67+1,
IFERROR(INDEX(TablaDatos[#Headers],1,AC67)&amp;IF(AC67=3," "&amp;AB67,"")&amp;":","")))</f>
        <v/>
      </c>
      <c r="AF67" s="4" t="str" cm="1">
        <f t="array" aca="1" ref="AF67" ca="1">IF(OR(AB67="",AC67&gt;8),"",HYPERLINK("["&amp;Archivo_Nombre&amp;"]Datos!"&amp;LEFT(SUBSTITUTE(ADDRESS(1,AC67),"$",""))&amp;AB67+1,
IFERROR(INDEX(TablaDatos[],AB67,AC67),"")))</f>
        <v/>
      </c>
      <c r="AI67" s="1">
        <f t="shared" ca="1" si="10"/>
        <v>47</v>
      </c>
      <c r="AJ67" s="1" t="str">
        <f t="shared" ca="1" si="11"/>
        <v/>
      </c>
      <c r="AK67" s="1">
        <f t="shared" ca="1" si="12"/>
        <v>46</v>
      </c>
      <c r="AL67" s="1" cm="1">
        <f t="array" aca="1" ref="AL67" ca="1">IF(OR(AJ67="",AM67=""),0,LEFT(AM67)&amp;IFERROR(LEFT(INDEX(DatosKanban,KANBAN!AJ67,2)),2))</f>
        <v>0</v>
      </c>
      <c r="AM67" s="5" t="str" cm="1">
        <f t="array" aca="1" ref="AM67" ca="1">IF(OR(AJ67="",AK67&gt;8),"",HYPERLINK("[" &amp; Archivo_Nombre &amp; "]Datos!"&amp;LEFT(SUBSTITUTE(ADDRESS(1,IF(AK67=3,1,AK67)),"$",""))&amp;AJ67+1,
IFERROR(INDEX(TablaDatos[#Headers],1,AK67)&amp;IF(AK67=3," "&amp;AJ67,"")&amp;":","")))</f>
        <v/>
      </c>
      <c r="AN67" s="4" t="str" cm="1">
        <f t="array" aca="1" ref="AN67" ca="1">IF(OR(AJ67="",AK67&gt;8),"",HYPERLINK("["&amp;Archivo_Nombre&amp;"]Datos!"&amp;LEFT(SUBSTITUTE(ADDRESS(1,AK67),"$",""))&amp;AJ67+1,
IFERROR(INDEX(TablaDatos[],AJ67,AK67),"")))</f>
        <v/>
      </c>
    </row>
    <row r="68" spans="3:40" x14ac:dyDescent="0.25">
      <c r="C68" s="1">
        <f t="shared" ca="1" si="28"/>
        <v>54</v>
      </c>
      <c r="D68" s="1" t="str">
        <f t="shared" ref="D68:D99" ca="1" si="36">IF(C68&gt;C67,IFERROR(IF(I$1="v",SMALL(C$102:C$201,C68),LARGE(C$102:C$201,C68)),""),D67)</f>
        <v/>
      </c>
      <c r="E68" s="1">
        <f t="shared" ca="1" si="29"/>
        <v>54</v>
      </c>
      <c r="F68" s="1" cm="1">
        <f t="array" aca="1" ref="F68" ca="1">IF(OR(D68="",G68=""),0,LEFT(G68)&amp;IFERROR(LEFT(INDEX(DatosKanban,KANBAN!D68,2)),2))</f>
        <v>0</v>
      </c>
      <c r="G68" s="5" t="str" cm="1">
        <f t="array" aca="1" ref="G68" ca="1">IF(OR(D68="",E68&gt;8),"",HYPERLINK("[" &amp; Archivo_Nombre &amp; "]Datos!"&amp;LEFT(SUBSTITUTE(ADDRESS(1,IF(E68=3,1,E68)),"$",""))&amp;D68+1,
IFERROR(INDEX(TablaDatos[#Headers],1,E68)&amp;IF(E68=3," "&amp;D68,"")&amp;":","")))</f>
        <v/>
      </c>
      <c r="H68" s="4" t="str" cm="1">
        <f t="array" aca="1" ref="H68" ca="1">IF(OR(D68="",E68&gt;8),"",HYPERLINK("["&amp;Archivo_Nombre&amp;"]Datos!"&amp;LEFT(SUBSTITUTE(ADDRESS(1,E68),"$",""))&amp;D68+1,
IFERROR(INDEX(TablaDatos[],D68,E68),"")))</f>
        <v/>
      </c>
      <c r="K68" s="1">
        <f t="shared" ca="1" si="30"/>
        <v>18</v>
      </c>
      <c r="L68" s="1" t="str">
        <f t="shared" ref="L68:L99" ca="1" si="37">IF(K68&gt;K67,IFERROR(IF(Q$1="v",SMALL(K$102:K$201,K68),LARGE(K$102:K$201,K68)),""),L67)</f>
        <v/>
      </c>
      <c r="M68" s="1">
        <f t="shared" ca="1" si="31"/>
        <v>12</v>
      </c>
      <c r="N68" s="1" cm="1">
        <f t="array" aca="1" ref="N68" ca="1">IF(OR(L68="",O68=""),0,LEFT(O68)&amp;IFERROR(LEFT(INDEX(DatosKanban,KANBAN!L68,2)),2))</f>
        <v>0</v>
      </c>
      <c r="O68" s="5" t="str" cm="1">
        <f t="array" aca="1" ref="O68" ca="1">IF(OR(L68="",M68&gt;8),"",HYPERLINK("[" &amp; Archivo_Nombre &amp; "]Datos!"&amp;LEFT(SUBSTITUTE(ADDRESS(1,IF(M68=3,1,M68)),"$",""))&amp;L68+1,
IFERROR(INDEX(TablaDatos[#Headers],1,M68)&amp;IF(M68=3," "&amp;L68,"")&amp;":","")))</f>
        <v/>
      </c>
      <c r="P68" s="4" t="str" cm="1">
        <f t="array" aca="1" ref="P68" ca="1">IF(OR(L68="",M68&gt;8),"",HYPERLINK("["&amp;Archivo_Nombre&amp;"]Datos!"&amp;LEFT(SUBSTITUTE(ADDRESS(1,M68),"$",""))&amp;L68+1,
IFERROR(INDEX(TablaDatos[],L68,M68),"")))</f>
        <v/>
      </c>
      <c r="S68" s="1">
        <f t="shared" ca="1" si="32"/>
        <v>36</v>
      </c>
      <c r="T68" s="1" t="str">
        <f t="shared" ref="T68:T99" ca="1" si="38">IF(S68&gt;S67,IFERROR(IF(Y$1="v",SMALL(S$102:S$201,S68),LARGE(S$102:S$201,S68)),""),T67)</f>
        <v/>
      </c>
      <c r="U68" s="1">
        <f t="shared" ca="1" si="33"/>
        <v>33</v>
      </c>
      <c r="V68" s="1" cm="1">
        <f t="array" aca="1" ref="V68" ca="1">IF(OR(T68="",W68=""),0,LEFT(W68)&amp;IFERROR(LEFT(INDEX(DatosKanban,KANBAN!T68,2)),2))</f>
        <v>0</v>
      </c>
      <c r="W68" s="5" t="str" cm="1">
        <f t="array" aca="1" ref="W68" ca="1">IF(OR(T68="",U68&gt;8),"",HYPERLINK("[" &amp; Archivo_Nombre &amp; "]Datos!"&amp;LEFT(SUBSTITUTE(ADDRESS(1,IF(U68=3,1,U68)),"$",""))&amp;T68+1,
IFERROR(INDEX(TablaDatos[#Headers],1,U68)&amp;IF(U68=3," "&amp;T68,"")&amp;":","")))</f>
        <v/>
      </c>
      <c r="X68" s="4" t="str" cm="1">
        <f t="array" aca="1" ref="X68" ca="1">IF(OR(T68="",U68&gt;8),"",HYPERLINK("["&amp;Archivo_Nombre&amp;"]Datos!"&amp;LEFT(SUBSTITUTE(ADDRESS(1,U68),"$",""))&amp;T68+1,
IFERROR(INDEX(TablaDatos[],T68,U68),"")))</f>
        <v/>
      </c>
      <c r="AA68" s="1">
        <f t="shared" ca="1" si="34"/>
        <v>18</v>
      </c>
      <c r="AB68" s="1" t="str">
        <f t="shared" ref="AB68:AB99" ca="1" si="39">IF(AA68&gt;AA67,IFERROR(IF(AG$1="v",SMALL(AA$102:AA$201,AA68),LARGE(AA$102:AA$201,AA68)),""),AB67)</f>
        <v/>
      </c>
      <c r="AC68" s="1">
        <f t="shared" ca="1" si="35"/>
        <v>12</v>
      </c>
      <c r="AD68" s="1" cm="1">
        <f t="array" aca="1" ref="AD68" ca="1">IF(OR(AB68="",AE68=""),0,LEFT(AE68)&amp;IFERROR(LEFT(INDEX(DatosKanban,KANBAN!AB68,2)),2))</f>
        <v>0</v>
      </c>
      <c r="AE68" s="5" t="str" cm="1">
        <f t="array" aca="1" ref="AE68" ca="1">IF(OR(AB68="",AC68&gt;8),"",HYPERLINK("[" &amp; Archivo_Nombre &amp; "]Datos!"&amp;LEFT(SUBSTITUTE(ADDRESS(1,IF(AC68=3,1,AC68)),"$",""))&amp;AB68+1,
IFERROR(INDEX(TablaDatos[#Headers],1,AC68)&amp;IF(AC68=3," "&amp;AB68,"")&amp;":","")))</f>
        <v/>
      </c>
      <c r="AF68" s="4" t="str" cm="1">
        <f t="array" aca="1" ref="AF68" ca="1">IF(OR(AB68="",AC68&gt;8),"",HYPERLINK("["&amp;Archivo_Nombre&amp;"]Datos!"&amp;LEFT(SUBSTITUTE(ADDRESS(1,AC68),"$",""))&amp;AB68+1,
IFERROR(INDEX(TablaDatos[],AB68,AC68),"")))</f>
        <v/>
      </c>
      <c r="AI68" s="1">
        <f t="shared" ref="AI68:AI99" ca="1" si="40">AI67--(AM67="")</f>
        <v>48</v>
      </c>
      <c r="AJ68" s="1" t="str">
        <f t="shared" ref="AJ68:AJ99" ca="1" si="41">IF(AI68&gt;AI67,IFERROR(IF(AO$1="v",SMALL(AI$102:AI$201,AI68),LARGE(AI$102:AI$201,AI68)),""),AJ67)</f>
        <v/>
      </c>
      <c r="AK68" s="1">
        <f t="shared" ref="AK68:AK99" ca="1" si="42">IF(AJ68&lt;&gt;AJ67,3,AK67+1)</f>
        <v>47</v>
      </c>
      <c r="AL68" s="1" cm="1">
        <f t="array" aca="1" ref="AL68" ca="1">IF(OR(AJ68="",AM68=""),0,LEFT(AM68)&amp;IFERROR(LEFT(INDEX(DatosKanban,KANBAN!AJ68,2)),2))</f>
        <v>0</v>
      </c>
      <c r="AM68" s="5" t="str" cm="1">
        <f t="array" aca="1" ref="AM68" ca="1">IF(OR(AJ68="",AK68&gt;8),"",HYPERLINK("[" &amp; Archivo_Nombre &amp; "]Datos!"&amp;LEFT(SUBSTITUTE(ADDRESS(1,IF(AK68=3,1,AK68)),"$",""))&amp;AJ68+1,
IFERROR(INDEX(TablaDatos[#Headers],1,AK68)&amp;IF(AK68=3," "&amp;AJ68,"")&amp;":","")))</f>
        <v/>
      </c>
      <c r="AN68" s="4" t="str" cm="1">
        <f t="array" aca="1" ref="AN68" ca="1">IF(OR(AJ68="",AK68&gt;8),"",HYPERLINK("["&amp;Archivo_Nombre&amp;"]Datos!"&amp;LEFT(SUBSTITUTE(ADDRESS(1,AK68),"$",""))&amp;AJ68+1,
IFERROR(INDEX(TablaDatos[],AJ68,AK68),"")))</f>
        <v/>
      </c>
    </row>
    <row r="69" spans="3:40" x14ac:dyDescent="0.25">
      <c r="C69" s="1">
        <f t="shared" ca="1" si="28"/>
        <v>55</v>
      </c>
      <c r="D69" s="1" t="str">
        <f t="shared" ca="1" si="36"/>
        <v/>
      </c>
      <c r="E69" s="1">
        <f t="shared" ca="1" si="29"/>
        <v>55</v>
      </c>
      <c r="F69" s="1" cm="1">
        <f t="array" aca="1" ref="F69" ca="1">IF(OR(D69="",G69=""),0,LEFT(G69)&amp;IFERROR(LEFT(INDEX(DatosKanban,KANBAN!D69,2)),2))</f>
        <v>0</v>
      </c>
      <c r="G69" s="5" t="str" cm="1">
        <f t="array" aca="1" ref="G69" ca="1">IF(OR(D69="",E69&gt;8),"",HYPERLINK("[" &amp; Archivo_Nombre &amp; "]Datos!"&amp;LEFT(SUBSTITUTE(ADDRESS(1,IF(E69=3,1,E69)),"$",""))&amp;D69+1,
IFERROR(INDEX(TablaDatos[#Headers],1,E69)&amp;IF(E69=3," "&amp;D69,"")&amp;":","")))</f>
        <v/>
      </c>
      <c r="H69" s="4" t="str" cm="1">
        <f t="array" aca="1" ref="H69" ca="1">IF(OR(D69="",E69&gt;8),"",HYPERLINK("["&amp;Archivo_Nombre&amp;"]Datos!"&amp;LEFT(SUBSTITUTE(ADDRESS(1,E69),"$",""))&amp;D69+1,
IFERROR(INDEX(TablaDatos[],D69,E69),"")))</f>
        <v/>
      </c>
      <c r="K69" s="1">
        <f t="shared" ca="1" si="30"/>
        <v>19</v>
      </c>
      <c r="L69" s="1" t="str">
        <f t="shared" ca="1" si="37"/>
        <v/>
      </c>
      <c r="M69" s="1">
        <f t="shared" ca="1" si="31"/>
        <v>13</v>
      </c>
      <c r="N69" s="1" cm="1">
        <f t="array" aca="1" ref="N69" ca="1">IF(OR(L69="",O69=""),0,LEFT(O69)&amp;IFERROR(LEFT(INDEX(DatosKanban,KANBAN!L69,2)),2))</f>
        <v>0</v>
      </c>
      <c r="O69" s="5" t="str" cm="1">
        <f t="array" aca="1" ref="O69" ca="1">IF(OR(L69="",M69&gt;8),"",HYPERLINK("[" &amp; Archivo_Nombre &amp; "]Datos!"&amp;LEFT(SUBSTITUTE(ADDRESS(1,IF(M69=3,1,M69)),"$",""))&amp;L69+1,
IFERROR(INDEX(TablaDatos[#Headers],1,M69)&amp;IF(M69=3," "&amp;L69,"")&amp;":","")))</f>
        <v/>
      </c>
      <c r="P69" s="4" t="str" cm="1">
        <f t="array" aca="1" ref="P69" ca="1">IF(OR(L69="",M69&gt;8),"",HYPERLINK("["&amp;Archivo_Nombre&amp;"]Datos!"&amp;LEFT(SUBSTITUTE(ADDRESS(1,M69),"$",""))&amp;L69+1,
IFERROR(INDEX(TablaDatos[],L69,M69),"")))</f>
        <v/>
      </c>
      <c r="S69" s="1">
        <f t="shared" ca="1" si="32"/>
        <v>37</v>
      </c>
      <c r="T69" s="1" t="str">
        <f t="shared" ca="1" si="38"/>
        <v/>
      </c>
      <c r="U69" s="1">
        <f t="shared" ca="1" si="33"/>
        <v>34</v>
      </c>
      <c r="V69" s="1" cm="1">
        <f t="array" aca="1" ref="V69" ca="1">IF(OR(T69="",W69=""),0,LEFT(W69)&amp;IFERROR(LEFT(INDEX(DatosKanban,KANBAN!T69,2)),2))</f>
        <v>0</v>
      </c>
      <c r="W69" s="5" t="str" cm="1">
        <f t="array" aca="1" ref="W69" ca="1">IF(OR(T69="",U69&gt;8),"",HYPERLINK("[" &amp; Archivo_Nombre &amp; "]Datos!"&amp;LEFT(SUBSTITUTE(ADDRESS(1,IF(U69=3,1,U69)),"$",""))&amp;T69+1,
IFERROR(INDEX(TablaDatos[#Headers],1,U69)&amp;IF(U69=3," "&amp;T69,"")&amp;":","")))</f>
        <v/>
      </c>
      <c r="X69" s="4" t="str" cm="1">
        <f t="array" aca="1" ref="X69" ca="1">IF(OR(T69="",U69&gt;8),"",HYPERLINK("["&amp;Archivo_Nombre&amp;"]Datos!"&amp;LEFT(SUBSTITUTE(ADDRESS(1,U69),"$",""))&amp;T69+1,
IFERROR(INDEX(TablaDatos[],T69,U69),"")))</f>
        <v/>
      </c>
      <c r="AA69" s="1">
        <f t="shared" ca="1" si="34"/>
        <v>19</v>
      </c>
      <c r="AB69" s="1" t="str">
        <f t="shared" ca="1" si="39"/>
        <v/>
      </c>
      <c r="AC69" s="1">
        <f t="shared" ca="1" si="35"/>
        <v>13</v>
      </c>
      <c r="AD69" s="1" cm="1">
        <f t="array" aca="1" ref="AD69" ca="1">IF(OR(AB69="",AE69=""),0,LEFT(AE69)&amp;IFERROR(LEFT(INDEX(DatosKanban,KANBAN!AB69,2)),2))</f>
        <v>0</v>
      </c>
      <c r="AE69" s="5" t="str" cm="1">
        <f t="array" aca="1" ref="AE69" ca="1">IF(OR(AB69="",AC69&gt;8),"",HYPERLINK("[" &amp; Archivo_Nombre &amp; "]Datos!"&amp;LEFT(SUBSTITUTE(ADDRESS(1,IF(AC69=3,1,AC69)),"$",""))&amp;AB69+1,
IFERROR(INDEX(TablaDatos[#Headers],1,AC69)&amp;IF(AC69=3," "&amp;AB69,"")&amp;":","")))</f>
        <v/>
      </c>
      <c r="AF69" s="4" t="str" cm="1">
        <f t="array" aca="1" ref="AF69" ca="1">IF(OR(AB69="",AC69&gt;8),"",HYPERLINK("["&amp;Archivo_Nombre&amp;"]Datos!"&amp;LEFT(SUBSTITUTE(ADDRESS(1,AC69),"$",""))&amp;AB69+1,
IFERROR(INDEX(TablaDatos[],AB69,AC69),"")))</f>
        <v/>
      </c>
      <c r="AI69" s="1">
        <f t="shared" ca="1" si="40"/>
        <v>49</v>
      </c>
      <c r="AJ69" s="1" t="str">
        <f t="shared" ca="1" si="41"/>
        <v/>
      </c>
      <c r="AK69" s="1">
        <f t="shared" ca="1" si="42"/>
        <v>48</v>
      </c>
      <c r="AL69" s="1" cm="1">
        <f t="array" aca="1" ref="AL69" ca="1">IF(OR(AJ69="",AM69=""),0,LEFT(AM69)&amp;IFERROR(LEFT(INDEX(DatosKanban,KANBAN!AJ69,2)),2))</f>
        <v>0</v>
      </c>
      <c r="AM69" s="5" t="str" cm="1">
        <f t="array" aca="1" ref="AM69" ca="1">IF(OR(AJ69="",AK69&gt;8),"",HYPERLINK("[" &amp; Archivo_Nombre &amp; "]Datos!"&amp;LEFT(SUBSTITUTE(ADDRESS(1,IF(AK69=3,1,AK69)),"$",""))&amp;AJ69+1,
IFERROR(INDEX(TablaDatos[#Headers],1,AK69)&amp;IF(AK69=3," "&amp;AJ69,"")&amp;":","")))</f>
        <v/>
      </c>
      <c r="AN69" s="4" t="str" cm="1">
        <f t="array" aca="1" ref="AN69" ca="1">IF(OR(AJ69="",AK69&gt;8),"",HYPERLINK("["&amp;Archivo_Nombre&amp;"]Datos!"&amp;LEFT(SUBSTITUTE(ADDRESS(1,AK69),"$",""))&amp;AJ69+1,
IFERROR(INDEX(TablaDatos[],AJ69,AK69),"")))</f>
        <v/>
      </c>
    </row>
    <row r="70" spans="3:40" x14ac:dyDescent="0.25">
      <c r="C70" s="1">
        <f t="shared" ca="1" si="28"/>
        <v>56</v>
      </c>
      <c r="D70" s="1" t="str">
        <f t="shared" ca="1" si="36"/>
        <v/>
      </c>
      <c r="E70" s="1">
        <f t="shared" ca="1" si="29"/>
        <v>56</v>
      </c>
      <c r="F70" s="1" cm="1">
        <f t="array" aca="1" ref="F70" ca="1">IF(OR(D70="",G70=""),0,LEFT(G70)&amp;IFERROR(LEFT(INDEX(DatosKanban,KANBAN!D70,2)),2))</f>
        <v>0</v>
      </c>
      <c r="G70" s="5" t="str" cm="1">
        <f t="array" aca="1" ref="G70" ca="1">IF(OR(D70="",E70&gt;8),"",HYPERLINK("[" &amp; Archivo_Nombre &amp; "]Datos!"&amp;LEFT(SUBSTITUTE(ADDRESS(1,IF(E70=3,1,E70)),"$",""))&amp;D70+1,
IFERROR(INDEX(TablaDatos[#Headers],1,E70)&amp;IF(E70=3," "&amp;D70,"")&amp;":","")))</f>
        <v/>
      </c>
      <c r="H70" s="4" t="str" cm="1">
        <f t="array" aca="1" ref="H70" ca="1">IF(OR(D70="",E70&gt;8),"",HYPERLINK("["&amp;Archivo_Nombre&amp;"]Datos!"&amp;LEFT(SUBSTITUTE(ADDRESS(1,E70),"$",""))&amp;D70+1,
IFERROR(INDEX(TablaDatos[],D70,E70),"")))</f>
        <v/>
      </c>
      <c r="K70" s="1">
        <f t="shared" ca="1" si="30"/>
        <v>20</v>
      </c>
      <c r="L70" s="1" t="str">
        <f t="shared" ca="1" si="37"/>
        <v/>
      </c>
      <c r="M70" s="1">
        <f t="shared" ca="1" si="31"/>
        <v>14</v>
      </c>
      <c r="N70" s="1" cm="1">
        <f t="array" aca="1" ref="N70" ca="1">IF(OR(L70="",O70=""),0,LEFT(O70)&amp;IFERROR(LEFT(INDEX(DatosKanban,KANBAN!L70,2)),2))</f>
        <v>0</v>
      </c>
      <c r="O70" s="5" t="str" cm="1">
        <f t="array" aca="1" ref="O70" ca="1">IF(OR(L70="",M70&gt;8),"",HYPERLINK("[" &amp; Archivo_Nombre &amp; "]Datos!"&amp;LEFT(SUBSTITUTE(ADDRESS(1,IF(M70=3,1,M70)),"$",""))&amp;L70+1,
IFERROR(INDEX(TablaDatos[#Headers],1,M70)&amp;IF(M70=3," "&amp;L70,"")&amp;":","")))</f>
        <v/>
      </c>
      <c r="P70" s="4" t="str" cm="1">
        <f t="array" aca="1" ref="P70" ca="1">IF(OR(L70="",M70&gt;8),"",HYPERLINK("["&amp;Archivo_Nombre&amp;"]Datos!"&amp;LEFT(SUBSTITUTE(ADDRESS(1,M70),"$",""))&amp;L70+1,
IFERROR(INDEX(TablaDatos[],L70,M70),"")))</f>
        <v/>
      </c>
      <c r="S70" s="1">
        <f t="shared" ca="1" si="32"/>
        <v>38</v>
      </c>
      <c r="T70" s="1" t="str">
        <f t="shared" ca="1" si="38"/>
        <v/>
      </c>
      <c r="U70" s="1">
        <f t="shared" ca="1" si="33"/>
        <v>35</v>
      </c>
      <c r="V70" s="1" cm="1">
        <f t="array" aca="1" ref="V70" ca="1">IF(OR(T70="",W70=""),0,LEFT(W70)&amp;IFERROR(LEFT(INDEX(DatosKanban,KANBAN!T70,2)),2))</f>
        <v>0</v>
      </c>
      <c r="W70" s="5" t="str" cm="1">
        <f t="array" aca="1" ref="W70" ca="1">IF(OR(T70="",U70&gt;8),"",HYPERLINK("[" &amp; Archivo_Nombre &amp; "]Datos!"&amp;LEFT(SUBSTITUTE(ADDRESS(1,IF(U70=3,1,U70)),"$",""))&amp;T70+1,
IFERROR(INDEX(TablaDatos[#Headers],1,U70)&amp;IF(U70=3," "&amp;T70,"")&amp;":","")))</f>
        <v/>
      </c>
      <c r="X70" s="4" t="str" cm="1">
        <f t="array" aca="1" ref="X70" ca="1">IF(OR(T70="",U70&gt;8),"",HYPERLINK("["&amp;Archivo_Nombre&amp;"]Datos!"&amp;LEFT(SUBSTITUTE(ADDRESS(1,U70),"$",""))&amp;T70+1,
IFERROR(INDEX(TablaDatos[],T70,U70),"")))</f>
        <v/>
      </c>
      <c r="AA70" s="1">
        <f t="shared" ca="1" si="34"/>
        <v>20</v>
      </c>
      <c r="AB70" s="1" t="str">
        <f t="shared" ca="1" si="39"/>
        <v/>
      </c>
      <c r="AC70" s="1">
        <f t="shared" ca="1" si="35"/>
        <v>14</v>
      </c>
      <c r="AD70" s="1" cm="1">
        <f t="array" aca="1" ref="AD70" ca="1">IF(OR(AB70="",AE70=""),0,LEFT(AE70)&amp;IFERROR(LEFT(INDEX(DatosKanban,KANBAN!AB70,2)),2))</f>
        <v>0</v>
      </c>
      <c r="AE70" s="5" t="str" cm="1">
        <f t="array" aca="1" ref="AE70" ca="1">IF(OR(AB70="",AC70&gt;8),"",HYPERLINK("[" &amp; Archivo_Nombre &amp; "]Datos!"&amp;LEFT(SUBSTITUTE(ADDRESS(1,IF(AC70=3,1,AC70)),"$",""))&amp;AB70+1,
IFERROR(INDEX(TablaDatos[#Headers],1,AC70)&amp;IF(AC70=3," "&amp;AB70,"")&amp;":","")))</f>
        <v/>
      </c>
      <c r="AF70" s="4" t="str" cm="1">
        <f t="array" aca="1" ref="AF70" ca="1">IF(OR(AB70="",AC70&gt;8),"",HYPERLINK("["&amp;Archivo_Nombre&amp;"]Datos!"&amp;LEFT(SUBSTITUTE(ADDRESS(1,AC70),"$",""))&amp;AB70+1,
IFERROR(INDEX(TablaDatos[],AB70,AC70),"")))</f>
        <v/>
      </c>
      <c r="AI70" s="1">
        <f t="shared" ca="1" si="40"/>
        <v>50</v>
      </c>
      <c r="AJ70" s="1" t="str">
        <f t="shared" ca="1" si="41"/>
        <v/>
      </c>
      <c r="AK70" s="1">
        <f t="shared" ca="1" si="42"/>
        <v>49</v>
      </c>
      <c r="AL70" s="1" cm="1">
        <f t="array" aca="1" ref="AL70" ca="1">IF(OR(AJ70="",AM70=""),0,LEFT(AM70)&amp;IFERROR(LEFT(INDEX(DatosKanban,KANBAN!AJ70,2)),2))</f>
        <v>0</v>
      </c>
      <c r="AM70" s="5" t="str" cm="1">
        <f t="array" aca="1" ref="AM70" ca="1">IF(OR(AJ70="",AK70&gt;8),"",HYPERLINK("[" &amp; Archivo_Nombre &amp; "]Datos!"&amp;LEFT(SUBSTITUTE(ADDRESS(1,IF(AK70=3,1,AK70)),"$",""))&amp;AJ70+1,
IFERROR(INDEX(TablaDatos[#Headers],1,AK70)&amp;IF(AK70=3," "&amp;AJ70,"")&amp;":","")))</f>
        <v/>
      </c>
      <c r="AN70" s="4" t="str" cm="1">
        <f t="array" aca="1" ref="AN70" ca="1">IF(OR(AJ70="",AK70&gt;8),"",HYPERLINK("["&amp;Archivo_Nombre&amp;"]Datos!"&amp;LEFT(SUBSTITUTE(ADDRESS(1,AK70),"$",""))&amp;AJ70+1,
IFERROR(INDEX(TablaDatos[],AJ70,AK70),"")))</f>
        <v/>
      </c>
    </row>
    <row r="71" spans="3:40" x14ac:dyDescent="0.25">
      <c r="C71" s="1">
        <f t="shared" ca="1" si="28"/>
        <v>57</v>
      </c>
      <c r="D71" s="1" t="str">
        <f t="shared" ca="1" si="36"/>
        <v/>
      </c>
      <c r="E71" s="1">
        <f t="shared" ca="1" si="29"/>
        <v>57</v>
      </c>
      <c r="F71" s="1" cm="1">
        <f t="array" aca="1" ref="F71" ca="1">IF(OR(D71="",G71=""),0,LEFT(G71)&amp;IFERROR(LEFT(INDEX(DatosKanban,KANBAN!D71,2)),2))</f>
        <v>0</v>
      </c>
      <c r="G71" s="5" t="str" cm="1">
        <f t="array" aca="1" ref="G71" ca="1">IF(OR(D71="",E71&gt;8),"",HYPERLINK("[" &amp; Archivo_Nombre &amp; "]Datos!"&amp;LEFT(SUBSTITUTE(ADDRESS(1,IF(E71=3,1,E71)),"$",""))&amp;D71+1,
IFERROR(INDEX(TablaDatos[#Headers],1,E71)&amp;IF(E71=3," "&amp;D71,"")&amp;":","")))</f>
        <v/>
      </c>
      <c r="H71" s="4" t="str" cm="1">
        <f t="array" aca="1" ref="H71" ca="1">IF(OR(D71="",E71&gt;8),"",HYPERLINK("["&amp;Archivo_Nombre&amp;"]Datos!"&amp;LEFT(SUBSTITUTE(ADDRESS(1,E71),"$",""))&amp;D71+1,
IFERROR(INDEX(TablaDatos[],D71,E71),"")))</f>
        <v/>
      </c>
      <c r="K71" s="1">
        <f t="shared" ca="1" si="30"/>
        <v>21</v>
      </c>
      <c r="L71" s="1" t="str">
        <f t="shared" ca="1" si="37"/>
        <v/>
      </c>
      <c r="M71" s="1">
        <f t="shared" ca="1" si="31"/>
        <v>15</v>
      </c>
      <c r="N71" s="1" cm="1">
        <f t="array" aca="1" ref="N71" ca="1">IF(OR(L71="",O71=""),0,LEFT(O71)&amp;IFERROR(LEFT(INDEX(DatosKanban,KANBAN!L71,2)),2))</f>
        <v>0</v>
      </c>
      <c r="O71" s="5" t="str" cm="1">
        <f t="array" aca="1" ref="O71" ca="1">IF(OR(L71="",M71&gt;8),"",HYPERLINK("[" &amp; Archivo_Nombre &amp; "]Datos!"&amp;LEFT(SUBSTITUTE(ADDRESS(1,IF(M71=3,1,M71)),"$",""))&amp;L71+1,
IFERROR(INDEX(TablaDatos[#Headers],1,M71)&amp;IF(M71=3," "&amp;L71,"")&amp;":","")))</f>
        <v/>
      </c>
      <c r="P71" s="4" t="str" cm="1">
        <f t="array" aca="1" ref="P71" ca="1">IF(OR(L71="",M71&gt;8),"",HYPERLINK("["&amp;Archivo_Nombre&amp;"]Datos!"&amp;LEFT(SUBSTITUTE(ADDRESS(1,M71),"$",""))&amp;L71+1,
IFERROR(INDEX(TablaDatos[],L71,M71),"")))</f>
        <v/>
      </c>
      <c r="S71" s="1">
        <f t="shared" ca="1" si="32"/>
        <v>39</v>
      </c>
      <c r="T71" s="1" t="str">
        <f t="shared" ca="1" si="38"/>
        <v/>
      </c>
      <c r="U71" s="1">
        <f t="shared" ca="1" si="33"/>
        <v>36</v>
      </c>
      <c r="V71" s="1" cm="1">
        <f t="array" aca="1" ref="V71" ca="1">IF(OR(T71="",W71=""),0,LEFT(W71)&amp;IFERROR(LEFT(INDEX(DatosKanban,KANBAN!T71,2)),2))</f>
        <v>0</v>
      </c>
      <c r="W71" s="5" t="str" cm="1">
        <f t="array" aca="1" ref="W71" ca="1">IF(OR(T71="",U71&gt;8),"",HYPERLINK("[" &amp; Archivo_Nombre &amp; "]Datos!"&amp;LEFT(SUBSTITUTE(ADDRESS(1,IF(U71=3,1,U71)),"$",""))&amp;T71+1,
IFERROR(INDEX(TablaDatos[#Headers],1,U71)&amp;IF(U71=3," "&amp;T71,"")&amp;":","")))</f>
        <v/>
      </c>
      <c r="X71" s="4" t="str" cm="1">
        <f t="array" aca="1" ref="X71" ca="1">IF(OR(T71="",U71&gt;8),"",HYPERLINK("["&amp;Archivo_Nombre&amp;"]Datos!"&amp;LEFT(SUBSTITUTE(ADDRESS(1,U71),"$",""))&amp;T71+1,
IFERROR(INDEX(TablaDatos[],T71,U71),"")))</f>
        <v/>
      </c>
      <c r="AA71" s="1">
        <f t="shared" ca="1" si="34"/>
        <v>21</v>
      </c>
      <c r="AB71" s="1" t="str">
        <f t="shared" ca="1" si="39"/>
        <v/>
      </c>
      <c r="AC71" s="1">
        <f t="shared" ca="1" si="35"/>
        <v>15</v>
      </c>
      <c r="AD71" s="1" cm="1">
        <f t="array" aca="1" ref="AD71" ca="1">IF(OR(AB71="",AE71=""),0,LEFT(AE71)&amp;IFERROR(LEFT(INDEX(DatosKanban,KANBAN!AB71,2)),2))</f>
        <v>0</v>
      </c>
      <c r="AE71" s="5" t="str" cm="1">
        <f t="array" aca="1" ref="AE71" ca="1">IF(OR(AB71="",AC71&gt;8),"",HYPERLINK("[" &amp; Archivo_Nombre &amp; "]Datos!"&amp;LEFT(SUBSTITUTE(ADDRESS(1,IF(AC71=3,1,AC71)),"$",""))&amp;AB71+1,
IFERROR(INDEX(TablaDatos[#Headers],1,AC71)&amp;IF(AC71=3," "&amp;AB71,"")&amp;":","")))</f>
        <v/>
      </c>
      <c r="AF71" s="4" t="str" cm="1">
        <f t="array" aca="1" ref="AF71" ca="1">IF(OR(AB71="",AC71&gt;8),"",HYPERLINK("["&amp;Archivo_Nombre&amp;"]Datos!"&amp;LEFT(SUBSTITUTE(ADDRESS(1,AC71),"$",""))&amp;AB71+1,
IFERROR(INDEX(TablaDatos[],AB71,AC71),"")))</f>
        <v/>
      </c>
      <c r="AI71" s="1">
        <f t="shared" ca="1" si="40"/>
        <v>51</v>
      </c>
      <c r="AJ71" s="1" t="str">
        <f t="shared" ca="1" si="41"/>
        <v/>
      </c>
      <c r="AK71" s="1">
        <f t="shared" ca="1" si="42"/>
        <v>50</v>
      </c>
      <c r="AL71" s="1" cm="1">
        <f t="array" aca="1" ref="AL71" ca="1">IF(OR(AJ71="",AM71=""),0,LEFT(AM71)&amp;IFERROR(LEFT(INDEX(DatosKanban,KANBAN!AJ71,2)),2))</f>
        <v>0</v>
      </c>
      <c r="AM71" s="5" t="str" cm="1">
        <f t="array" aca="1" ref="AM71" ca="1">IF(OR(AJ71="",AK71&gt;8),"",HYPERLINK("[" &amp; Archivo_Nombre &amp; "]Datos!"&amp;LEFT(SUBSTITUTE(ADDRESS(1,IF(AK71=3,1,AK71)),"$",""))&amp;AJ71+1,
IFERROR(INDEX(TablaDatos[#Headers],1,AK71)&amp;IF(AK71=3," "&amp;AJ71,"")&amp;":","")))</f>
        <v/>
      </c>
      <c r="AN71" s="4" t="str" cm="1">
        <f t="array" aca="1" ref="AN71" ca="1">IF(OR(AJ71="",AK71&gt;8),"",HYPERLINK("["&amp;Archivo_Nombre&amp;"]Datos!"&amp;LEFT(SUBSTITUTE(ADDRESS(1,AK71),"$",""))&amp;AJ71+1,
IFERROR(INDEX(TablaDatos[],AJ71,AK71),"")))</f>
        <v/>
      </c>
    </row>
    <row r="72" spans="3:40" x14ac:dyDescent="0.25">
      <c r="C72" s="1">
        <f t="shared" ca="1" si="28"/>
        <v>58</v>
      </c>
      <c r="D72" s="1" t="str">
        <f t="shared" ca="1" si="36"/>
        <v/>
      </c>
      <c r="E72" s="1">
        <f t="shared" ca="1" si="29"/>
        <v>58</v>
      </c>
      <c r="F72" s="1" cm="1">
        <f t="array" aca="1" ref="F72" ca="1">IF(OR(D72="",G72=""),0,LEFT(G72)&amp;IFERROR(LEFT(INDEX(DatosKanban,KANBAN!D72,2)),2))</f>
        <v>0</v>
      </c>
      <c r="G72" s="5" t="str" cm="1">
        <f t="array" aca="1" ref="G72" ca="1">IF(OR(D72="",E72&gt;8),"",HYPERLINK("[" &amp; Archivo_Nombre &amp; "]Datos!"&amp;LEFT(SUBSTITUTE(ADDRESS(1,IF(E72=3,1,E72)),"$",""))&amp;D72+1,
IFERROR(INDEX(TablaDatos[#Headers],1,E72)&amp;IF(E72=3," "&amp;D72,"")&amp;":","")))</f>
        <v/>
      </c>
      <c r="H72" s="4" t="str" cm="1">
        <f t="array" aca="1" ref="H72" ca="1">IF(OR(D72="",E72&gt;8),"",HYPERLINK("["&amp;Archivo_Nombre&amp;"]Datos!"&amp;LEFT(SUBSTITUTE(ADDRESS(1,E72),"$",""))&amp;D72+1,
IFERROR(INDEX(TablaDatos[],D72,E72),"")))</f>
        <v/>
      </c>
      <c r="K72" s="1">
        <f t="shared" ca="1" si="30"/>
        <v>22</v>
      </c>
      <c r="L72" s="1" t="str">
        <f t="shared" ca="1" si="37"/>
        <v/>
      </c>
      <c r="M72" s="1">
        <f t="shared" ca="1" si="31"/>
        <v>16</v>
      </c>
      <c r="N72" s="1" cm="1">
        <f t="array" aca="1" ref="N72" ca="1">IF(OR(L72="",O72=""),0,LEFT(O72)&amp;IFERROR(LEFT(INDEX(DatosKanban,KANBAN!L72,2)),2))</f>
        <v>0</v>
      </c>
      <c r="O72" s="5" t="str" cm="1">
        <f t="array" aca="1" ref="O72" ca="1">IF(OR(L72="",M72&gt;8),"",HYPERLINK("[" &amp; Archivo_Nombre &amp; "]Datos!"&amp;LEFT(SUBSTITUTE(ADDRESS(1,IF(M72=3,1,M72)),"$",""))&amp;L72+1,
IFERROR(INDEX(TablaDatos[#Headers],1,M72)&amp;IF(M72=3," "&amp;L72,"")&amp;":","")))</f>
        <v/>
      </c>
      <c r="P72" s="4" t="str" cm="1">
        <f t="array" aca="1" ref="P72" ca="1">IF(OR(L72="",M72&gt;8),"",HYPERLINK("["&amp;Archivo_Nombre&amp;"]Datos!"&amp;LEFT(SUBSTITUTE(ADDRESS(1,M72),"$",""))&amp;L72+1,
IFERROR(INDEX(TablaDatos[],L72,M72),"")))</f>
        <v/>
      </c>
      <c r="S72" s="1">
        <f t="shared" ca="1" si="32"/>
        <v>40</v>
      </c>
      <c r="T72" s="1" t="str">
        <f t="shared" ca="1" si="38"/>
        <v/>
      </c>
      <c r="U72" s="1">
        <f t="shared" ca="1" si="33"/>
        <v>37</v>
      </c>
      <c r="V72" s="1" cm="1">
        <f t="array" aca="1" ref="V72" ca="1">IF(OR(T72="",W72=""),0,LEFT(W72)&amp;IFERROR(LEFT(INDEX(DatosKanban,KANBAN!T72,2)),2))</f>
        <v>0</v>
      </c>
      <c r="W72" s="5" t="str" cm="1">
        <f t="array" aca="1" ref="W72" ca="1">IF(OR(T72="",U72&gt;8),"",HYPERLINK("[" &amp; Archivo_Nombre &amp; "]Datos!"&amp;LEFT(SUBSTITUTE(ADDRESS(1,IF(U72=3,1,U72)),"$",""))&amp;T72+1,
IFERROR(INDEX(TablaDatos[#Headers],1,U72)&amp;IF(U72=3," "&amp;T72,"")&amp;":","")))</f>
        <v/>
      </c>
      <c r="X72" s="4" t="str" cm="1">
        <f t="array" aca="1" ref="X72" ca="1">IF(OR(T72="",U72&gt;8),"",HYPERLINK("["&amp;Archivo_Nombre&amp;"]Datos!"&amp;LEFT(SUBSTITUTE(ADDRESS(1,U72),"$",""))&amp;T72+1,
IFERROR(INDEX(TablaDatos[],T72,U72),"")))</f>
        <v/>
      </c>
      <c r="AA72" s="1">
        <f t="shared" ca="1" si="34"/>
        <v>22</v>
      </c>
      <c r="AB72" s="1" t="str">
        <f t="shared" ca="1" si="39"/>
        <v/>
      </c>
      <c r="AC72" s="1">
        <f t="shared" ca="1" si="35"/>
        <v>16</v>
      </c>
      <c r="AD72" s="1" cm="1">
        <f t="array" aca="1" ref="AD72" ca="1">IF(OR(AB72="",AE72=""),0,LEFT(AE72)&amp;IFERROR(LEFT(INDEX(DatosKanban,KANBAN!AB72,2)),2))</f>
        <v>0</v>
      </c>
      <c r="AE72" s="5" t="str" cm="1">
        <f t="array" aca="1" ref="AE72" ca="1">IF(OR(AB72="",AC72&gt;8),"",HYPERLINK("[" &amp; Archivo_Nombre &amp; "]Datos!"&amp;LEFT(SUBSTITUTE(ADDRESS(1,IF(AC72=3,1,AC72)),"$",""))&amp;AB72+1,
IFERROR(INDEX(TablaDatos[#Headers],1,AC72)&amp;IF(AC72=3," "&amp;AB72,"")&amp;":","")))</f>
        <v/>
      </c>
      <c r="AF72" s="4" t="str" cm="1">
        <f t="array" aca="1" ref="AF72" ca="1">IF(OR(AB72="",AC72&gt;8),"",HYPERLINK("["&amp;Archivo_Nombre&amp;"]Datos!"&amp;LEFT(SUBSTITUTE(ADDRESS(1,AC72),"$",""))&amp;AB72+1,
IFERROR(INDEX(TablaDatos[],AB72,AC72),"")))</f>
        <v/>
      </c>
      <c r="AI72" s="1">
        <f t="shared" ca="1" si="40"/>
        <v>52</v>
      </c>
      <c r="AJ72" s="1" t="str">
        <f t="shared" ca="1" si="41"/>
        <v/>
      </c>
      <c r="AK72" s="1">
        <f t="shared" ca="1" si="42"/>
        <v>51</v>
      </c>
      <c r="AL72" s="1" cm="1">
        <f t="array" aca="1" ref="AL72" ca="1">IF(OR(AJ72="",AM72=""),0,LEFT(AM72)&amp;IFERROR(LEFT(INDEX(DatosKanban,KANBAN!AJ72,2)),2))</f>
        <v>0</v>
      </c>
      <c r="AM72" s="5" t="str" cm="1">
        <f t="array" aca="1" ref="AM72" ca="1">IF(OR(AJ72="",AK72&gt;8),"",HYPERLINK("[" &amp; Archivo_Nombre &amp; "]Datos!"&amp;LEFT(SUBSTITUTE(ADDRESS(1,IF(AK72=3,1,AK72)),"$",""))&amp;AJ72+1,
IFERROR(INDEX(TablaDatos[#Headers],1,AK72)&amp;IF(AK72=3," "&amp;AJ72,"")&amp;":","")))</f>
        <v/>
      </c>
      <c r="AN72" s="4" t="str" cm="1">
        <f t="array" aca="1" ref="AN72" ca="1">IF(OR(AJ72="",AK72&gt;8),"",HYPERLINK("["&amp;Archivo_Nombre&amp;"]Datos!"&amp;LEFT(SUBSTITUTE(ADDRESS(1,AK72),"$",""))&amp;AJ72+1,
IFERROR(INDEX(TablaDatos[],AJ72,AK72),"")))</f>
        <v/>
      </c>
    </row>
    <row r="73" spans="3:40" x14ac:dyDescent="0.25">
      <c r="C73" s="1">
        <f t="shared" ca="1" si="28"/>
        <v>59</v>
      </c>
      <c r="D73" s="1" t="str">
        <f t="shared" ca="1" si="36"/>
        <v/>
      </c>
      <c r="E73" s="1">
        <f t="shared" ca="1" si="29"/>
        <v>59</v>
      </c>
      <c r="F73" s="1" cm="1">
        <f t="array" aca="1" ref="F73" ca="1">IF(OR(D73="",G73=""),0,LEFT(G73)&amp;IFERROR(LEFT(INDEX(DatosKanban,KANBAN!D73,2)),2))</f>
        <v>0</v>
      </c>
      <c r="G73" s="5" t="str" cm="1">
        <f t="array" aca="1" ref="G73" ca="1">IF(OR(D73="",E73&gt;8),"",HYPERLINK("[" &amp; Archivo_Nombre &amp; "]Datos!"&amp;LEFT(SUBSTITUTE(ADDRESS(1,IF(E73=3,1,E73)),"$",""))&amp;D73+1,
IFERROR(INDEX(TablaDatos[#Headers],1,E73)&amp;IF(E73=3," "&amp;D73,"")&amp;":","")))</f>
        <v/>
      </c>
      <c r="H73" s="4" t="str" cm="1">
        <f t="array" aca="1" ref="H73" ca="1">IF(OR(D73="",E73&gt;8),"",HYPERLINK("["&amp;Archivo_Nombre&amp;"]Datos!"&amp;LEFT(SUBSTITUTE(ADDRESS(1,E73),"$",""))&amp;D73+1,
IFERROR(INDEX(TablaDatos[],D73,E73),"")))</f>
        <v/>
      </c>
      <c r="K73" s="1">
        <f t="shared" ca="1" si="30"/>
        <v>23</v>
      </c>
      <c r="L73" s="1" t="str">
        <f t="shared" ca="1" si="37"/>
        <v/>
      </c>
      <c r="M73" s="1">
        <f t="shared" ca="1" si="31"/>
        <v>17</v>
      </c>
      <c r="N73" s="1" cm="1">
        <f t="array" aca="1" ref="N73" ca="1">IF(OR(L73="",O73=""),0,LEFT(O73)&amp;IFERROR(LEFT(INDEX(DatosKanban,KANBAN!L73,2)),2))</f>
        <v>0</v>
      </c>
      <c r="O73" s="5" t="str" cm="1">
        <f t="array" aca="1" ref="O73" ca="1">IF(OR(L73="",M73&gt;8),"",HYPERLINK("[" &amp; Archivo_Nombre &amp; "]Datos!"&amp;LEFT(SUBSTITUTE(ADDRESS(1,IF(M73=3,1,M73)),"$",""))&amp;L73+1,
IFERROR(INDEX(TablaDatos[#Headers],1,M73)&amp;IF(M73=3," "&amp;L73,"")&amp;":","")))</f>
        <v/>
      </c>
      <c r="P73" s="4" t="str" cm="1">
        <f t="array" aca="1" ref="P73" ca="1">IF(OR(L73="",M73&gt;8),"",HYPERLINK("["&amp;Archivo_Nombre&amp;"]Datos!"&amp;LEFT(SUBSTITUTE(ADDRESS(1,M73),"$",""))&amp;L73+1,
IFERROR(INDEX(TablaDatos[],L73,M73),"")))</f>
        <v/>
      </c>
      <c r="S73" s="1">
        <f t="shared" ca="1" si="32"/>
        <v>41</v>
      </c>
      <c r="T73" s="1" t="str">
        <f t="shared" ca="1" si="38"/>
        <v/>
      </c>
      <c r="U73" s="1">
        <f t="shared" ca="1" si="33"/>
        <v>38</v>
      </c>
      <c r="V73" s="1" cm="1">
        <f t="array" aca="1" ref="V73" ca="1">IF(OR(T73="",W73=""),0,LEFT(W73)&amp;IFERROR(LEFT(INDEX(DatosKanban,KANBAN!T73,2)),2))</f>
        <v>0</v>
      </c>
      <c r="W73" s="5" t="str" cm="1">
        <f t="array" aca="1" ref="W73" ca="1">IF(OR(T73="",U73&gt;8),"",HYPERLINK("[" &amp; Archivo_Nombre &amp; "]Datos!"&amp;LEFT(SUBSTITUTE(ADDRESS(1,IF(U73=3,1,U73)),"$",""))&amp;T73+1,
IFERROR(INDEX(TablaDatos[#Headers],1,U73)&amp;IF(U73=3," "&amp;T73,"")&amp;":","")))</f>
        <v/>
      </c>
      <c r="X73" s="4" t="str" cm="1">
        <f t="array" aca="1" ref="X73" ca="1">IF(OR(T73="",U73&gt;8),"",HYPERLINK("["&amp;Archivo_Nombre&amp;"]Datos!"&amp;LEFT(SUBSTITUTE(ADDRESS(1,U73),"$",""))&amp;T73+1,
IFERROR(INDEX(TablaDatos[],T73,U73),"")))</f>
        <v/>
      </c>
      <c r="AA73" s="1">
        <f t="shared" ca="1" si="34"/>
        <v>23</v>
      </c>
      <c r="AB73" s="1" t="str">
        <f t="shared" ca="1" si="39"/>
        <v/>
      </c>
      <c r="AC73" s="1">
        <f t="shared" ca="1" si="35"/>
        <v>17</v>
      </c>
      <c r="AD73" s="1" cm="1">
        <f t="array" aca="1" ref="AD73" ca="1">IF(OR(AB73="",AE73=""),0,LEFT(AE73)&amp;IFERROR(LEFT(INDEX(DatosKanban,KANBAN!AB73,2)),2))</f>
        <v>0</v>
      </c>
      <c r="AE73" s="5" t="str" cm="1">
        <f t="array" aca="1" ref="AE73" ca="1">IF(OR(AB73="",AC73&gt;8),"",HYPERLINK("[" &amp; Archivo_Nombre &amp; "]Datos!"&amp;LEFT(SUBSTITUTE(ADDRESS(1,IF(AC73=3,1,AC73)),"$",""))&amp;AB73+1,
IFERROR(INDEX(TablaDatos[#Headers],1,AC73)&amp;IF(AC73=3," "&amp;AB73,"")&amp;":","")))</f>
        <v/>
      </c>
      <c r="AF73" s="4" t="str" cm="1">
        <f t="array" aca="1" ref="AF73" ca="1">IF(OR(AB73="",AC73&gt;8),"",HYPERLINK("["&amp;Archivo_Nombre&amp;"]Datos!"&amp;LEFT(SUBSTITUTE(ADDRESS(1,AC73),"$",""))&amp;AB73+1,
IFERROR(INDEX(TablaDatos[],AB73,AC73),"")))</f>
        <v/>
      </c>
      <c r="AI73" s="1">
        <f t="shared" ca="1" si="40"/>
        <v>53</v>
      </c>
      <c r="AJ73" s="1" t="str">
        <f t="shared" ca="1" si="41"/>
        <v/>
      </c>
      <c r="AK73" s="1">
        <f t="shared" ca="1" si="42"/>
        <v>52</v>
      </c>
      <c r="AL73" s="1" cm="1">
        <f t="array" aca="1" ref="AL73" ca="1">IF(OR(AJ73="",AM73=""),0,LEFT(AM73)&amp;IFERROR(LEFT(INDEX(DatosKanban,KANBAN!AJ73,2)),2))</f>
        <v>0</v>
      </c>
      <c r="AM73" s="5" t="str" cm="1">
        <f t="array" aca="1" ref="AM73" ca="1">IF(OR(AJ73="",AK73&gt;8),"",HYPERLINK("[" &amp; Archivo_Nombre &amp; "]Datos!"&amp;LEFT(SUBSTITUTE(ADDRESS(1,IF(AK73=3,1,AK73)),"$",""))&amp;AJ73+1,
IFERROR(INDEX(TablaDatos[#Headers],1,AK73)&amp;IF(AK73=3," "&amp;AJ73,"")&amp;":","")))</f>
        <v/>
      </c>
      <c r="AN73" s="4" t="str" cm="1">
        <f t="array" aca="1" ref="AN73" ca="1">IF(OR(AJ73="",AK73&gt;8),"",HYPERLINK("["&amp;Archivo_Nombre&amp;"]Datos!"&amp;LEFT(SUBSTITUTE(ADDRESS(1,AK73),"$",""))&amp;AJ73+1,
IFERROR(INDEX(TablaDatos[],AJ73,AK73),"")))</f>
        <v/>
      </c>
    </row>
    <row r="74" spans="3:40" x14ac:dyDescent="0.25">
      <c r="C74" s="1">
        <f t="shared" ca="1" si="28"/>
        <v>60</v>
      </c>
      <c r="D74" s="1" t="str">
        <f t="shared" ca="1" si="36"/>
        <v/>
      </c>
      <c r="E74" s="1">
        <f t="shared" ca="1" si="29"/>
        <v>60</v>
      </c>
      <c r="F74" s="1" cm="1">
        <f t="array" aca="1" ref="F74" ca="1">IF(OR(D74="",G74=""),0,LEFT(G74)&amp;IFERROR(LEFT(INDEX(DatosKanban,KANBAN!D74,2)),2))</f>
        <v>0</v>
      </c>
      <c r="G74" s="5" t="str" cm="1">
        <f t="array" aca="1" ref="G74" ca="1">IF(OR(D74="",E74&gt;8),"",HYPERLINK("[" &amp; Archivo_Nombre &amp; "]Datos!"&amp;LEFT(SUBSTITUTE(ADDRESS(1,IF(E74=3,1,E74)),"$",""))&amp;D74+1,
IFERROR(INDEX(TablaDatos[#Headers],1,E74)&amp;IF(E74=3," "&amp;D74,"")&amp;":","")))</f>
        <v/>
      </c>
      <c r="H74" s="4" t="str" cm="1">
        <f t="array" aca="1" ref="H74" ca="1">IF(OR(D74="",E74&gt;8),"",HYPERLINK("["&amp;Archivo_Nombre&amp;"]Datos!"&amp;LEFT(SUBSTITUTE(ADDRESS(1,E74),"$",""))&amp;D74+1,
IFERROR(INDEX(TablaDatos[],D74,E74),"")))</f>
        <v/>
      </c>
      <c r="K74" s="1">
        <f t="shared" ca="1" si="30"/>
        <v>24</v>
      </c>
      <c r="L74" s="1" t="str">
        <f t="shared" ca="1" si="37"/>
        <v/>
      </c>
      <c r="M74" s="1">
        <f t="shared" ca="1" si="31"/>
        <v>18</v>
      </c>
      <c r="N74" s="1" cm="1">
        <f t="array" aca="1" ref="N74" ca="1">IF(OR(L74="",O74=""),0,LEFT(O74)&amp;IFERROR(LEFT(INDEX(DatosKanban,KANBAN!L74,2)),2))</f>
        <v>0</v>
      </c>
      <c r="O74" s="5" t="str" cm="1">
        <f t="array" aca="1" ref="O74" ca="1">IF(OR(L74="",M74&gt;8),"",HYPERLINK("[" &amp; Archivo_Nombre &amp; "]Datos!"&amp;LEFT(SUBSTITUTE(ADDRESS(1,IF(M74=3,1,M74)),"$",""))&amp;L74+1,
IFERROR(INDEX(TablaDatos[#Headers],1,M74)&amp;IF(M74=3," "&amp;L74,"")&amp;":","")))</f>
        <v/>
      </c>
      <c r="P74" s="4" t="str" cm="1">
        <f t="array" aca="1" ref="P74" ca="1">IF(OR(L74="",M74&gt;8),"",HYPERLINK("["&amp;Archivo_Nombre&amp;"]Datos!"&amp;LEFT(SUBSTITUTE(ADDRESS(1,M74),"$",""))&amp;L74+1,
IFERROR(INDEX(TablaDatos[],L74,M74),"")))</f>
        <v/>
      </c>
      <c r="S74" s="1">
        <f t="shared" ca="1" si="32"/>
        <v>42</v>
      </c>
      <c r="T74" s="1" t="str">
        <f t="shared" ca="1" si="38"/>
        <v/>
      </c>
      <c r="U74" s="1">
        <f t="shared" ca="1" si="33"/>
        <v>39</v>
      </c>
      <c r="V74" s="1" cm="1">
        <f t="array" aca="1" ref="V74" ca="1">IF(OR(T74="",W74=""),0,LEFT(W74)&amp;IFERROR(LEFT(INDEX(DatosKanban,KANBAN!T74,2)),2))</f>
        <v>0</v>
      </c>
      <c r="W74" s="5" t="str" cm="1">
        <f t="array" aca="1" ref="W74" ca="1">IF(OR(T74="",U74&gt;8),"",HYPERLINK("[" &amp; Archivo_Nombre &amp; "]Datos!"&amp;LEFT(SUBSTITUTE(ADDRESS(1,IF(U74=3,1,U74)),"$",""))&amp;T74+1,
IFERROR(INDEX(TablaDatos[#Headers],1,U74)&amp;IF(U74=3," "&amp;T74,"")&amp;":","")))</f>
        <v/>
      </c>
      <c r="X74" s="4" t="str" cm="1">
        <f t="array" aca="1" ref="X74" ca="1">IF(OR(T74="",U74&gt;8),"",HYPERLINK("["&amp;Archivo_Nombre&amp;"]Datos!"&amp;LEFT(SUBSTITUTE(ADDRESS(1,U74),"$",""))&amp;T74+1,
IFERROR(INDEX(TablaDatos[],T74,U74),"")))</f>
        <v/>
      </c>
      <c r="AA74" s="1">
        <f t="shared" ca="1" si="34"/>
        <v>24</v>
      </c>
      <c r="AB74" s="1" t="str">
        <f t="shared" ca="1" si="39"/>
        <v/>
      </c>
      <c r="AC74" s="1">
        <f t="shared" ca="1" si="35"/>
        <v>18</v>
      </c>
      <c r="AD74" s="1" cm="1">
        <f t="array" aca="1" ref="AD74" ca="1">IF(OR(AB74="",AE74=""),0,LEFT(AE74)&amp;IFERROR(LEFT(INDEX(DatosKanban,KANBAN!AB74,2)),2))</f>
        <v>0</v>
      </c>
      <c r="AE74" s="5" t="str" cm="1">
        <f t="array" aca="1" ref="AE74" ca="1">IF(OR(AB74="",AC74&gt;8),"",HYPERLINK("[" &amp; Archivo_Nombre &amp; "]Datos!"&amp;LEFT(SUBSTITUTE(ADDRESS(1,IF(AC74=3,1,AC74)),"$",""))&amp;AB74+1,
IFERROR(INDEX(TablaDatos[#Headers],1,AC74)&amp;IF(AC74=3," "&amp;AB74,"")&amp;":","")))</f>
        <v/>
      </c>
      <c r="AF74" s="4" t="str" cm="1">
        <f t="array" aca="1" ref="AF74" ca="1">IF(OR(AB74="",AC74&gt;8),"",HYPERLINK("["&amp;Archivo_Nombre&amp;"]Datos!"&amp;LEFT(SUBSTITUTE(ADDRESS(1,AC74),"$",""))&amp;AB74+1,
IFERROR(INDEX(TablaDatos[],AB74,AC74),"")))</f>
        <v/>
      </c>
      <c r="AI74" s="1">
        <f t="shared" ca="1" si="40"/>
        <v>54</v>
      </c>
      <c r="AJ74" s="1" t="str">
        <f t="shared" ca="1" si="41"/>
        <v/>
      </c>
      <c r="AK74" s="1">
        <f t="shared" ca="1" si="42"/>
        <v>53</v>
      </c>
      <c r="AL74" s="1" cm="1">
        <f t="array" aca="1" ref="AL74" ca="1">IF(OR(AJ74="",AM74=""),0,LEFT(AM74)&amp;IFERROR(LEFT(INDEX(DatosKanban,KANBAN!AJ74,2)),2))</f>
        <v>0</v>
      </c>
      <c r="AM74" s="5" t="str" cm="1">
        <f t="array" aca="1" ref="AM74" ca="1">IF(OR(AJ74="",AK74&gt;8),"",HYPERLINK("[" &amp; Archivo_Nombre &amp; "]Datos!"&amp;LEFT(SUBSTITUTE(ADDRESS(1,IF(AK74=3,1,AK74)),"$",""))&amp;AJ74+1,
IFERROR(INDEX(TablaDatos[#Headers],1,AK74)&amp;IF(AK74=3," "&amp;AJ74,"")&amp;":","")))</f>
        <v/>
      </c>
      <c r="AN74" s="4" t="str" cm="1">
        <f t="array" aca="1" ref="AN74" ca="1">IF(OR(AJ74="",AK74&gt;8),"",HYPERLINK("["&amp;Archivo_Nombre&amp;"]Datos!"&amp;LEFT(SUBSTITUTE(ADDRESS(1,AK74),"$",""))&amp;AJ74+1,
IFERROR(INDEX(TablaDatos[],AJ74,AK74),"")))</f>
        <v/>
      </c>
    </row>
    <row r="75" spans="3:40" x14ac:dyDescent="0.25">
      <c r="C75" s="1">
        <f t="shared" ca="1" si="28"/>
        <v>61</v>
      </c>
      <c r="D75" s="1" t="str">
        <f t="shared" ca="1" si="36"/>
        <v/>
      </c>
      <c r="E75" s="1">
        <f t="shared" ca="1" si="29"/>
        <v>61</v>
      </c>
      <c r="F75" s="1" cm="1">
        <f t="array" aca="1" ref="F75" ca="1">IF(OR(D75="",G75=""),0,LEFT(G75)&amp;IFERROR(LEFT(INDEX(DatosKanban,KANBAN!D75,2)),2))</f>
        <v>0</v>
      </c>
      <c r="G75" s="5" t="str" cm="1">
        <f t="array" aca="1" ref="G75" ca="1">IF(OR(D75="",E75&gt;8),"",HYPERLINK("[" &amp; Archivo_Nombre &amp; "]Datos!"&amp;LEFT(SUBSTITUTE(ADDRESS(1,IF(E75=3,1,E75)),"$",""))&amp;D75+1,
IFERROR(INDEX(TablaDatos[#Headers],1,E75)&amp;IF(E75=3," "&amp;D75,"")&amp;":","")))</f>
        <v/>
      </c>
      <c r="H75" s="4" t="str" cm="1">
        <f t="array" aca="1" ref="H75" ca="1">IF(OR(D75="",E75&gt;8),"",HYPERLINK("["&amp;Archivo_Nombre&amp;"]Datos!"&amp;LEFT(SUBSTITUTE(ADDRESS(1,E75),"$",""))&amp;D75+1,
IFERROR(INDEX(TablaDatos[],D75,E75),"")))</f>
        <v/>
      </c>
      <c r="K75" s="1">
        <f t="shared" ca="1" si="30"/>
        <v>25</v>
      </c>
      <c r="L75" s="1" t="str">
        <f t="shared" ca="1" si="37"/>
        <v/>
      </c>
      <c r="M75" s="1">
        <f t="shared" ca="1" si="31"/>
        <v>19</v>
      </c>
      <c r="N75" s="1" cm="1">
        <f t="array" aca="1" ref="N75" ca="1">IF(OR(L75="",O75=""),0,LEFT(O75)&amp;IFERROR(LEFT(INDEX(DatosKanban,KANBAN!L75,2)),2))</f>
        <v>0</v>
      </c>
      <c r="O75" s="5" t="str" cm="1">
        <f t="array" aca="1" ref="O75" ca="1">IF(OR(L75="",M75&gt;8),"",HYPERLINK("[" &amp; Archivo_Nombre &amp; "]Datos!"&amp;LEFT(SUBSTITUTE(ADDRESS(1,IF(M75=3,1,M75)),"$",""))&amp;L75+1,
IFERROR(INDEX(TablaDatos[#Headers],1,M75)&amp;IF(M75=3," "&amp;L75,"")&amp;":","")))</f>
        <v/>
      </c>
      <c r="P75" s="4" t="str" cm="1">
        <f t="array" aca="1" ref="P75" ca="1">IF(OR(L75="",M75&gt;8),"",HYPERLINK("["&amp;Archivo_Nombre&amp;"]Datos!"&amp;LEFT(SUBSTITUTE(ADDRESS(1,M75),"$",""))&amp;L75+1,
IFERROR(INDEX(TablaDatos[],L75,M75),"")))</f>
        <v/>
      </c>
      <c r="S75" s="1">
        <f t="shared" ca="1" si="32"/>
        <v>43</v>
      </c>
      <c r="T75" s="1" t="str">
        <f t="shared" ca="1" si="38"/>
        <v/>
      </c>
      <c r="U75" s="1">
        <f t="shared" ca="1" si="33"/>
        <v>40</v>
      </c>
      <c r="V75" s="1" cm="1">
        <f t="array" aca="1" ref="V75" ca="1">IF(OR(T75="",W75=""),0,LEFT(W75)&amp;IFERROR(LEFT(INDEX(DatosKanban,KANBAN!T75,2)),2))</f>
        <v>0</v>
      </c>
      <c r="W75" s="5" t="str" cm="1">
        <f t="array" aca="1" ref="W75" ca="1">IF(OR(T75="",U75&gt;8),"",HYPERLINK("[" &amp; Archivo_Nombre &amp; "]Datos!"&amp;LEFT(SUBSTITUTE(ADDRESS(1,IF(U75=3,1,U75)),"$",""))&amp;T75+1,
IFERROR(INDEX(TablaDatos[#Headers],1,U75)&amp;IF(U75=3," "&amp;T75,"")&amp;":","")))</f>
        <v/>
      </c>
      <c r="X75" s="4" t="str" cm="1">
        <f t="array" aca="1" ref="X75" ca="1">IF(OR(T75="",U75&gt;8),"",HYPERLINK("["&amp;Archivo_Nombre&amp;"]Datos!"&amp;LEFT(SUBSTITUTE(ADDRESS(1,U75),"$",""))&amp;T75+1,
IFERROR(INDEX(TablaDatos[],T75,U75),"")))</f>
        <v/>
      </c>
      <c r="AA75" s="1">
        <f t="shared" ca="1" si="34"/>
        <v>25</v>
      </c>
      <c r="AB75" s="1" t="str">
        <f t="shared" ca="1" si="39"/>
        <v/>
      </c>
      <c r="AC75" s="1">
        <f t="shared" ca="1" si="35"/>
        <v>19</v>
      </c>
      <c r="AD75" s="1" cm="1">
        <f t="array" aca="1" ref="AD75" ca="1">IF(OR(AB75="",AE75=""),0,LEFT(AE75)&amp;IFERROR(LEFT(INDEX(DatosKanban,KANBAN!AB75,2)),2))</f>
        <v>0</v>
      </c>
      <c r="AE75" s="5" t="str" cm="1">
        <f t="array" aca="1" ref="AE75" ca="1">IF(OR(AB75="",AC75&gt;8),"",HYPERLINK("[" &amp; Archivo_Nombre &amp; "]Datos!"&amp;LEFT(SUBSTITUTE(ADDRESS(1,IF(AC75=3,1,AC75)),"$",""))&amp;AB75+1,
IFERROR(INDEX(TablaDatos[#Headers],1,AC75)&amp;IF(AC75=3," "&amp;AB75,"")&amp;":","")))</f>
        <v/>
      </c>
      <c r="AF75" s="4" t="str" cm="1">
        <f t="array" aca="1" ref="AF75" ca="1">IF(OR(AB75="",AC75&gt;8),"",HYPERLINK("["&amp;Archivo_Nombre&amp;"]Datos!"&amp;LEFT(SUBSTITUTE(ADDRESS(1,AC75),"$",""))&amp;AB75+1,
IFERROR(INDEX(TablaDatos[],AB75,AC75),"")))</f>
        <v/>
      </c>
      <c r="AI75" s="1">
        <f t="shared" ca="1" si="40"/>
        <v>55</v>
      </c>
      <c r="AJ75" s="1" t="str">
        <f t="shared" ca="1" si="41"/>
        <v/>
      </c>
      <c r="AK75" s="1">
        <f t="shared" ca="1" si="42"/>
        <v>54</v>
      </c>
      <c r="AL75" s="1" cm="1">
        <f t="array" aca="1" ref="AL75" ca="1">IF(OR(AJ75="",AM75=""),0,LEFT(AM75)&amp;IFERROR(LEFT(INDEX(DatosKanban,KANBAN!AJ75,2)),2))</f>
        <v>0</v>
      </c>
      <c r="AM75" s="5" t="str" cm="1">
        <f t="array" aca="1" ref="AM75" ca="1">IF(OR(AJ75="",AK75&gt;8),"",HYPERLINK("[" &amp; Archivo_Nombre &amp; "]Datos!"&amp;LEFT(SUBSTITUTE(ADDRESS(1,IF(AK75=3,1,AK75)),"$",""))&amp;AJ75+1,
IFERROR(INDEX(TablaDatos[#Headers],1,AK75)&amp;IF(AK75=3," "&amp;AJ75,"")&amp;":","")))</f>
        <v/>
      </c>
      <c r="AN75" s="4" t="str" cm="1">
        <f t="array" aca="1" ref="AN75" ca="1">IF(OR(AJ75="",AK75&gt;8),"",HYPERLINK("["&amp;Archivo_Nombre&amp;"]Datos!"&amp;LEFT(SUBSTITUTE(ADDRESS(1,AK75),"$",""))&amp;AJ75+1,
IFERROR(INDEX(TablaDatos[],AJ75,AK75),"")))</f>
        <v/>
      </c>
    </row>
    <row r="76" spans="3:40" x14ac:dyDescent="0.25">
      <c r="C76" s="1">
        <f t="shared" ca="1" si="28"/>
        <v>62</v>
      </c>
      <c r="D76" s="1" t="str">
        <f t="shared" ca="1" si="36"/>
        <v/>
      </c>
      <c r="E76" s="1">
        <f t="shared" ca="1" si="29"/>
        <v>62</v>
      </c>
      <c r="F76" s="1" cm="1">
        <f t="array" aca="1" ref="F76" ca="1">IF(OR(D76="",G76=""),0,LEFT(G76)&amp;IFERROR(LEFT(INDEX(DatosKanban,KANBAN!D76,2)),2))</f>
        <v>0</v>
      </c>
      <c r="G76" s="5" t="str" cm="1">
        <f t="array" aca="1" ref="G76" ca="1">IF(OR(D76="",E76&gt;8),"",HYPERLINK("[" &amp; Archivo_Nombre &amp; "]Datos!"&amp;LEFT(SUBSTITUTE(ADDRESS(1,IF(E76=3,1,E76)),"$",""))&amp;D76+1,
IFERROR(INDEX(TablaDatos[#Headers],1,E76)&amp;IF(E76=3," "&amp;D76,"")&amp;":","")))</f>
        <v/>
      </c>
      <c r="H76" s="4" t="str" cm="1">
        <f t="array" aca="1" ref="H76" ca="1">IF(OR(D76="",E76&gt;8),"",HYPERLINK("["&amp;Archivo_Nombre&amp;"]Datos!"&amp;LEFT(SUBSTITUTE(ADDRESS(1,E76),"$",""))&amp;D76+1,
IFERROR(INDEX(TablaDatos[],D76,E76),"")))</f>
        <v/>
      </c>
      <c r="K76" s="1">
        <f t="shared" ca="1" si="30"/>
        <v>26</v>
      </c>
      <c r="L76" s="1" t="str">
        <f t="shared" ca="1" si="37"/>
        <v/>
      </c>
      <c r="M76" s="1">
        <f t="shared" ca="1" si="31"/>
        <v>20</v>
      </c>
      <c r="N76" s="1" cm="1">
        <f t="array" aca="1" ref="N76" ca="1">IF(OR(L76="",O76=""),0,LEFT(O76)&amp;IFERROR(LEFT(INDEX(DatosKanban,KANBAN!L76,2)),2))</f>
        <v>0</v>
      </c>
      <c r="O76" s="5" t="str" cm="1">
        <f t="array" aca="1" ref="O76" ca="1">IF(OR(L76="",M76&gt;8),"",HYPERLINK("[" &amp; Archivo_Nombre &amp; "]Datos!"&amp;LEFT(SUBSTITUTE(ADDRESS(1,IF(M76=3,1,M76)),"$",""))&amp;L76+1,
IFERROR(INDEX(TablaDatos[#Headers],1,M76)&amp;IF(M76=3," "&amp;L76,"")&amp;":","")))</f>
        <v/>
      </c>
      <c r="P76" s="4" t="str" cm="1">
        <f t="array" aca="1" ref="P76" ca="1">IF(OR(L76="",M76&gt;8),"",HYPERLINK("["&amp;Archivo_Nombre&amp;"]Datos!"&amp;LEFT(SUBSTITUTE(ADDRESS(1,M76),"$",""))&amp;L76+1,
IFERROR(INDEX(TablaDatos[],L76,M76),"")))</f>
        <v/>
      </c>
      <c r="S76" s="1">
        <f t="shared" ca="1" si="32"/>
        <v>44</v>
      </c>
      <c r="T76" s="1" t="str">
        <f t="shared" ca="1" si="38"/>
        <v/>
      </c>
      <c r="U76" s="1">
        <f t="shared" ca="1" si="33"/>
        <v>41</v>
      </c>
      <c r="V76" s="1" cm="1">
        <f t="array" aca="1" ref="V76" ca="1">IF(OR(T76="",W76=""),0,LEFT(W76)&amp;IFERROR(LEFT(INDEX(DatosKanban,KANBAN!T76,2)),2))</f>
        <v>0</v>
      </c>
      <c r="W76" s="5" t="str" cm="1">
        <f t="array" aca="1" ref="W76" ca="1">IF(OR(T76="",U76&gt;8),"",HYPERLINK("[" &amp; Archivo_Nombre &amp; "]Datos!"&amp;LEFT(SUBSTITUTE(ADDRESS(1,IF(U76=3,1,U76)),"$",""))&amp;T76+1,
IFERROR(INDEX(TablaDatos[#Headers],1,U76)&amp;IF(U76=3," "&amp;T76,"")&amp;":","")))</f>
        <v/>
      </c>
      <c r="X76" s="4" t="str" cm="1">
        <f t="array" aca="1" ref="X76" ca="1">IF(OR(T76="",U76&gt;8),"",HYPERLINK("["&amp;Archivo_Nombre&amp;"]Datos!"&amp;LEFT(SUBSTITUTE(ADDRESS(1,U76),"$",""))&amp;T76+1,
IFERROR(INDEX(TablaDatos[],T76,U76),"")))</f>
        <v/>
      </c>
      <c r="AA76" s="1">
        <f t="shared" ca="1" si="34"/>
        <v>26</v>
      </c>
      <c r="AB76" s="1" t="str">
        <f t="shared" ca="1" si="39"/>
        <v/>
      </c>
      <c r="AC76" s="1">
        <f t="shared" ca="1" si="35"/>
        <v>20</v>
      </c>
      <c r="AD76" s="1" cm="1">
        <f t="array" aca="1" ref="AD76" ca="1">IF(OR(AB76="",AE76=""),0,LEFT(AE76)&amp;IFERROR(LEFT(INDEX(DatosKanban,KANBAN!AB76,2)),2))</f>
        <v>0</v>
      </c>
      <c r="AE76" s="5" t="str" cm="1">
        <f t="array" aca="1" ref="AE76" ca="1">IF(OR(AB76="",AC76&gt;8),"",HYPERLINK("[" &amp; Archivo_Nombre &amp; "]Datos!"&amp;LEFT(SUBSTITUTE(ADDRESS(1,IF(AC76=3,1,AC76)),"$",""))&amp;AB76+1,
IFERROR(INDEX(TablaDatos[#Headers],1,AC76)&amp;IF(AC76=3," "&amp;AB76,"")&amp;":","")))</f>
        <v/>
      </c>
      <c r="AF76" s="4" t="str" cm="1">
        <f t="array" aca="1" ref="AF76" ca="1">IF(OR(AB76="",AC76&gt;8),"",HYPERLINK("["&amp;Archivo_Nombre&amp;"]Datos!"&amp;LEFT(SUBSTITUTE(ADDRESS(1,AC76),"$",""))&amp;AB76+1,
IFERROR(INDEX(TablaDatos[],AB76,AC76),"")))</f>
        <v/>
      </c>
      <c r="AI76" s="1">
        <f t="shared" ca="1" si="40"/>
        <v>56</v>
      </c>
      <c r="AJ76" s="1" t="str">
        <f t="shared" ca="1" si="41"/>
        <v/>
      </c>
      <c r="AK76" s="1">
        <f t="shared" ca="1" si="42"/>
        <v>55</v>
      </c>
      <c r="AL76" s="1" cm="1">
        <f t="array" aca="1" ref="AL76" ca="1">IF(OR(AJ76="",AM76=""),0,LEFT(AM76)&amp;IFERROR(LEFT(INDEX(DatosKanban,KANBAN!AJ76,2)),2))</f>
        <v>0</v>
      </c>
      <c r="AM76" s="5" t="str" cm="1">
        <f t="array" aca="1" ref="AM76" ca="1">IF(OR(AJ76="",AK76&gt;8),"",HYPERLINK("[" &amp; Archivo_Nombre &amp; "]Datos!"&amp;LEFT(SUBSTITUTE(ADDRESS(1,IF(AK76=3,1,AK76)),"$",""))&amp;AJ76+1,
IFERROR(INDEX(TablaDatos[#Headers],1,AK76)&amp;IF(AK76=3," "&amp;AJ76,"")&amp;":","")))</f>
        <v/>
      </c>
      <c r="AN76" s="4" t="str" cm="1">
        <f t="array" aca="1" ref="AN76" ca="1">IF(OR(AJ76="",AK76&gt;8),"",HYPERLINK("["&amp;Archivo_Nombre&amp;"]Datos!"&amp;LEFT(SUBSTITUTE(ADDRESS(1,AK76),"$",""))&amp;AJ76+1,
IFERROR(INDEX(TablaDatos[],AJ76,AK76),"")))</f>
        <v/>
      </c>
    </row>
    <row r="77" spans="3:40" x14ac:dyDescent="0.25">
      <c r="C77" s="1">
        <f t="shared" ca="1" si="28"/>
        <v>63</v>
      </c>
      <c r="D77" s="1" t="str">
        <f t="shared" ca="1" si="36"/>
        <v/>
      </c>
      <c r="E77" s="1">
        <f t="shared" ca="1" si="29"/>
        <v>63</v>
      </c>
      <c r="F77" s="1" cm="1">
        <f t="array" aca="1" ref="F77" ca="1">IF(OR(D77="",G77=""),0,LEFT(G77)&amp;IFERROR(LEFT(INDEX(DatosKanban,KANBAN!D77,2)),2))</f>
        <v>0</v>
      </c>
      <c r="G77" s="5" t="str" cm="1">
        <f t="array" aca="1" ref="G77" ca="1">IF(OR(D77="",E77&gt;8),"",HYPERLINK("[" &amp; Archivo_Nombre &amp; "]Datos!"&amp;LEFT(SUBSTITUTE(ADDRESS(1,IF(E77=3,1,E77)),"$",""))&amp;D77+1,
IFERROR(INDEX(TablaDatos[#Headers],1,E77)&amp;IF(E77=3," "&amp;D77,"")&amp;":","")))</f>
        <v/>
      </c>
      <c r="H77" s="4" t="str" cm="1">
        <f t="array" aca="1" ref="H77" ca="1">IF(OR(D77="",E77&gt;8),"",HYPERLINK("["&amp;Archivo_Nombre&amp;"]Datos!"&amp;LEFT(SUBSTITUTE(ADDRESS(1,E77),"$",""))&amp;D77+1,
IFERROR(INDEX(TablaDatos[],D77,E77),"")))</f>
        <v/>
      </c>
      <c r="K77" s="1">
        <f t="shared" ca="1" si="30"/>
        <v>27</v>
      </c>
      <c r="L77" s="1" t="str">
        <f t="shared" ca="1" si="37"/>
        <v/>
      </c>
      <c r="M77" s="1">
        <f t="shared" ca="1" si="31"/>
        <v>21</v>
      </c>
      <c r="N77" s="1" cm="1">
        <f t="array" aca="1" ref="N77" ca="1">IF(OR(L77="",O77=""),0,LEFT(O77)&amp;IFERROR(LEFT(INDEX(DatosKanban,KANBAN!L77,2)),2))</f>
        <v>0</v>
      </c>
      <c r="O77" s="5" t="str" cm="1">
        <f t="array" aca="1" ref="O77" ca="1">IF(OR(L77="",M77&gt;8),"",HYPERLINK("[" &amp; Archivo_Nombre &amp; "]Datos!"&amp;LEFT(SUBSTITUTE(ADDRESS(1,IF(M77=3,1,M77)),"$",""))&amp;L77+1,
IFERROR(INDEX(TablaDatos[#Headers],1,M77)&amp;IF(M77=3," "&amp;L77,"")&amp;":","")))</f>
        <v/>
      </c>
      <c r="P77" s="4" t="str" cm="1">
        <f t="array" aca="1" ref="P77" ca="1">IF(OR(L77="",M77&gt;8),"",HYPERLINK("["&amp;Archivo_Nombre&amp;"]Datos!"&amp;LEFT(SUBSTITUTE(ADDRESS(1,M77),"$",""))&amp;L77+1,
IFERROR(INDEX(TablaDatos[],L77,M77),"")))</f>
        <v/>
      </c>
      <c r="S77" s="1">
        <f t="shared" ca="1" si="32"/>
        <v>45</v>
      </c>
      <c r="T77" s="1" t="str">
        <f t="shared" ca="1" si="38"/>
        <v/>
      </c>
      <c r="U77" s="1">
        <f t="shared" ca="1" si="33"/>
        <v>42</v>
      </c>
      <c r="V77" s="1" cm="1">
        <f t="array" aca="1" ref="V77" ca="1">IF(OR(T77="",W77=""),0,LEFT(W77)&amp;IFERROR(LEFT(INDEX(DatosKanban,KANBAN!T77,2)),2))</f>
        <v>0</v>
      </c>
      <c r="W77" s="5" t="str" cm="1">
        <f t="array" aca="1" ref="W77" ca="1">IF(OR(T77="",U77&gt;8),"",HYPERLINK("[" &amp; Archivo_Nombre &amp; "]Datos!"&amp;LEFT(SUBSTITUTE(ADDRESS(1,IF(U77=3,1,U77)),"$",""))&amp;T77+1,
IFERROR(INDEX(TablaDatos[#Headers],1,U77)&amp;IF(U77=3," "&amp;T77,"")&amp;":","")))</f>
        <v/>
      </c>
      <c r="X77" s="4" t="str" cm="1">
        <f t="array" aca="1" ref="X77" ca="1">IF(OR(T77="",U77&gt;8),"",HYPERLINK("["&amp;Archivo_Nombre&amp;"]Datos!"&amp;LEFT(SUBSTITUTE(ADDRESS(1,U77),"$",""))&amp;T77+1,
IFERROR(INDEX(TablaDatos[],T77,U77),"")))</f>
        <v/>
      </c>
      <c r="AA77" s="1">
        <f t="shared" ca="1" si="34"/>
        <v>27</v>
      </c>
      <c r="AB77" s="1" t="str">
        <f t="shared" ca="1" si="39"/>
        <v/>
      </c>
      <c r="AC77" s="1">
        <f t="shared" ca="1" si="35"/>
        <v>21</v>
      </c>
      <c r="AD77" s="1" cm="1">
        <f t="array" aca="1" ref="AD77" ca="1">IF(OR(AB77="",AE77=""),0,LEFT(AE77)&amp;IFERROR(LEFT(INDEX(DatosKanban,KANBAN!AB77,2)),2))</f>
        <v>0</v>
      </c>
      <c r="AE77" s="5" t="str" cm="1">
        <f t="array" aca="1" ref="AE77" ca="1">IF(OR(AB77="",AC77&gt;8),"",HYPERLINK("[" &amp; Archivo_Nombre &amp; "]Datos!"&amp;LEFT(SUBSTITUTE(ADDRESS(1,IF(AC77=3,1,AC77)),"$",""))&amp;AB77+1,
IFERROR(INDEX(TablaDatos[#Headers],1,AC77)&amp;IF(AC77=3," "&amp;AB77,"")&amp;":","")))</f>
        <v/>
      </c>
      <c r="AF77" s="4" t="str" cm="1">
        <f t="array" aca="1" ref="AF77" ca="1">IF(OR(AB77="",AC77&gt;8),"",HYPERLINK("["&amp;Archivo_Nombre&amp;"]Datos!"&amp;LEFT(SUBSTITUTE(ADDRESS(1,AC77),"$",""))&amp;AB77+1,
IFERROR(INDEX(TablaDatos[],AB77,AC77),"")))</f>
        <v/>
      </c>
      <c r="AI77" s="1">
        <f t="shared" ca="1" si="40"/>
        <v>57</v>
      </c>
      <c r="AJ77" s="1" t="str">
        <f t="shared" ca="1" si="41"/>
        <v/>
      </c>
      <c r="AK77" s="1">
        <f t="shared" ca="1" si="42"/>
        <v>56</v>
      </c>
      <c r="AL77" s="1" cm="1">
        <f t="array" aca="1" ref="AL77" ca="1">IF(OR(AJ77="",AM77=""),0,LEFT(AM77)&amp;IFERROR(LEFT(INDEX(DatosKanban,KANBAN!AJ77,2)),2))</f>
        <v>0</v>
      </c>
      <c r="AM77" s="5" t="str" cm="1">
        <f t="array" aca="1" ref="AM77" ca="1">IF(OR(AJ77="",AK77&gt;8),"",HYPERLINK("[" &amp; Archivo_Nombre &amp; "]Datos!"&amp;LEFT(SUBSTITUTE(ADDRESS(1,IF(AK77=3,1,AK77)),"$",""))&amp;AJ77+1,
IFERROR(INDEX(TablaDatos[#Headers],1,AK77)&amp;IF(AK77=3," "&amp;AJ77,"")&amp;":","")))</f>
        <v/>
      </c>
      <c r="AN77" s="4" t="str" cm="1">
        <f t="array" aca="1" ref="AN77" ca="1">IF(OR(AJ77="",AK77&gt;8),"",HYPERLINK("["&amp;Archivo_Nombre&amp;"]Datos!"&amp;LEFT(SUBSTITUTE(ADDRESS(1,AK77),"$",""))&amp;AJ77+1,
IFERROR(INDEX(TablaDatos[],AJ77,AK77),"")))</f>
        <v/>
      </c>
    </row>
    <row r="78" spans="3:40" x14ac:dyDescent="0.25">
      <c r="C78" s="1">
        <f t="shared" ca="1" si="28"/>
        <v>64</v>
      </c>
      <c r="D78" s="1" t="str">
        <f t="shared" ca="1" si="36"/>
        <v/>
      </c>
      <c r="E78" s="1">
        <f t="shared" ca="1" si="29"/>
        <v>64</v>
      </c>
      <c r="F78" s="1" cm="1">
        <f t="array" aca="1" ref="F78" ca="1">IF(OR(D78="",G78=""),0,LEFT(G78)&amp;IFERROR(LEFT(INDEX(DatosKanban,KANBAN!D78,2)),2))</f>
        <v>0</v>
      </c>
      <c r="G78" s="5" t="str" cm="1">
        <f t="array" aca="1" ref="G78" ca="1">IF(OR(D78="",E78&gt;8),"",HYPERLINK("[" &amp; Archivo_Nombre &amp; "]Datos!"&amp;LEFT(SUBSTITUTE(ADDRESS(1,IF(E78=3,1,E78)),"$",""))&amp;D78+1,
IFERROR(INDEX(TablaDatos[#Headers],1,E78)&amp;IF(E78=3," "&amp;D78,"")&amp;":","")))</f>
        <v/>
      </c>
      <c r="H78" s="4" t="str" cm="1">
        <f t="array" aca="1" ref="H78" ca="1">IF(OR(D78="",E78&gt;8),"",HYPERLINK("["&amp;Archivo_Nombre&amp;"]Datos!"&amp;LEFT(SUBSTITUTE(ADDRESS(1,E78),"$",""))&amp;D78+1,
IFERROR(INDEX(TablaDatos[],D78,E78),"")))</f>
        <v/>
      </c>
      <c r="K78" s="1">
        <f t="shared" ca="1" si="30"/>
        <v>28</v>
      </c>
      <c r="L78" s="1" t="str">
        <f t="shared" ca="1" si="37"/>
        <v/>
      </c>
      <c r="M78" s="1">
        <f t="shared" ca="1" si="31"/>
        <v>22</v>
      </c>
      <c r="N78" s="1" cm="1">
        <f t="array" aca="1" ref="N78" ca="1">IF(OR(L78="",O78=""),0,LEFT(O78)&amp;IFERROR(LEFT(INDEX(DatosKanban,KANBAN!L78,2)),2))</f>
        <v>0</v>
      </c>
      <c r="O78" s="5" t="str" cm="1">
        <f t="array" aca="1" ref="O78" ca="1">IF(OR(L78="",M78&gt;8),"",HYPERLINK("[" &amp; Archivo_Nombre &amp; "]Datos!"&amp;LEFT(SUBSTITUTE(ADDRESS(1,IF(M78=3,1,M78)),"$",""))&amp;L78+1,
IFERROR(INDEX(TablaDatos[#Headers],1,M78)&amp;IF(M78=3," "&amp;L78,"")&amp;":","")))</f>
        <v/>
      </c>
      <c r="P78" s="4" t="str" cm="1">
        <f t="array" aca="1" ref="P78" ca="1">IF(OR(L78="",M78&gt;8),"",HYPERLINK("["&amp;Archivo_Nombre&amp;"]Datos!"&amp;LEFT(SUBSTITUTE(ADDRESS(1,M78),"$",""))&amp;L78+1,
IFERROR(INDEX(TablaDatos[],L78,M78),"")))</f>
        <v/>
      </c>
      <c r="S78" s="1">
        <f t="shared" ca="1" si="32"/>
        <v>46</v>
      </c>
      <c r="T78" s="1" t="str">
        <f t="shared" ca="1" si="38"/>
        <v/>
      </c>
      <c r="U78" s="1">
        <f t="shared" ca="1" si="33"/>
        <v>43</v>
      </c>
      <c r="V78" s="1" cm="1">
        <f t="array" aca="1" ref="V78" ca="1">IF(OR(T78="",W78=""),0,LEFT(W78)&amp;IFERROR(LEFT(INDEX(DatosKanban,KANBAN!T78,2)),2))</f>
        <v>0</v>
      </c>
      <c r="W78" s="5" t="str" cm="1">
        <f t="array" aca="1" ref="W78" ca="1">IF(OR(T78="",U78&gt;8),"",HYPERLINK("[" &amp; Archivo_Nombre &amp; "]Datos!"&amp;LEFT(SUBSTITUTE(ADDRESS(1,IF(U78=3,1,U78)),"$",""))&amp;T78+1,
IFERROR(INDEX(TablaDatos[#Headers],1,U78)&amp;IF(U78=3," "&amp;T78,"")&amp;":","")))</f>
        <v/>
      </c>
      <c r="X78" s="4" t="str" cm="1">
        <f t="array" aca="1" ref="X78" ca="1">IF(OR(T78="",U78&gt;8),"",HYPERLINK("["&amp;Archivo_Nombre&amp;"]Datos!"&amp;LEFT(SUBSTITUTE(ADDRESS(1,U78),"$",""))&amp;T78+1,
IFERROR(INDEX(TablaDatos[],T78,U78),"")))</f>
        <v/>
      </c>
      <c r="AA78" s="1">
        <f t="shared" ca="1" si="34"/>
        <v>28</v>
      </c>
      <c r="AB78" s="1" t="str">
        <f t="shared" ca="1" si="39"/>
        <v/>
      </c>
      <c r="AC78" s="1">
        <f t="shared" ca="1" si="35"/>
        <v>22</v>
      </c>
      <c r="AD78" s="1" cm="1">
        <f t="array" aca="1" ref="AD78" ca="1">IF(OR(AB78="",AE78=""),0,LEFT(AE78)&amp;IFERROR(LEFT(INDEX(DatosKanban,KANBAN!AB78,2)),2))</f>
        <v>0</v>
      </c>
      <c r="AE78" s="5" t="str" cm="1">
        <f t="array" aca="1" ref="AE78" ca="1">IF(OR(AB78="",AC78&gt;8),"",HYPERLINK("[" &amp; Archivo_Nombre &amp; "]Datos!"&amp;LEFT(SUBSTITUTE(ADDRESS(1,IF(AC78=3,1,AC78)),"$",""))&amp;AB78+1,
IFERROR(INDEX(TablaDatos[#Headers],1,AC78)&amp;IF(AC78=3," "&amp;AB78,"")&amp;":","")))</f>
        <v/>
      </c>
      <c r="AF78" s="4" t="str" cm="1">
        <f t="array" aca="1" ref="AF78" ca="1">IF(OR(AB78="",AC78&gt;8),"",HYPERLINK("["&amp;Archivo_Nombre&amp;"]Datos!"&amp;LEFT(SUBSTITUTE(ADDRESS(1,AC78),"$",""))&amp;AB78+1,
IFERROR(INDEX(TablaDatos[],AB78,AC78),"")))</f>
        <v/>
      </c>
      <c r="AI78" s="1">
        <f t="shared" ca="1" si="40"/>
        <v>58</v>
      </c>
      <c r="AJ78" s="1" t="str">
        <f t="shared" ca="1" si="41"/>
        <v/>
      </c>
      <c r="AK78" s="1">
        <f t="shared" ca="1" si="42"/>
        <v>57</v>
      </c>
      <c r="AL78" s="1" cm="1">
        <f t="array" aca="1" ref="AL78" ca="1">IF(OR(AJ78="",AM78=""),0,LEFT(AM78)&amp;IFERROR(LEFT(INDEX(DatosKanban,KANBAN!AJ78,2)),2))</f>
        <v>0</v>
      </c>
      <c r="AM78" s="5" t="str" cm="1">
        <f t="array" aca="1" ref="AM78" ca="1">IF(OR(AJ78="",AK78&gt;8),"",HYPERLINK("[" &amp; Archivo_Nombre &amp; "]Datos!"&amp;LEFT(SUBSTITUTE(ADDRESS(1,IF(AK78=3,1,AK78)),"$",""))&amp;AJ78+1,
IFERROR(INDEX(TablaDatos[#Headers],1,AK78)&amp;IF(AK78=3," "&amp;AJ78,"")&amp;":","")))</f>
        <v/>
      </c>
      <c r="AN78" s="4" t="str" cm="1">
        <f t="array" aca="1" ref="AN78" ca="1">IF(OR(AJ78="",AK78&gt;8),"",HYPERLINK("["&amp;Archivo_Nombre&amp;"]Datos!"&amp;LEFT(SUBSTITUTE(ADDRESS(1,AK78),"$",""))&amp;AJ78+1,
IFERROR(INDEX(TablaDatos[],AJ78,AK78),"")))</f>
        <v/>
      </c>
    </row>
    <row r="79" spans="3:40" x14ac:dyDescent="0.25">
      <c r="C79" s="1">
        <f t="shared" ca="1" si="28"/>
        <v>65</v>
      </c>
      <c r="D79" s="1" t="str">
        <f t="shared" ca="1" si="36"/>
        <v/>
      </c>
      <c r="E79" s="1">
        <f t="shared" ca="1" si="29"/>
        <v>65</v>
      </c>
      <c r="F79" s="1" cm="1">
        <f t="array" aca="1" ref="F79" ca="1">IF(OR(D79="",G79=""),0,LEFT(G79)&amp;IFERROR(LEFT(INDEX(DatosKanban,KANBAN!D79,2)),2))</f>
        <v>0</v>
      </c>
      <c r="G79" s="5" t="str" cm="1">
        <f t="array" aca="1" ref="G79" ca="1">IF(OR(D79="",E79&gt;8),"",HYPERLINK("[" &amp; Archivo_Nombre &amp; "]Datos!"&amp;LEFT(SUBSTITUTE(ADDRESS(1,IF(E79=3,1,E79)),"$",""))&amp;D79+1,
IFERROR(INDEX(TablaDatos[#Headers],1,E79)&amp;IF(E79=3," "&amp;D79,"")&amp;":","")))</f>
        <v/>
      </c>
      <c r="H79" s="4" t="str" cm="1">
        <f t="array" aca="1" ref="H79" ca="1">IF(OR(D79="",E79&gt;8),"",HYPERLINK("["&amp;Archivo_Nombre&amp;"]Datos!"&amp;LEFT(SUBSTITUTE(ADDRESS(1,E79),"$",""))&amp;D79+1,
IFERROR(INDEX(TablaDatos[],D79,E79),"")))</f>
        <v/>
      </c>
      <c r="K79" s="1">
        <f t="shared" ca="1" si="30"/>
        <v>29</v>
      </c>
      <c r="L79" s="1" t="str">
        <f t="shared" ca="1" si="37"/>
        <v/>
      </c>
      <c r="M79" s="1">
        <f t="shared" ca="1" si="31"/>
        <v>23</v>
      </c>
      <c r="N79" s="1" cm="1">
        <f t="array" aca="1" ref="N79" ca="1">IF(OR(L79="",O79=""),0,LEFT(O79)&amp;IFERROR(LEFT(INDEX(DatosKanban,KANBAN!L79,2)),2))</f>
        <v>0</v>
      </c>
      <c r="O79" s="5" t="str" cm="1">
        <f t="array" aca="1" ref="O79" ca="1">IF(OR(L79="",M79&gt;8),"",HYPERLINK("[" &amp; Archivo_Nombre &amp; "]Datos!"&amp;LEFT(SUBSTITUTE(ADDRESS(1,IF(M79=3,1,M79)),"$",""))&amp;L79+1,
IFERROR(INDEX(TablaDatos[#Headers],1,M79)&amp;IF(M79=3," "&amp;L79,"")&amp;":","")))</f>
        <v/>
      </c>
      <c r="P79" s="4" t="str" cm="1">
        <f t="array" aca="1" ref="P79" ca="1">IF(OR(L79="",M79&gt;8),"",HYPERLINK("["&amp;Archivo_Nombre&amp;"]Datos!"&amp;LEFT(SUBSTITUTE(ADDRESS(1,M79),"$",""))&amp;L79+1,
IFERROR(INDEX(TablaDatos[],L79,M79),"")))</f>
        <v/>
      </c>
      <c r="S79" s="1">
        <f t="shared" ca="1" si="32"/>
        <v>47</v>
      </c>
      <c r="T79" s="1" t="str">
        <f t="shared" ca="1" si="38"/>
        <v/>
      </c>
      <c r="U79" s="1">
        <f t="shared" ca="1" si="33"/>
        <v>44</v>
      </c>
      <c r="V79" s="1" cm="1">
        <f t="array" aca="1" ref="V79" ca="1">IF(OR(T79="",W79=""),0,LEFT(W79)&amp;IFERROR(LEFT(INDEX(DatosKanban,KANBAN!T79,2)),2))</f>
        <v>0</v>
      </c>
      <c r="W79" s="5" t="str" cm="1">
        <f t="array" aca="1" ref="W79" ca="1">IF(OR(T79="",U79&gt;8),"",HYPERLINK("[" &amp; Archivo_Nombre &amp; "]Datos!"&amp;LEFT(SUBSTITUTE(ADDRESS(1,IF(U79=3,1,U79)),"$",""))&amp;T79+1,
IFERROR(INDEX(TablaDatos[#Headers],1,U79)&amp;IF(U79=3," "&amp;T79,"")&amp;":","")))</f>
        <v/>
      </c>
      <c r="X79" s="4" t="str" cm="1">
        <f t="array" aca="1" ref="X79" ca="1">IF(OR(T79="",U79&gt;8),"",HYPERLINK("["&amp;Archivo_Nombre&amp;"]Datos!"&amp;LEFT(SUBSTITUTE(ADDRESS(1,U79),"$",""))&amp;T79+1,
IFERROR(INDEX(TablaDatos[],T79,U79),"")))</f>
        <v/>
      </c>
      <c r="AA79" s="1">
        <f t="shared" ca="1" si="34"/>
        <v>29</v>
      </c>
      <c r="AB79" s="1" t="str">
        <f t="shared" ca="1" si="39"/>
        <v/>
      </c>
      <c r="AC79" s="1">
        <f t="shared" ca="1" si="35"/>
        <v>23</v>
      </c>
      <c r="AD79" s="1" cm="1">
        <f t="array" aca="1" ref="AD79" ca="1">IF(OR(AB79="",AE79=""),0,LEFT(AE79)&amp;IFERROR(LEFT(INDEX(DatosKanban,KANBAN!AB79,2)),2))</f>
        <v>0</v>
      </c>
      <c r="AE79" s="5" t="str" cm="1">
        <f t="array" aca="1" ref="AE79" ca="1">IF(OR(AB79="",AC79&gt;8),"",HYPERLINK("[" &amp; Archivo_Nombre &amp; "]Datos!"&amp;LEFT(SUBSTITUTE(ADDRESS(1,IF(AC79=3,1,AC79)),"$",""))&amp;AB79+1,
IFERROR(INDEX(TablaDatos[#Headers],1,AC79)&amp;IF(AC79=3," "&amp;AB79,"")&amp;":","")))</f>
        <v/>
      </c>
      <c r="AF79" s="4" t="str" cm="1">
        <f t="array" aca="1" ref="AF79" ca="1">IF(OR(AB79="",AC79&gt;8),"",HYPERLINK("["&amp;Archivo_Nombre&amp;"]Datos!"&amp;LEFT(SUBSTITUTE(ADDRESS(1,AC79),"$",""))&amp;AB79+1,
IFERROR(INDEX(TablaDatos[],AB79,AC79),"")))</f>
        <v/>
      </c>
      <c r="AI79" s="1">
        <f t="shared" ca="1" si="40"/>
        <v>59</v>
      </c>
      <c r="AJ79" s="1" t="str">
        <f t="shared" ca="1" si="41"/>
        <v/>
      </c>
      <c r="AK79" s="1">
        <f t="shared" ca="1" si="42"/>
        <v>58</v>
      </c>
      <c r="AL79" s="1" cm="1">
        <f t="array" aca="1" ref="AL79" ca="1">IF(OR(AJ79="",AM79=""),0,LEFT(AM79)&amp;IFERROR(LEFT(INDEX(DatosKanban,KANBAN!AJ79,2)),2))</f>
        <v>0</v>
      </c>
      <c r="AM79" s="5" t="str" cm="1">
        <f t="array" aca="1" ref="AM79" ca="1">IF(OR(AJ79="",AK79&gt;8),"",HYPERLINK("[" &amp; Archivo_Nombre &amp; "]Datos!"&amp;LEFT(SUBSTITUTE(ADDRESS(1,IF(AK79=3,1,AK79)),"$",""))&amp;AJ79+1,
IFERROR(INDEX(TablaDatos[#Headers],1,AK79)&amp;IF(AK79=3," "&amp;AJ79,"")&amp;":","")))</f>
        <v/>
      </c>
      <c r="AN79" s="4" t="str" cm="1">
        <f t="array" aca="1" ref="AN79" ca="1">IF(OR(AJ79="",AK79&gt;8),"",HYPERLINK("["&amp;Archivo_Nombre&amp;"]Datos!"&amp;LEFT(SUBSTITUTE(ADDRESS(1,AK79),"$",""))&amp;AJ79+1,
IFERROR(INDEX(TablaDatos[],AJ79,AK79),"")))</f>
        <v/>
      </c>
    </row>
    <row r="80" spans="3:40" x14ac:dyDescent="0.25">
      <c r="C80" s="1">
        <f t="shared" ca="1" si="28"/>
        <v>66</v>
      </c>
      <c r="D80" s="1" t="str">
        <f t="shared" ca="1" si="36"/>
        <v/>
      </c>
      <c r="E80" s="1">
        <f t="shared" ca="1" si="29"/>
        <v>66</v>
      </c>
      <c r="F80" s="1" cm="1">
        <f t="array" aca="1" ref="F80" ca="1">IF(OR(D80="",G80=""),0,LEFT(G80)&amp;IFERROR(LEFT(INDEX(DatosKanban,KANBAN!D80,2)),2))</f>
        <v>0</v>
      </c>
      <c r="G80" s="5" t="str" cm="1">
        <f t="array" aca="1" ref="G80" ca="1">IF(OR(D80="",E80&gt;8),"",HYPERLINK("[" &amp; Archivo_Nombre &amp; "]Datos!"&amp;LEFT(SUBSTITUTE(ADDRESS(1,IF(E80=3,1,E80)),"$",""))&amp;D80+1,
IFERROR(INDEX(TablaDatos[#Headers],1,E80)&amp;IF(E80=3," "&amp;D80,"")&amp;":","")))</f>
        <v/>
      </c>
      <c r="H80" s="4" t="str" cm="1">
        <f t="array" aca="1" ref="H80" ca="1">IF(OR(D80="",E80&gt;8),"",HYPERLINK("["&amp;Archivo_Nombre&amp;"]Datos!"&amp;LEFT(SUBSTITUTE(ADDRESS(1,E80),"$",""))&amp;D80+1,
IFERROR(INDEX(TablaDatos[],D80,E80),"")))</f>
        <v/>
      </c>
      <c r="K80" s="1">
        <f t="shared" ca="1" si="30"/>
        <v>30</v>
      </c>
      <c r="L80" s="1" t="str">
        <f t="shared" ca="1" si="37"/>
        <v/>
      </c>
      <c r="M80" s="1">
        <f t="shared" ca="1" si="31"/>
        <v>24</v>
      </c>
      <c r="N80" s="1" cm="1">
        <f t="array" aca="1" ref="N80" ca="1">IF(OR(L80="",O80=""),0,LEFT(O80)&amp;IFERROR(LEFT(INDEX(DatosKanban,KANBAN!L80,2)),2))</f>
        <v>0</v>
      </c>
      <c r="O80" s="5" t="str" cm="1">
        <f t="array" aca="1" ref="O80" ca="1">IF(OR(L80="",M80&gt;8),"",HYPERLINK("[" &amp; Archivo_Nombre &amp; "]Datos!"&amp;LEFT(SUBSTITUTE(ADDRESS(1,IF(M80=3,1,M80)),"$",""))&amp;L80+1,
IFERROR(INDEX(TablaDatos[#Headers],1,M80)&amp;IF(M80=3," "&amp;L80,"")&amp;":","")))</f>
        <v/>
      </c>
      <c r="P80" s="4" t="str" cm="1">
        <f t="array" aca="1" ref="P80" ca="1">IF(OR(L80="",M80&gt;8),"",HYPERLINK("["&amp;Archivo_Nombre&amp;"]Datos!"&amp;LEFT(SUBSTITUTE(ADDRESS(1,M80),"$",""))&amp;L80+1,
IFERROR(INDEX(TablaDatos[],L80,M80),"")))</f>
        <v/>
      </c>
      <c r="S80" s="1">
        <f t="shared" ca="1" si="32"/>
        <v>48</v>
      </c>
      <c r="T80" s="1" t="str">
        <f t="shared" ca="1" si="38"/>
        <v/>
      </c>
      <c r="U80" s="1">
        <f t="shared" ca="1" si="33"/>
        <v>45</v>
      </c>
      <c r="V80" s="1" cm="1">
        <f t="array" aca="1" ref="V80" ca="1">IF(OR(T80="",W80=""),0,LEFT(W80)&amp;IFERROR(LEFT(INDEX(DatosKanban,KANBAN!T80,2)),2))</f>
        <v>0</v>
      </c>
      <c r="W80" s="5" t="str" cm="1">
        <f t="array" aca="1" ref="W80" ca="1">IF(OR(T80="",U80&gt;8),"",HYPERLINK("[" &amp; Archivo_Nombre &amp; "]Datos!"&amp;LEFT(SUBSTITUTE(ADDRESS(1,IF(U80=3,1,U80)),"$",""))&amp;T80+1,
IFERROR(INDEX(TablaDatos[#Headers],1,U80)&amp;IF(U80=3," "&amp;T80,"")&amp;":","")))</f>
        <v/>
      </c>
      <c r="X80" s="4" t="str" cm="1">
        <f t="array" aca="1" ref="X80" ca="1">IF(OR(T80="",U80&gt;8),"",HYPERLINK("["&amp;Archivo_Nombre&amp;"]Datos!"&amp;LEFT(SUBSTITUTE(ADDRESS(1,U80),"$",""))&amp;T80+1,
IFERROR(INDEX(TablaDatos[],T80,U80),"")))</f>
        <v/>
      </c>
      <c r="AA80" s="1">
        <f t="shared" ca="1" si="34"/>
        <v>30</v>
      </c>
      <c r="AB80" s="1" t="str">
        <f t="shared" ca="1" si="39"/>
        <v/>
      </c>
      <c r="AC80" s="1">
        <f t="shared" ca="1" si="35"/>
        <v>24</v>
      </c>
      <c r="AD80" s="1" cm="1">
        <f t="array" aca="1" ref="AD80" ca="1">IF(OR(AB80="",AE80=""),0,LEFT(AE80)&amp;IFERROR(LEFT(INDEX(DatosKanban,KANBAN!AB80,2)),2))</f>
        <v>0</v>
      </c>
      <c r="AE80" s="5" t="str" cm="1">
        <f t="array" aca="1" ref="AE80" ca="1">IF(OR(AB80="",AC80&gt;8),"",HYPERLINK("[" &amp; Archivo_Nombre &amp; "]Datos!"&amp;LEFT(SUBSTITUTE(ADDRESS(1,IF(AC80=3,1,AC80)),"$",""))&amp;AB80+1,
IFERROR(INDEX(TablaDatos[#Headers],1,AC80)&amp;IF(AC80=3," "&amp;AB80,"")&amp;":","")))</f>
        <v/>
      </c>
      <c r="AF80" s="4" t="str" cm="1">
        <f t="array" aca="1" ref="AF80" ca="1">IF(OR(AB80="",AC80&gt;8),"",HYPERLINK("["&amp;Archivo_Nombre&amp;"]Datos!"&amp;LEFT(SUBSTITUTE(ADDRESS(1,AC80),"$",""))&amp;AB80+1,
IFERROR(INDEX(TablaDatos[],AB80,AC80),"")))</f>
        <v/>
      </c>
      <c r="AI80" s="1">
        <f t="shared" ca="1" si="40"/>
        <v>60</v>
      </c>
      <c r="AJ80" s="1" t="str">
        <f t="shared" ca="1" si="41"/>
        <v/>
      </c>
      <c r="AK80" s="1">
        <f t="shared" ca="1" si="42"/>
        <v>59</v>
      </c>
      <c r="AL80" s="1" cm="1">
        <f t="array" aca="1" ref="AL80" ca="1">IF(OR(AJ80="",AM80=""),0,LEFT(AM80)&amp;IFERROR(LEFT(INDEX(DatosKanban,KANBAN!AJ80,2)),2))</f>
        <v>0</v>
      </c>
      <c r="AM80" s="5" t="str" cm="1">
        <f t="array" aca="1" ref="AM80" ca="1">IF(OR(AJ80="",AK80&gt;8),"",HYPERLINK("[" &amp; Archivo_Nombre &amp; "]Datos!"&amp;LEFT(SUBSTITUTE(ADDRESS(1,IF(AK80=3,1,AK80)),"$",""))&amp;AJ80+1,
IFERROR(INDEX(TablaDatos[#Headers],1,AK80)&amp;IF(AK80=3," "&amp;AJ80,"")&amp;":","")))</f>
        <v/>
      </c>
      <c r="AN80" s="4" t="str" cm="1">
        <f t="array" aca="1" ref="AN80" ca="1">IF(OR(AJ80="",AK80&gt;8),"",HYPERLINK("["&amp;Archivo_Nombre&amp;"]Datos!"&amp;LEFT(SUBSTITUTE(ADDRESS(1,AK80),"$",""))&amp;AJ80+1,
IFERROR(INDEX(TablaDatos[],AJ80,AK80),"")))</f>
        <v/>
      </c>
    </row>
    <row r="81" spans="3:40" x14ac:dyDescent="0.25">
      <c r="C81" s="1">
        <f t="shared" ca="1" si="28"/>
        <v>67</v>
      </c>
      <c r="D81" s="1" t="str">
        <f t="shared" ca="1" si="36"/>
        <v/>
      </c>
      <c r="E81" s="1">
        <f t="shared" ca="1" si="29"/>
        <v>67</v>
      </c>
      <c r="F81" s="1" cm="1">
        <f t="array" aca="1" ref="F81" ca="1">IF(OR(D81="",G81=""),0,LEFT(G81)&amp;IFERROR(LEFT(INDEX(DatosKanban,KANBAN!D81,2)),2))</f>
        <v>0</v>
      </c>
      <c r="G81" s="5" t="str" cm="1">
        <f t="array" aca="1" ref="G81" ca="1">IF(OR(D81="",E81&gt;8),"",HYPERLINK("[" &amp; Archivo_Nombre &amp; "]Datos!"&amp;LEFT(SUBSTITUTE(ADDRESS(1,IF(E81=3,1,E81)),"$",""))&amp;D81+1,
IFERROR(INDEX(TablaDatos[#Headers],1,E81)&amp;IF(E81=3," "&amp;D81,"")&amp;":","")))</f>
        <v/>
      </c>
      <c r="H81" s="4" t="str" cm="1">
        <f t="array" aca="1" ref="H81" ca="1">IF(OR(D81="",E81&gt;8),"",HYPERLINK("["&amp;Archivo_Nombre&amp;"]Datos!"&amp;LEFT(SUBSTITUTE(ADDRESS(1,E81),"$",""))&amp;D81+1,
IFERROR(INDEX(TablaDatos[],D81,E81),"")))</f>
        <v/>
      </c>
      <c r="K81" s="1">
        <f t="shared" ca="1" si="30"/>
        <v>31</v>
      </c>
      <c r="L81" s="1" t="str">
        <f t="shared" ca="1" si="37"/>
        <v/>
      </c>
      <c r="M81" s="1">
        <f t="shared" ca="1" si="31"/>
        <v>25</v>
      </c>
      <c r="N81" s="1" cm="1">
        <f t="array" aca="1" ref="N81" ca="1">IF(OR(L81="",O81=""),0,LEFT(O81)&amp;IFERROR(LEFT(INDEX(DatosKanban,KANBAN!L81,2)),2))</f>
        <v>0</v>
      </c>
      <c r="O81" s="5" t="str" cm="1">
        <f t="array" aca="1" ref="O81" ca="1">IF(OR(L81="",M81&gt;8),"",HYPERLINK("[" &amp; Archivo_Nombre &amp; "]Datos!"&amp;LEFT(SUBSTITUTE(ADDRESS(1,IF(M81=3,1,M81)),"$",""))&amp;L81+1,
IFERROR(INDEX(TablaDatos[#Headers],1,M81)&amp;IF(M81=3," "&amp;L81,"")&amp;":","")))</f>
        <v/>
      </c>
      <c r="P81" s="4" t="str" cm="1">
        <f t="array" aca="1" ref="P81" ca="1">IF(OR(L81="",M81&gt;8),"",HYPERLINK("["&amp;Archivo_Nombre&amp;"]Datos!"&amp;LEFT(SUBSTITUTE(ADDRESS(1,M81),"$",""))&amp;L81+1,
IFERROR(INDEX(TablaDatos[],L81,M81),"")))</f>
        <v/>
      </c>
      <c r="S81" s="1">
        <f t="shared" ca="1" si="32"/>
        <v>49</v>
      </c>
      <c r="T81" s="1" t="str">
        <f t="shared" ca="1" si="38"/>
        <v/>
      </c>
      <c r="U81" s="1">
        <f t="shared" ca="1" si="33"/>
        <v>46</v>
      </c>
      <c r="V81" s="1" cm="1">
        <f t="array" aca="1" ref="V81" ca="1">IF(OR(T81="",W81=""),0,LEFT(W81)&amp;IFERROR(LEFT(INDEX(DatosKanban,KANBAN!T81,2)),2))</f>
        <v>0</v>
      </c>
      <c r="W81" s="5" t="str" cm="1">
        <f t="array" aca="1" ref="W81" ca="1">IF(OR(T81="",U81&gt;8),"",HYPERLINK("[" &amp; Archivo_Nombre &amp; "]Datos!"&amp;LEFT(SUBSTITUTE(ADDRESS(1,IF(U81=3,1,U81)),"$",""))&amp;T81+1,
IFERROR(INDEX(TablaDatos[#Headers],1,U81)&amp;IF(U81=3," "&amp;T81,"")&amp;":","")))</f>
        <v/>
      </c>
      <c r="X81" s="4" t="str" cm="1">
        <f t="array" aca="1" ref="X81" ca="1">IF(OR(T81="",U81&gt;8),"",HYPERLINK("["&amp;Archivo_Nombre&amp;"]Datos!"&amp;LEFT(SUBSTITUTE(ADDRESS(1,U81),"$",""))&amp;T81+1,
IFERROR(INDEX(TablaDatos[],T81,U81),"")))</f>
        <v/>
      </c>
      <c r="AA81" s="1">
        <f t="shared" ca="1" si="34"/>
        <v>31</v>
      </c>
      <c r="AB81" s="1" t="str">
        <f t="shared" ca="1" si="39"/>
        <v/>
      </c>
      <c r="AC81" s="1">
        <f t="shared" ca="1" si="35"/>
        <v>25</v>
      </c>
      <c r="AD81" s="1" cm="1">
        <f t="array" aca="1" ref="AD81" ca="1">IF(OR(AB81="",AE81=""),0,LEFT(AE81)&amp;IFERROR(LEFT(INDEX(DatosKanban,KANBAN!AB81,2)),2))</f>
        <v>0</v>
      </c>
      <c r="AE81" s="5" t="str" cm="1">
        <f t="array" aca="1" ref="AE81" ca="1">IF(OR(AB81="",AC81&gt;8),"",HYPERLINK("[" &amp; Archivo_Nombre &amp; "]Datos!"&amp;LEFT(SUBSTITUTE(ADDRESS(1,IF(AC81=3,1,AC81)),"$",""))&amp;AB81+1,
IFERROR(INDEX(TablaDatos[#Headers],1,AC81)&amp;IF(AC81=3," "&amp;AB81,"")&amp;":","")))</f>
        <v/>
      </c>
      <c r="AF81" s="4" t="str" cm="1">
        <f t="array" aca="1" ref="AF81" ca="1">IF(OR(AB81="",AC81&gt;8),"",HYPERLINK("["&amp;Archivo_Nombre&amp;"]Datos!"&amp;LEFT(SUBSTITUTE(ADDRESS(1,AC81),"$",""))&amp;AB81+1,
IFERROR(INDEX(TablaDatos[],AB81,AC81),"")))</f>
        <v/>
      </c>
      <c r="AI81" s="1">
        <f t="shared" ca="1" si="40"/>
        <v>61</v>
      </c>
      <c r="AJ81" s="1" t="str">
        <f t="shared" ca="1" si="41"/>
        <v/>
      </c>
      <c r="AK81" s="1">
        <f t="shared" ca="1" si="42"/>
        <v>60</v>
      </c>
      <c r="AL81" s="1" cm="1">
        <f t="array" aca="1" ref="AL81" ca="1">IF(OR(AJ81="",AM81=""),0,LEFT(AM81)&amp;IFERROR(LEFT(INDEX(DatosKanban,KANBAN!AJ81,2)),2))</f>
        <v>0</v>
      </c>
      <c r="AM81" s="5" t="str" cm="1">
        <f t="array" aca="1" ref="AM81" ca="1">IF(OR(AJ81="",AK81&gt;8),"",HYPERLINK("[" &amp; Archivo_Nombre &amp; "]Datos!"&amp;LEFT(SUBSTITUTE(ADDRESS(1,IF(AK81=3,1,AK81)),"$",""))&amp;AJ81+1,
IFERROR(INDEX(TablaDatos[#Headers],1,AK81)&amp;IF(AK81=3," "&amp;AJ81,"")&amp;":","")))</f>
        <v/>
      </c>
      <c r="AN81" s="4" t="str" cm="1">
        <f t="array" aca="1" ref="AN81" ca="1">IF(OR(AJ81="",AK81&gt;8),"",HYPERLINK("["&amp;Archivo_Nombre&amp;"]Datos!"&amp;LEFT(SUBSTITUTE(ADDRESS(1,AK81),"$",""))&amp;AJ81+1,
IFERROR(INDEX(TablaDatos[],AJ81,AK81),"")))</f>
        <v/>
      </c>
    </row>
    <row r="82" spans="3:40" x14ac:dyDescent="0.25">
      <c r="C82" s="1">
        <f t="shared" ca="1" si="28"/>
        <v>68</v>
      </c>
      <c r="D82" s="1" t="str">
        <f t="shared" ca="1" si="36"/>
        <v/>
      </c>
      <c r="E82" s="1">
        <f t="shared" ca="1" si="29"/>
        <v>68</v>
      </c>
      <c r="F82" s="1" cm="1">
        <f t="array" aca="1" ref="F82" ca="1">IF(OR(D82="",G82=""),0,LEFT(G82)&amp;IFERROR(LEFT(INDEX(DatosKanban,KANBAN!D82,2)),2))</f>
        <v>0</v>
      </c>
      <c r="G82" s="5" t="str" cm="1">
        <f t="array" aca="1" ref="G82" ca="1">IF(OR(D82="",E82&gt;8),"",HYPERLINK("[" &amp; Archivo_Nombre &amp; "]Datos!"&amp;LEFT(SUBSTITUTE(ADDRESS(1,IF(E82=3,1,E82)),"$",""))&amp;D82+1,
IFERROR(INDEX(TablaDatos[#Headers],1,E82)&amp;IF(E82=3," "&amp;D82,"")&amp;":","")))</f>
        <v/>
      </c>
      <c r="H82" s="4" t="str" cm="1">
        <f t="array" aca="1" ref="H82" ca="1">IF(OR(D82="",E82&gt;8),"",HYPERLINK("["&amp;Archivo_Nombre&amp;"]Datos!"&amp;LEFT(SUBSTITUTE(ADDRESS(1,E82),"$",""))&amp;D82+1,
IFERROR(INDEX(TablaDatos[],D82,E82),"")))</f>
        <v/>
      </c>
      <c r="K82" s="1">
        <f t="shared" ca="1" si="30"/>
        <v>32</v>
      </c>
      <c r="L82" s="1" t="str">
        <f t="shared" ca="1" si="37"/>
        <v/>
      </c>
      <c r="M82" s="1">
        <f t="shared" ca="1" si="31"/>
        <v>26</v>
      </c>
      <c r="N82" s="1" cm="1">
        <f t="array" aca="1" ref="N82" ca="1">IF(OR(L82="",O82=""),0,LEFT(O82)&amp;IFERROR(LEFT(INDEX(DatosKanban,KANBAN!L82,2)),2))</f>
        <v>0</v>
      </c>
      <c r="O82" s="5" t="str" cm="1">
        <f t="array" aca="1" ref="O82" ca="1">IF(OR(L82="",M82&gt;8),"",HYPERLINK("[" &amp; Archivo_Nombre &amp; "]Datos!"&amp;LEFT(SUBSTITUTE(ADDRESS(1,IF(M82=3,1,M82)),"$",""))&amp;L82+1,
IFERROR(INDEX(TablaDatos[#Headers],1,M82)&amp;IF(M82=3," "&amp;L82,"")&amp;":","")))</f>
        <v/>
      </c>
      <c r="P82" s="4" t="str" cm="1">
        <f t="array" aca="1" ref="P82" ca="1">IF(OR(L82="",M82&gt;8),"",HYPERLINK("["&amp;Archivo_Nombre&amp;"]Datos!"&amp;LEFT(SUBSTITUTE(ADDRESS(1,M82),"$",""))&amp;L82+1,
IFERROR(INDEX(TablaDatos[],L82,M82),"")))</f>
        <v/>
      </c>
      <c r="S82" s="1">
        <f t="shared" ca="1" si="32"/>
        <v>50</v>
      </c>
      <c r="T82" s="1" t="str">
        <f t="shared" ca="1" si="38"/>
        <v/>
      </c>
      <c r="U82" s="1">
        <f t="shared" ca="1" si="33"/>
        <v>47</v>
      </c>
      <c r="V82" s="1" cm="1">
        <f t="array" aca="1" ref="V82" ca="1">IF(OR(T82="",W82=""),0,LEFT(W82)&amp;IFERROR(LEFT(INDEX(DatosKanban,KANBAN!T82,2)),2))</f>
        <v>0</v>
      </c>
      <c r="W82" s="5" t="str" cm="1">
        <f t="array" aca="1" ref="W82" ca="1">IF(OR(T82="",U82&gt;8),"",HYPERLINK("[" &amp; Archivo_Nombre &amp; "]Datos!"&amp;LEFT(SUBSTITUTE(ADDRESS(1,IF(U82=3,1,U82)),"$",""))&amp;T82+1,
IFERROR(INDEX(TablaDatos[#Headers],1,U82)&amp;IF(U82=3," "&amp;T82,"")&amp;":","")))</f>
        <v/>
      </c>
      <c r="X82" s="4" t="str" cm="1">
        <f t="array" aca="1" ref="X82" ca="1">IF(OR(T82="",U82&gt;8),"",HYPERLINK("["&amp;Archivo_Nombre&amp;"]Datos!"&amp;LEFT(SUBSTITUTE(ADDRESS(1,U82),"$",""))&amp;T82+1,
IFERROR(INDEX(TablaDatos[],T82,U82),"")))</f>
        <v/>
      </c>
      <c r="AA82" s="1">
        <f t="shared" ca="1" si="34"/>
        <v>32</v>
      </c>
      <c r="AB82" s="1" t="str">
        <f t="shared" ca="1" si="39"/>
        <v/>
      </c>
      <c r="AC82" s="1">
        <f t="shared" ca="1" si="35"/>
        <v>26</v>
      </c>
      <c r="AD82" s="1" cm="1">
        <f t="array" aca="1" ref="AD82" ca="1">IF(OR(AB82="",AE82=""),0,LEFT(AE82)&amp;IFERROR(LEFT(INDEX(DatosKanban,KANBAN!AB82,2)),2))</f>
        <v>0</v>
      </c>
      <c r="AE82" s="5" t="str" cm="1">
        <f t="array" aca="1" ref="AE82" ca="1">IF(OR(AB82="",AC82&gt;8),"",HYPERLINK("[" &amp; Archivo_Nombre &amp; "]Datos!"&amp;LEFT(SUBSTITUTE(ADDRESS(1,IF(AC82=3,1,AC82)),"$",""))&amp;AB82+1,
IFERROR(INDEX(TablaDatos[#Headers],1,AC82)&amp;IF(AC82=3," "&amp;AB82,"")&amp;":","")))</f>
        <v/>
      </c>
      <c r="AF82" s="4" t="str" cm="1">
        <f t="array" aca="1" ref="AF82" ca="1">IF(OR(AB82="",AC82&gt;8),"",HYPERLINK("["&amp;Archivo_Nombre&amp;"]Datos!"&amp;LEFT(SUBSTITUTE(ADDRESS(1,AC82),"$",""))&amp;AB82+1,
IFERROR(INDEX(TablaDatos[],AB82,AC82),"")))</f>
        <v/>
      </c>
      <c r="AI82" s="1">
        <f t="shared" ca="1" si="40"/>
        <v>62</v>
      </c>
      <c r="AJ82" s="1" t="str">
        <f t="shared" ca="1" si="41"/>
        <v/>
      </c>
      <c r="AK82" s="1">
        <f t="shared" ca="1" si="42"/>
        <v>61</v>
      </c>
      <c r="AL82" s="1" cm="1">
        <f t="array" aca="1" ref="AL82" ca="1">IF(OR(AJ82="",AM82=""),0,LEFT(AM82)&amp;IFERROR(LEFT(INDEX(DatosKanban,KANBAN!AJ82,2)),2))</f>
        <v>0</v>
      </c>
      <c r="AM82" s="5" t="str" cm="1">
        <f t="array" aca="1" ref="AM82" ca="1">IF(OR(AJ82="",AK82&gt;8),"",HYPERLINK("[" &amp; Archivo_Nombre &amp; "]Datos!"&amp;LEFT(SUBSTITUTE(ADDRESS(1,IF(AK82=3,1,AK82)),"$",""))&amp;AJ82+1,
IFERROR(INDEX(TablaDatos[#Headers],1,AK82)&amp;IF(AK82=3," "&amp;AJ82,"")&amp;":","")))</f>
        <v/>
      </c>
      <c r="AN82" s="4" t="str" cm="1">
        <f t="array" aca="1" ref="AN82" ca="1">IF(OR(AJ82="",AK82&gt;8),"",HYPERLINK("["&amp;Archivo_Nombre&amp;"]Datos!"&amp;LEFT(SUBSTITUTE(ADDRESS(1,AK82),"$",""))&amp;AJ82+1,
IFERROR(INDEX(TablaDatos[],AJ82,AK82),"")))</f>
        <v/>
      </c>
    </row>
    <row r="83" spans="3:40" x14ac:dyDescent="0.25">
      <c r="C83" s="1">
        <f t="shared" ca="1" si="28"/>
        <v>69</v>
      </c>
      <c r="D83" s="1" t="str">
        <f t="shared" ca="1" si="36"/>
        <v/>
      </c>
      <c r="E83" s="1">
        <f t="shared" ca="1" si="29"/>
        <v>69</v>
      </c>
      <c r="F83" s="1" cm="1">
        <f t="array" aca="1" ref="F83" ca="1">IF(OR(D83="",G83=""),0,LEFT(G83)&amp;IFERROR(LEFT(INDEX(DatosKanban,KANBAN!D83,2)),2))</f>
        <v>0</v>
      </c>
      <c r="G83" s="5" t="str" cm="1">
        <f t="array" aca="1" ref="G83" ca="1">IF(OR(D83="",E83&gt;8),"",HYPERLINK("[" &amp; Archivo_Nombre &amp; "]Datos!"&amp;LEFT(SUBSTITUTE(ADDRESS(1,IF(E83=3,1,E83)),"$",""))&amp;D83+1,
IFERROR(INDEX(TablaDatos[#Headers],1,E83)&amp;IF(E83=3," "&amp;D83,"")&amp;":","")))</f>
        <v/>
      </c>
      <c r="H83" s="4" t="str" cm="1">
        <f t="array" aca="1" ref="H83" ca="1">IF(OR(D83="",E83&gt;8),"",HYPERLINK("["&amp;Archivo_Nombre&amp;"]Datos!"&amp;LEFT(SUBSTITUTE(ADDRESS(1,E83),"$",""))&amp;D83+1,
IFERROR(INDEX(TablaDatos[],D83,E83),"")))</f>
        <v/>
      </c>
      <c r="K83" s="1">
        <f t="shared" ca="1" si="30"/>
        <v>33</v>
      </c>
      <c r="L83" s="1" t="str">
        <f t="shared" ca="1" si="37"/>
        <v/>
      </c>
      <c r="M83" s="1">
        <f t="shared" ca="1" si="31"/>
        <v>27</v>
      </c>
      <c r="N83" s="1" cm="1">
        <f t="array" aca="1" ref="N83" ca="1">IF(OR(L83="",O83=""),0,LEFT(O83)&amp;IFERROR(LEFT(INDEX(DatosKanban,KANBAN!L83,2)),2))</f>
        <v>0</v>
      </c>
      <c r="O83" s="5" t="str" cm="1">
        <f t="array" aca="1" ref="O83" ca="1">IF(OR(L83="",M83&gt;8),"",HYPERLINK("[" &amp; Archivo_Nombre &amp; "]Datos!"&amp;LEFT(SUBSTITUTE(ADDRESS(1,IF(M83=3,1,M83)),"$",""))&amp;L83+1,
IFERROR(INDEX(TablaDatos[#Headers],1,M83)&amp;IF(M83=3," "&amp;L83,"")&amp;":","")))</f>
        <v/>
      </c>
      <c r="P83" s="4" t="str" cm="1">
        <f t="array" aca="1" ref="P83" ca="1">IF(OR(L83="",M83&gt;8),"",HYPERLINK("["&amp;Archivo_Nombre&amp;"]Datos!"&amp;LEFT(SUBSTITUTE(ADDRESS(1,M83),"$",""))&amp;L83+1,
IFERROR(INDEX(TablaDatos[],L83,M83),"")))</f>
        <v/>
      </c>
      <c r="S83" s="1">
        <f t="shared" ca="1" si="32"/>
        <v>51</v>
      </c>
      <c r="T83" s="1" t="str">
        <f t="shared" ca="1" si="38"/>
        <v/>
      </c>
      <c r="U83" s="1">
        <f t="shared" ca="1" si="33"/>
        <v>48</v>
      </c>
      <c r="V83" s="1" cm="1">
        <f t="array" aca="1" ref="V83" ca="1">IF(OR(T83="",W83=""),0,LEFT(W83)&amp;IFERROR(LEFT(INDEX(DatosKanban,KANBAN!T83,2)),2))</f>
        <v>0</v>
      </c>
      <c r="W83" s="5" t="str" cm="1">
        <f t="array" aca="1" ref="W83" ca="1">IF(OR(T83="",U83&gt;8),"",HYPERLINK("[" &amp; Archivo_Nombre &amp; "]Datos!"&amp;LEFT(SUBSTITUTE(ADDRESS(1,IF(U83=3,1,U83)),"$",""))&amp;T83+1,
IFERROR(INDEX(TablaDatos[#Headers],1,U83)&amp;IF(U83=3," "&amp;T83,"")&amp;":","")))</f>
        <v/>
      </c>
      <c r="X83" s="4" t="str" cm="1">
        <f t="array" aca="1" ref="X83" ca="1">IF(OR(T83="",U83&gt;8),"",HYPERLINK("["&amp;Archivo_Nombre&amp;"]Datos!"&amp;LEFT(SUBSTITUTE(ADDRESS(1,U83),"$",""))&amp;T83+1,
IFERROR(INDEX(TablaDatos[],T83,U83),"")))</f>
        <v/>
      </c>
      <c r="AA83" s="1">
        <f t="shared" ca="1" si="34"/>
        <v>33</v>
      </c>
      <c r="AB83" s="1" t="str">
        <f t="shared" ca="1" si="39"/>
        <v/>
      </c>
      <c r="AC83" s="1">
        <f t="shared" ca="1" si="35"/>
        <v>27</v>
      </c>
      <c r="AD83" s="1" cm="1">
        <f t="array" aca="1" ref="AD83" ca="1">IF(OR(AB83="",AE83=""),0,LEFT(AE83)&amp;IFERROR(LEFT(INDEX(DatosKanban,KANBAN!AB83,2)),2))</f>
        <v>0</v>
      </c>
      <c r="AE83" s="5" t="str" cm="1">
        <f t="array" aca="1" ref="AE83" ca="1">IF(OR(AB83="",AC83&gt;8),"",HYPERLINK("[" &amp; Archivo_Nombre &amp; "]Datos!"&amp;LEFT(SUBSTITUTE(ADDRESS(1,IF(AC83=3,1,AC83)),"$",""))&amp;AB83+1,
IFERROR(INDEX(TablaDatos[#Headers],1,AC83)&amp;IF(AC83=3," "&amp;AB83,"")&amp;":","")))</f>
        <v/>
      </c>
      <c r="AF83" s="4" t="str" cm="1">
        <f t="array" aca="1" ref="AF83" ca="1">IF(OR(AB83="",AC83&gt;8),"",HYPERLINK("["&amp;Archivo_Nombre&amp;"]Datos!"&amp;LEFT(SUBSTITUTE(ADDRESS(1,AC83),"$",""))&amp;AB83+1,
IFERROR(INDEX(TablaDatos[],AB83,AC83),"")))</f>
        <v/>
      </c>
      <c r="AI83" s="1">
        <f t="shared" ca="1" si="40"/>
        <v>63</v>
      </c>
      <c r="AJ83" s="1" t="str">
        <f t="shared" ca="1" si="41"/>
        <v/>
      </c>
      <c r="AK83" s="1">
        <f t="shared" ca="1" si="42"/>
        <v>62</v>
      </c>
      <c r="AL83" s="1" cm="1">
        <f t="array" aca="1" ref="AL83" ca="1">IF(OR(AJ83="",AM83=""),0,LEFT(AM83)&amp;IFERROR(LEFT(INDEX(DatosKanban,KANBAN!AJ83,2)),2))</f>
        <v>0</v>
      </c>
      <c r="AM83" s="5" t="str" cm="1">
        <f t="array" aca="1" ref="AM83" ca="1">IF(OR(AJ83="",AK83&gt;8),"",HYPERLINK("[" &amp; Archivo_Nombre &amp; "]Datos!"&amp;LEFT(SUBSTITUTE(ADDRESS(1,IF(AK83=3,1,AK83)),"$",""))&amp;AJ83+1,
IFERROR(INDEX(TablaDatos[#Headers],1,AK83)&amp;IF(AK83=3," "&amp;AJ83,"")&amp;":","")))</f>
        <v/>
      </c>
      <c r="AN83" s="4" t="str" cm="1">
        <f t="array" aca="1" ref="AN83" ca="1">IF(OR(AJ83="",AK83&gt;8),"",HYPERLINK("["&amp;Archivo_Nombre&amp;"]Datos!"&amp;LEFT(SUBSTITUTE(ADDRESS(1,AK83),"$",""))&amp;AJ83+1,
IFERROR(INDEX(TablaDatos[],AJ83,AK83),"")))</f>
        <v/>
      </c>
    </row>
    <row r="84" spans="3:40" x14ac:dyDescent="0.25">
      <c r="C84" s="1">
        <f t="shared" ca="1" si="28"/>
        <v>70</v>
      </c>
      <c r="D84" s="1" t="str">
        <f t="shared" ca="1" si="36"/>
        <v/>
      </c>
      <c r="E84" s="1">
        <f t="shared" ca="1" si="29"/>
        <v>70</v>
      </c>
      <c r="F84" s="1" cm="1">
        <f t="array" aca="1" ref="F84" ca="1">IF(OR(D84="",G84=""),0,LEFT(G84)&amp;IFERROR(LEFT(INDEX(DatosKanban,KANBAN!D84,2)),2))</f>
        <v>0</v>
      </c>
      <c r="G84" s="5" t="str" cm="1">
        <f t="array" aca="1" ref="G84" ca="1">IF(OR(D84="",E84&gt;8),"",HYPERLINK("[" &amp; Archivo_Nombre &amp; "]Datos!"&amp;LEFT(SUBSTITUTE(ADDRESS(1,IF(E84=3,1,E84)),"$",""))&amp;D84+1,
IFERROR(INDEX(TablaDatos[#Headers],1,E84)&amp;IF(E84=3," "&amp;D84,"")&amp;":","")))</f>
        <v/>
      </c>
      <c r="H84" s="4" t="str" cm="1">
        <f t="array" aca="1" ref="H84" ca="1">IF(OR(D84="",E84&gt;8),"",HYPERLINK("["&amp;Archivo_Nombre&amp;"]Datos!"&amp;LEFT(SUBSTITUTE(ADDRESS(1,E84),"$",""))&amp;D84+1,
IFERROR(INDEX(TablaDatos[],D84,E84),"")))</f>
        <v/>
      </c>
      <c r="K84" s="1">
        <f t="shared" ca="1" si="30"/>
        <v>34</v>
      </c>
      <c r="L84" s="1" t="str">
        <f t="shared" ca="1" si="37"/>
        <v/>
      </c>
      <c r="M84" s="1">
        <f t="shared" ca="1" si="31"/>
        <v>28</v>
      </c>
      <c r="N84" s="1" cm="1">
        <f t="array" aca="1" ref="N84" ca="1">IF(OR(L84="",O84=""),0,LEFT(O84)&amp;IFERROR(LEFT(INDEX(DatosKanban,KANBAN!L84,2)),2))</f>
        <v>0</v>
      </c>
      <c r="O84" s="5" t="str" cm="1">
        <f t="array" aca="1" ref="O84" ca="1">IF(OR(L84="",M84&gt;8),"",HYPERLINK("[" &amp; Archivo_Nombre &amp; "]Datos!"&amp;LEFT(SUBSTITUTE(ADDRESS(1,IF(M84=3,1,M84)),"$",""))&amp;L84+1,
IFERROR(INDEX(TablaDatos[#Headers],1,M84)&amp;IF(M84=3," "&amp;L84,"")&amp;":","")))</f>
        <v/>
      </c>
      <c r="P84" s="4" t="str" cm="1">
        <f t="array" aca="1" ref="P84" ca="1">IF(OR(L84="",M84&gt;8),"",HYPERLINK("["&amp;Archivo_Nombre&amp;"]Datos!"&amp;LEFT(SUBSTITUTE(ADDRESS(1,M84),"$",""))&amp;L84+1,
IFERROR(INDEX(TablaDatos[],L84,M84),"")))</f>
        <v/>
      </c>
      <c r="S84" s="1">
        <f t="shared" ca="1" si="32"/>
        <v>52</v>
      </c>
      <c r="T84" s="1" t="str">
        <f t="shared" ca="1" si="38"/>
        <v/>
      </c>
      <c r="U84" s="1">
        <f t="shared" ca="1" si="33"/>
        <v>49</v>
      </c>
      <c r="V84" s="1" cm="1">
        <f t="array" aca="1" ref="V84" ca="1">IF(OR(T84="",W84=""),0,LEFT(W84)&amp;IFERROR(LEFT(INDEX(DatosKanban,KANBAN!T84,2)),2))</f>
        <v>0</v>
      </c>
      <c r="W84" s="5" t="str" cm="1">
        <f t="array" aca="1" ref="W84" ca="1">IF(OR(T84="",U84&gt;8),"",HYPERLINK("[" &amp; Archivo_Nombre &amp; "]Datos!"&amp;LEFT(SUBSTITUTE(ADDRESS(1,IF(U84=3,1,U84)),"$",""))&amp;T84+1,
IFERROR(INDEX(TablaDatos[#Headers],1,U84)&amp;IF(U84=3," "&amp;T84,"")&amp;":","")))</f>
        <v/>
      </c>
      <c r="X84" s="4" t="str" cm="1">
        <f t="array" aca="1" ref="X84" ca="1">IF(OR(T84="",U84&gt;8),"",HYPERLINK("["&amp;Archivo_Nombre&amp;"]Datos!"&amp;LEFT(SUBSTITUTE(ADDRESS(1,U84),"$",""))&amp;T84+1,
IFERROR(INDEX(TablaDatos[],T84,U84),"")))</f>
        <v/>
      </c>
      <c r="AA84" s="1">
        <f t="shared" ca="1" si="34"/>
        <v>34</v>
      </c>
      <c r="AB84" s="1" t="str">
        <f t="shared" ca="1" si="39"/>
        <v/>
      </c>
      <c r="AC84" s="1">
        <f t="shared" ca="1" si="35"/>
        <v>28</v>
      </c>
      <c r="AD84" s="1" cm="1">
        <f t="array" aca="1" ref="AD84" ca="1">IF(OR(AB84="",AE84=""),0,LEFT(AE84)&amp;IFERROR(LEFT(INDEX(DatosKanban,KANBAN!AB84,2)),2))</f>
        <v>0</v>
      </c>
      <c r="AE84" s="5" t="str" cm="1">
        <f t="array" aca="1" ref="AE84" ca="1">IF(OR(AB84="",AC84&gt;8),"",HYPERLINK("[" &amp; Archivo_Nombre &amp; "]Datos!"&amp;LEFT(SUBSTITUTE(ADDRESS(1,IF(AC84=3,1,AC84)),"$",""))&amp;AB84+1,
IFERROR(INDEX(TablaDatos[#Headers],1,AC84)&amp;IF(AC84=3," "&amp;AB84,"")&amp;":","")))</f>
        <v/>
      </c>
      <c r="AF84" s="4" t="str" cm="1">
        <f t="array" aca="1" ref="AF84" ca="1">IF(OR(AB84="",AC84&gt;8),"",HYPERLINK("["&amp;Archivo_Nombre&amp;"]Datos!"&amp;LEFT(SUBSTITUTE(ADDRESS(1,AC84),"$",""))&amp;AB84+1,
IFERROR(INDEX(TablaDatos[],AB84,AC84),"")))</f>
        <v/>
      </c>
      <c r="AI84" s="1">
        <f t="shared" ca="1" si="40"/>
        <v>64</v>
      </c>
      <c r="AJ84" s="1" t="str">
        <f t="shared" ca="1" si="41"/>
        <v/>
      </c>
      <c r="AK84" s="1">
        <f t="shared" ca="1" si="42"/>
        <v>63</v>
      </c>
      <c r="AL84" s="1" cm="1">
        <f t="array" aca="1" ref="AL84" ca="1">IF(OR(AJ84="",AM84=""),0,LEFT(AM84)&amp;IFERROR(LEFT(INDEX(DatosKanban,KANBAN!AJ84,2)),2))</f>
        <v>0</v>
      </c>
      <c r="AM84" s="5" t="str" cm="1">
        <f t="array" aca="1" ref="AM84" ca="1">IF(OR(AJ84="",AK84&gt;8),"",HYPERLINK("[" &amp; Archivo_Nombre &amp; "]Datos!"&amp;LEFT(SUBSTITUTE(ADDRESS(1,IF(AK84=3,1,AK84)),"$",""))&amp;AJ84+1,
IFERROR(INDEX(TablaDatos[#Headers],1,AK84)&amp;IF(AK84=3," "&amp;AJ84,"")&amp;":","")))</f>
        <v/>
      </c>
      <c r="AN84" s="4" t="str" cm="1">
        <f t="array" aca="1" ref="AN84" ca="1">IF(OR(AJ84="",AK84&gt;8),"",HYPERLINK("["&amp;Archivo_Nombre&amp;"]Datos!"&amp;LEFT(SUBSTITUTE(ADDRESS(1,AK84),"$",""))&amp;AJ84+1,
IFERROR(INDEX(TablaDatos[],AJ84,AK84),"")))</f>
        <v/>
      </c>
    </row>
    <row r="85" spans="3:40" x14ac:dyDescent="0.25">
      <c r="C85" s="1">
        <f t="shared" ca="1" si="28"/>
        <v>71</v>
      </c>
      <c r="D85" s="1" t="str">
        <f t="shared" ca="1" si="36"/>
        <v/>
      </c>
      <c r="E85" s="1">
        <f t="shared" ca="1" si="29"/>
        <v>71</v>
      </c>
      <c r="F85" s="1" cm="1">
        <f t="array" aca="1" ref="F85" ca="1">IF(OR(D85="",G85=""),0,LEFT(G85)&amp;IFERROR(LEFT(INDEX(DatosKanban,KANBAN!D85,2)),2))</f>
        <v>0</v>
      </c>
      <c r="G85" s="5" t="str" cm="1">
        <f t="array" aca="1" ref="G85" ca="1">IF(OR(D85="",E85&gt;8),"",HYPERLINK("[" &amp; Archivo_Nombre &amp; "]Datos!"&amp;LEFT(SUBSTITUTE(ADDRESS(1,IF(E85=3,1,E85)),"$",""))&amp;D85+1,
IFERROR(INDEX(TablaDatos[#Headers],1,E85)&amp;IF(E85=3," "&amp;D85,"")&amp;":","")))</f>
        <v/>
      </c>
      <c r="H85" s="4" t="str" cm="1">
        <f t="array" aca="1" ref="H85" ca="1">IF(OR(D85="",E85&gt;8),"",HYPERLINK("["&amp;Archivo_Nombre&amp;"]Datos!"&amp;LEFT(SUBSTITUTE(ADDRESS(1,E85),"$",""))&amp;D85+1,
IFERROR(INDEX(TablaDatos[],D85,E85),"")))</f>
        <v/>
      </c>
      <c r="K85" s="1">
        <f t="shared" ca="1" si="30"/>
        <v>35</v>
      </c>
      <c r="L85" s="1" t="str">
        <f t="shared" ca="1" si="37"/>
        <v/>
      </c>
      <c r="M85" s="1">
        <f t="shared" ca="1" si="31"/>
        <v>29</v>
      </c>
      <c r="N85" s="1" cm="1">
        <f t="array" aca="1" ref="N85" ca="1">IF(OR(L85="",O85=""),0,LEFT(O85)&amp;IFERROR(LEFT(INDEX(DatosKanban,KANBAN!L85,2)),2))</f>
        <v>0</v>
      </c>
      <c r="O85" s="5" t="str" cm="1">
        <f t="array" aca="1" ref="O85" ca="1">IF(OR(L85="",M85&gt;8),"",HYPERLINK("[" &amp; Archivo_Nombre &amp; "]Datos!"&amp;LEFT(SUBSTITUTE(ADDRESS(1,IF(M85=3,1,M85)),"$",""))&amp;L85+1,
IFERROR(INDEX(TablaDatos[#Headers],1,M85)&amp;IF(M85=3," "&amp;L85,"")&amp;":","")))</f>
        <v/>
      </c>
      <c r="P85" s="4" t="str" cm="1">
        <f t="array" aca="1" ref="P85" ca="1">IF(OR(L85="",M85&gt;8),"",HYPERLINK("["&amp;Archivo_Nombre&amp;"]Datos!"&amp;LEFT(SUBSTITUTE(ADDRESS(1,M85),"$",""))&amp;L85+1,
IFERROR(INDEX(TablaDatos[],L85,M85),"")))</f>
        <v/>
      </c>
      <c r="S85" s="1">
        <f t="shared" ca="1" si="32"/>
        <v>53</v>
      </c>
      <c r="T85" s="1" t="str">
        <f t="shared" ca="1" si="38"/>
        <v/>
      </c>
      <c r="U85" s="1">
        <f t="shared" ca="1" si="33"/>
        <v>50</v>
      </c>
      <c r="V85" s="1" cm="1">
        <f t="array" aca="1" ref="V85" ca="1">IF(OR(T85="",W85=""),0,LEFT(W85)&amp;IFERROR(LEFT(INDEX(DatosKanban,KANBAN!T85,2)),2))</f>
        <v>0</v>
      </c>
      <c r="W85" s="5" t="str" cm="1">
        <f t="array" aca="1" ref="W85" ca="1">IF(OR(T85="",U85&gt;8),"",HYPERLINK("[" &amp; Archivo_Nombre &amp; "]Datos!"&amp;LEFT(SUBSTITUTE(ADDRESS(1,IF(U85=3,1,U85)),"$",""))&amp;T85+1,
IFERROR(INDEX(TablaDatos[#Headers],1,U85)&amp;IF(U85=3," "&amp;T85,"")&amp;":","")))</f>
        <v/>
      </c>
      <c r="X85" s="4" t="str" cm="1">
        <f t="array" aca="1" ref="X85" ca="1">IF(OR(T85="",U85&gt;8),"",HYPERLINK("["&amp;Archivo_Nombre&amp;"]Datos!"&amp;LEFT(SUBSTITUTE(ADDRESS(1,U85),"$",""))&amp;T85+1,
IFERROR(INDEX(TablaDatos[],T85,U85),"")))</f>
        <v/>
      </c>
      <c r="AA85" s="1">
        <f t="shared" ca="1" si="34"/>
        <v>35</v>
      </c>
      <c r="AB85" s="1" t="str">
        <f t="shared" ca="1" si="39"/>
        <v/>
      </c>
      <c r="AC85" s="1">
        <f t="shared" ca="1" si="35"/>
        <v>29</v>
      </c>
      <c r="AD85" s="1" cm="1">
        <f t="array" aca="1" ref="AD85" ca="1">IF(OR(AB85="",AE85=""),0,LEFT(AE85)&amp;IFERROR(LEFT(INDEX(DatosKanban,KANBAN!AB85,2)),2))</f>
        <v>0</v>
      </c>
      <c r="AE85" s="5" t="str" cm="1">
        <f t="array" aca="1" ref="AE85" ca="1">IF(OR(AB85="",AC85&gt;8),"",HYPERLINK("[" &amp; Archivo_Nombre &amp; "]Datos!"&amp;LEFT(SUBSTITUTE(ADDRESS(1,IF(AC85=3,1,AC85)),"$",""))&amp;AB85+1,
IFERROR(INDEX(TablaDatos[#Headers],1,AC85)&amp;IF(AC85=3," "&amp;AB85,"")&amp;":","")))</f>
        <v/>
      </c>
      <c r="AF85" s="4" t="str" cm="1">
        <f t="array" aca="1" ref="AF85" ca="1">IF(OR(AB85="",AC85&gt;8),"",HYPERLINK("["&amp;Archivo_Nombre&amp;"]Datos!"&amp;LEFT(SUBSTITUTE(ADDRESS(1,AC85),"$",""))&amp;AB85+1,
IFERROR(INDEX(TablaDatos[],AB85,AC85),"")))</f>
        <v/>
      </c>
      <c r="AI85" s="1">
        <f t="shared" ca="1" si="40"/>
        <v>65</v>
      </c>
      <c r="AJ85" s="1" t="str">
        <f t="shared" ca="1" si="41"/>
        <v/>
      </c>
      <c r="AK85" s="1">
        <f t="shared" ca="1" si="42"/>
        <v>64</v>
      </c>
      <c r="AL85" s="1" cm="1">
        <f t="array" aca="1" ref="AL85" ca="1">IF(OR(AJ85="",AM85=""),0,LEFT(AM85)&amp;IFERROR(LEFT(INDEX(DatosKanban,KANBAN!AJ85,2)),2))</f>
        <v>0</v>
      </c>
      <c r="AM85" s="5" t="str" cm="1">
        <f t="array" aca="1" ref="AM85" ca="1">IF(OR(AJ85="",AK85&gt;8),"",HYPERLINK("[" &amp; Archivo_Nombre &amp; "]Datos!"&amp;LEFT(SUBSTITUTE(ADDRESS(1,IF(AK85=3,1,AK85)),"$",""))&amp;AJ85+1,
IFERROR(INDEX(TablaDatos[#Headers],1,AK85)&amp;IF(AK85=3," "&amp;AJ85,"")&amp;":","")))</f>
        <v/>
      </c>
      <c r="AN85" s="4" t="str" cm="1">
        <f t="array" aca="1" ref="AN85" ca="1">IF(OR(AJ85="",AK85&gt;8),"",HYPERLINK("["&amp;Archivo_Nombre&amp;"]Datos!"&amp;LEFT(SUBSTITUTE(ADDRESS(1,AK85),"$",""))&amp;AJ85+1,
IFERROR(INDEX(TablaDatos[],AJ85,AK85),"")))</f>
        <v/>
      </c>
    </row>
    <row r="86" spans="3:40" x14ac:dyDescent="0.25">
      <c r="C86" s="1">
        <f t="shared" ca="1" si="28"/>
        <v>72</v>
      </c>
      <c r="D86" s="1" t="str">
        <f t="shared" ca="1" si="36"/>
        <v/>
      </c>
      <c r="E86" s="1">
        <f t="shared" ca="1" si="29"/>
        <v>72</v>
      </c>
      <c r="F86" s="1" cm="1">
        <f t="array" aca="1" ref="F86" ca="1">IF(OR(D86="",G86=""),0,LEFT(G86)&amp;IFERROR(LEFT(INDEX(DatosKanban,KANBAN!D86,2)),2))</f>
        <v>0</v>
      </c>
      <c r="G86" s="5" t="str" cm="1">
        <f t="array" aca="1" ref="G86" ca="1">IF(OR(D86="",E86&gt;8),"",HYPERLINK("[" &amp; Archivo_Nombre &amp; "]Datos!"&amp;LEFT(SUBSTITUTE(ADDRESS(1,IF(E86=3,1,E86)),"$",""))&amp;D86+1,
IFERROR(INDEX(TablaDatos[#Headers],1,E86)&amp;IF(E86=3," "&amp;D86,"")&amp;":","")))</f>
        <v/>
      </c>
      <c r="H86" s="4" t="str" cm="1">
        <f t="array" aca="1" ref="H86" ca="1">IF(OR(D86="",E86&gt;8),"",HYPERLINK("["&amp;Archivo_Nombre&amp;"]Datos!"&amp;LEFT(SUBSTITUTE(ADDRESS(1,E86),"$",""))&amp;D86+1,
IFERROR(INDEX(TablaDatos[],D86,E86),"")))</f>
        <v/>
      </c>
      <c r="K86" s="1">
        <f t="shared" ca="1" si="30"/>
        <v>36</v>
      </c>
      <c r="L86" s="1" t="str">
        <f t="shared" ca="1" si="37"/>
        <v/>
      </c>
      <c r="M86" s="1">
        <f t="shared" ca="1" si="31"/>
        <v>30</v>
      </c>
      <c r="N86" s="1" cm="1">
        <f t="array" aca="1" ref="N86" ca="1">IF(OR(L86="",O86=""),0,LEFT(O86)&amp;IFERROR(LEFT(INDEX(DatosKanban,KANBAN!L86,2)),2))</f>
        <v>0</v>
      </c>
      <c r="O86" s="5" t="str" cm="1">
        <f t="array" aca="1" ref="O86" ca="1">IF(OR(L86="",M86&gt;8),"",HYPERLINK("[" &amp; Archivo_Nombre &amp; "]Datos!"&amp;LEFT(SUBSTITUTE(ADDRESS(1,IF(M86=3,1,M86)),"$",""))&amp;L86+1,
IFERROR(INDEX(TablaDatos[#Headers],1,M86)&amp;IF(M86=3," "&amp;L86,"")&amp;":","")))</f>
        <v/>
      </c>
      <c r="P86" s="4" t="str" cm="1">
        <f t="array" aca="1" ref="P86" ca="1">IF(OR(L86="",M86&gt;8),"",HYPERLINK("["&amp;Archivo_Nombre&amp;"]Datos!"&amp;LEFT(SUBSTITUTE(ADDRESS(1,M86),"$",""))&amp;L86+1,
IFERROR(INDEX(TablaDatos[],L86,M86),"")))</f>
        <v/>
      </c>
      <c r="S86" s="1">
        <f t="shared" ca="1" si="32"/>
        <v>54</v>
      </c>
      <c r="T86" s="1" t="str">
        <f t="shared" ca="1" si="38"/>
        <v/>
      </c>
      <c r="U86" s="1">
        <f t="shared" ca="1" si="33"/>
        <v>51</v>
      </c>
      <c r="V86" s="1" cm="1">
        <f t="array" aca="1" ref="V86" ca="1">IF(OR(T86="",W86=""),0,LEFT(W86)&amp;IFERROR(LEFT(INDEX(DatosKanban,KANBAN!T86,2)),2))</f>
        <v>0</v>
      </c>
      <c r="W86" s="5" t="str" cm="1">
        <f t="array" aca="1" ref="W86" ca="1">IF(OR(T86="",U86&gt;8),"",HYPERLINK("[" &amp; Archivo_Nombre &amp; "]Datos!"&amp;LEFT(SUBSTITUTE(ADDRESS(1,IF(U86=3,1,U86)),"$",""))&amp;T86+1,
IFERROR(INDEX(TablaDatos[#Headers],1,U86)&amp;IF(U86=3," "&amp;T86,"")&amp;":","")))</f>
        <v/>
      </c>
      <c r="X86" s="4" t="str" cm="1">
        <f t="array" aca="1" ref="X86" ca="1">IF(OR(T86="",U86&gt;8),"",HYPERLINK("["&amp;Archivo_Nombre&amp;"]Datos!"&amp;LEFT(SUBSTITUTE(ADDRESS(1,U86),"$",""))&amp;T86+1,
IFERROR(INDEX(TablaDatos[],T86,U86),"")))</f>
        <v/>
      </c>
      <c r="AA86" s="1">
        <f t="shared" ca="1" si="34"/>
        <v>36</v>
      </c>
      <c r="AB86" s="1" t="str">
        <f t="shared" ca="1" si="39"/>
        <v/>
      </c>
      <c r="AC86" s="1">
        <f t="shared" ca="1" si="35"/>
        <v>30</v>
      </c>
      <c r="AD86" s="1" cm="1">
        <f t="array" aca="1" ref="AD86" ca="1">IF(OR(AB86="",AE86=""),0,LEFT(AE86)&amp;IFERROR(LEFT(INDEX(DatosKanban,KANBAN!AB86,2)),2))</f>
        <v>0</v>
      </c>
      <c r="AE86" s="5" t="str" cm="1">
        <f t="array" aca="1" ref="AE86" ca="1">IF(OR(AB86="",AC86&gt;8),"",HYPERLINK("[" &amp; Archivo_Nombre &amp; "]Datos!"&amp;LEFT(SUBSTITUTE(ADDRESS(1,IF(AC86=3,1,AC86)),"$",""))&amp;AB86+1,
IFERROR(INDEX(TablaDatos[#Headers],1,AC86)&amp;IF(AC86=3," "&amp;AB86,"")&amp;":","")))</f>
        <v/>
      </c>
      <c r="AF86" s="4" t="str" cm="1">
        <f t="array" aca="1" ref="AF86" ca="1">IF(OR(AB86="",AC86&gt;8),"",HYPERLINK("["&amp;Archivo_Nombre&amp;"]Datos!"&amp;LEFT(SUBSTITUTE(ADDRESS(1,AC86),"$",""))&amp;AB86+1,
IFERROR(INDEX(TablaDatos[],AB86,AC86),"")))</f>
        <v/>
      </c>
      <c r="AI86" s="1">
        <f t="shared" ca="1" si="40"/>
        <v>66</v>
      </c>
      <c r="AJ86" s="1" t="str">
        <f t="shared" ca="1" si="41"/>
        <v/>
      </c>
      <c r="AK86" s="1">
        <f t="shared" ca="1" si="42"/>
        <v>65</v>
      </c>
      <c r="AL86" s="1" cm="1">
        <f t="array" aca="1" ref="AL86" ca="1">IF(OR(AJ86="",AM86=""),0,LEFT(AM86)&amp;IFERROR(LEFT(INDEX(DatosKanban,KANBAN!AJ86,2)),2))</f>
        <v>0</v>
      </c>
      <c r="AM86" s="5" t="str" cm="1">
        <f t="array" aca="1" ref="AM86" ca="1">IF(OR(AJ86="",AK86&gt;8),"",HYPERLINK("[" &amp; Archivo_Nombre &amp; "]Datos!"&amp;LEFT(SUBSTITUTE(ADDRESS(1,IF(AK86=3,1,AK86)),"$",""))&amp;AJ86+1,
IFERROR(INDEX(TablaDatos[#Headers],1,AK86)&amp;IF(AK86=3," "&amp;AJ86,"")&amp;":","")))</f>
        <v/>
      </c>
      <c r="AN86" s="4" t="str" cm="1">
        <f t="array" aca="1" ref="AN86" ca="1">IF(OR(AJ86="",AK86&gt;8),"",HYPERLINK("["&amp;Archivo_Nombre&amp;"]Datos!"&amp;LEFT(SUBSTITUTE(ADDRESS(1,AK86),"$",""))&amp;AJ86+1,
IFERROR(INDEX(TablaDatos[],AJ86,AK86),"")))</f>
        <v/>
      </c>
    </row>
    <row r="87" spans="3:40" x14ac:dyDescent="0.25">
      <c r="C87" s="1">
        <f t="shared" ca="1" si="28"/>
        <v>73</v>
      </c>
      <c r="D87" s="1" t="str">
        <f t="shared" ca="1" si="36"/>
        <v/>
      </c>
      <c r="E87" s="1">
        <f t="shared" ca="1" si="29"/>
        <v>73</v>
      </c>
      <c r="F87" s="1" cm="1">
        <f t="array" aca="1" ref="F87" ca="1">IF(OR(D87="",G87=""),0,LEFT(G87)&amp;IFERROR(LEFT(INDEX(DatosKanban,KANBAN!D87,2)),2))</f>
        <v>0</v>
      </c>
      <c r="G87" s="5" t="str" cm="1">
        <f t="array" aca="1" ref="G87" ca="1">IF(OR(D87="",E87&gt;8),"",HYPERLINK("[" &amp; Archivo_Nombre &amp; "]Datos!"&amp;LEFT(SUBSTITUTE(ADDRESS(1,IF(E87=3,1,E87)),"$",""))&amp;D87+1,
IFERROR(INDEX(TablaDatos[#Headers],1,E87)&amp;IF(E87=3," "&amp;D87,"")&amp;":","")))</f>
        <v/>
      </c>
      <c r="H87" s="4" t="str" cm="1">
        <f t="array" aca="1" ref="H87" ca="1">IF(OR(D87="",E87&gt;8),"",HYPERLINK("["&amp;Archivo_Nombre&amp;"]Datos!"&amp;LEFT(SUBSTITUTE(ADDRESS(1,E87),"$",""))&amp;D87+1,
IFERROR(INDEX(TablaDatos[],D87,E87),"")))</f>
        <v/>
      </c>
      <c r="K87" s="1">
        <f t="shared" ca="1" si="30"/>
        <v>37</v>
      </c>
      <c r="L87" s="1" t="str">
        <f t="shared" ca="1" si="37"/>
        <v/>
      </c>
      <c r="M87" s="1">
        <f t="shared" ca="1" si="31"/>
        <v>31</v>
      </c>
      <c r="N87" s="1" cm="1">
        <f t="array" aca="1" ref="N87" ca="1">IF(OR(L87="",O87=""),0,LEFT(O87)&amp;IFERROR(LEFT(INDEX(DatosKanban,KANBAN!L87,2)),2))</f>
        <v>0</v>
      </c>
      <c r="O87" s="5" t="str" cm="1">
        <f t="array" aca="1" ref="O87" ca="1">IF(OR(L87="",M87&gt;8),"",HYPERLINK("[" &amp; Archivo_Nombre &amp; "]Datos!"&amp;LEFT(SUBSTITUTE(ADDRESS(1,IF(M87=3,1,M87)),"$",""))&amp;L87+1,
IFERROR(INDEX(TablaDatos[#Headers],1,M87)&amp;IF(M87=3," "&amp;L87,"")&amp;":","")))</f>
        <v/>
      </c>
      <c r="P87" s="4" t="str" cm="1">
        <f t="array" aca="1" ref="P87" ca="1">IF(OR(L87="",M87&gt;8),"",HYPERLINK("["&amp;Archivo_Nombre&amp;"]Datos!"&amp;LEFT(SUBSTITUTE(ADDRESS(1,M87),"$",""))&amp;L87+1,
IFERROR(INDEX(TablaDatos[],L87,M87),"")))</f>
        <v/>
      </c>
      <c r="S87" s="1">
        <f t="shared" ca="1" si="32"/>
        <v>55</v>
      </c>
      <c r="T87" s="1" t="str">
        <f t="shared" ca="1" si="38"/>
        <v/>
      </c>
      <c r="U87" s="1">
        <f t="shared" ca="1" si="33"/>
        <v>52</v>
      </c>
      <c r="V87" s="1" cm="1">
        <f t="array" aca="1" ref="V87" ca="1">IF(OR(T87="",W87=""),0,LEFT(W87)&amp;IFERROR(LEFT(INDEX(DatosKanban,KANBAN!T87,2)),2))</f>
        <v>0</v>
      </c>
      <c r="W87" s="5" t="str" cm="1">
        <f t="array" aca="1" ref="W87" ca="1">IF(OR(T87="",U87&gt;8),"",HYPERLINK("[" &amp; Archivo_Nombre &amp; "]Datos!"&amp;LEFT(SUBSTITUTE(ADDRESS(1,IF(U87=3,1,U87)),"$",""))&amp;T87+1,
IFERROR(INDEX(TablaDatos[#Headers],1,U87)&amp;IF(U87=3," "&amp;T87,"")&amp;":","")))</f>
        <v/>
      </c>
      <c r="X87" s="4" t="str" cm="1">
        <f t="array" aca="1" ref="X87" ca="1">IF(OR(T87="",U87&gt;8),"",HYPERLINK("["&amp;Archivo_Nombre&amp;"]Datos!"&amp;LEFT(SUBSTITUTE(ADDRESS(1,U87),"$",""))&amp;T87+1,
IFERROR(INDEX(TablaDatos[],T87,U87),"")))</f>
        <v/>
      </c>
      <c r="AA87" s="1">
        <f t="shared" ca="1" si="34"/>
        <v>37</v>
      </c>
      <c r="AB87" s="1" t="str">
        <f t="shared" ca="1" si="39"/>
        <v/>
      </c>
      <c r="AC87" s="1">
        <f t="shared" ca="1" si="35"/>
        <v>31</v>
      </c>
      <c r="AD87" s="1" cm="1">
        <f t="array" aca="1" ref="AD87" ca="1">IF(OR(AB87="",AE87=""),0,LEFT(AE87)&amp;IFERROR(LEFT(INDEX(DatosKanban,KANBAN!AB87,2)),2))</f>
        <v>0</v>
      </c>
      <c r="AE87" s="5" t="str" cm="1">
        <f t="array" aca="1" ref="AE87" ca="1">IF(OR(AB87="",AC87&gt;8),"",HYPERLINK("[" &amp; Archivo_Nombre &amp; "]Datos!"&amp;LEFT(SUBSTITUTE(ADDRESS(1,IF(AC87=3,1,AC87)),"$",""))&amp;AB87+1,
IFERROR(INDEX(TablaDatos[#Headers],1,AC87)&amp;IF(AC87=3," "&amp;AB87,"")&amp;":","")))</f>
        <v/>
      </c>
      <c r="AF87" s="4" t="str" cm="1">
        <f t="array" aca="1" ref="AF87" ca="1">IF(OR(AB87="",AC87&gt;8),"",HYPERLINK("["&amp;Archivo_Nombre&amp;"]Datos!"&amp;LEFT(SUBSTITUTE(ADDRESS(1,AC87),"$",""))&amp;AB87+1,
IFERROR(INDEX(TablaDatos[],AB87,AC87),"")))</f>
        <v/>
      </c>
      <c r="AI87" s="1">
        <f t="shared" ca="1" si="40"/>
        <v>67</v>
      </c>
      <c r="AJ87" s="1" t="str">
        <f t="shared" ca="1" si="41"/>
        <v/>
      </c>
      <c r="AK87" s="1">
        <f t="shared" ca="1" si="42"/>
        <v>66</v>
      </c>
      <c r="AL87" s="1" cm="1">
        <f t="array" aca="1" ref="AL87" ca="1">IF(OR(AJ87="",AM87=""),0,LEFT(AM87)&amp;IFERROR(LEFT(INDEX(DatosKanban,KANBAN!AJ87,2)),2))</f>
        <v>0</v>
      </c>
      <c r="AM87" s="5" t="str" cm="1">
        <f t="array" aca="1" ref="AM87" ca="1">IF(OR(AJ87="",AK87&gt;8),"",HYPERLINK("[" &amp; Archivo_Nombre &amp; "]Datos!"&amp;LEFT(SUBSTITUTE(ADDRESS(1,IF(AK87=3,1,AK87)),"$",""))&amp;AJ87+1,
IFERROR(INDEX(TablaDatos[#Headers],1,AK87)&amp;IF(AK87=3," "&amp;AJ87,"")&amp;":","")))</f>
        <v/>
      </c>
      <c r="AN87" s="4" t="str" cm="1">
        <f t="array" aca="1" ref="AN87" ca="1">IF(OR(AJ87="",AK87&gt;8),"",HYPERLINK("["&amp;Archivo_Nombre&amp;"]Datos!"&amp;LEFT(SUBSTITUTE(ADDRESS(1,AK87),"$",""))&amp;AJ87+1,
IFERROR(INDEX(TablaDatos[],AJ87,AK87),"")))</f>
        <v/>
      </c>
    </row>
    <row r="88" spans="3:40" x14ac:dyDescent="0.25">
      <c r="C88" s="1">
        <f t="shared" ca="1" si="28"/>
        <v>74</v>
      </c>
      <c r="D88" s="1" t="str">
        <f t="shared" ca="1" si="36"/>
        <v/>
      </c>
      <c r="E88" s="1">
        <f t="shared" ca="1" si="29"/>
        <v>74</v>
      </c>
      <c r="F88" s="1" cm="1">
        <f t="array" aca="1" ref="F88" ca="1">IF(OR(D88="",G88=""),0,LEFT(G88)&amp;IFERROR(LEFT(INDEX(DatosKanban,KANBAN!D88,2)),2))</f>
        <v>0</v>
      </c>
      <c r="G88" s="5" t="str" cm="1">
        <f t="array" aca="1" ref="G88" ca="1">IF(OR(D88="",E88&gt;8),"",HYPERLINK("[" &amp; Archivo_Nombre &amp; "]Datos!"&amp;LEFT(SUBSTITUTE(ADDRESS(1,IF(E88=3,1,E88)),"$",""))&amp;D88+1,
IFERROR(INDEX(TablaDatos[#Headers],1,E88)&amp;IF(E88=3," "&amp;D88,"")&amp;":","")))</f>
        <v/>
      </c>
      <c r="H88" s="4" t="str" cm="1">
        <f t="array" aca="1" ref="H88" ca="1">IF(OR(D88="",E88&gt;8),"",HYPERLINK("["&amp;Archivo_Nombre&amp;"]Datos!"&amp;LEFT(SUBSTITUTE(ADDRESS(1,E88),"$",""))&amp;D88+1,
IFERROR(INDEX(TablaDatos[],D88,E88),"")))</f>
        <v/>
      </c>
      <c r="K88" s="1">
        <f t="shared" ca="1" si="30"/>
        <v>38</v>
      </c>
      <c r="L88" s="1" t="str">
        <f t="shared" ca="1" si="37"/>
        <v/>
      </c>
      <c r="M88" s="1">
        <f t="shared" ca="1" si="31"/>
        <v>32</v>
      </c>
      <c r="N88" s="1" cm="1">
        <f t="array" aca="1" ref="N88" ca="1">IF(OR(L88="",O88=""),0,LEFT(O88)&amp;IFERROR(LEFT(INDEX(DatosKanban,KANBAN!L88,2)),2))</f>
        <v>0</v>
      </c>
      <c r="O88" s="5" t="str" cm="1">
        <f t="array" aca="1" ref="O88" ca="1">IF(OR(L88="",M88&gt;8),"",HYPERLINK("[" &amp; Archivo_Nombre &amp; "]Datos!"&amp;LEFT(SUBSTITUTE(ADDRESS(1,IF(M88=3,1,M88)),"$",""))&amp;L88+1,
IFERROR(INDEX(TablaDatos[#Headers],1,M88)&amp;IF(M88=3," "&amp;L88,"")&amp;":","")))</f>
        <v/>
      </c>
      <c r="P88" s="4" t="str" cm="1">
        <f t="array" aca="1" ref="P88" ca="1">IF(OR(L88="",M88&gt;8),"",HYPERLINK("["&amp;Archivo_Nombre&amp;"]Datos!"&amp;LEFT(SUBSTITUTE(ADDRESS(1,M88),"$",""))&amp;L88+1,
IFERROR(INDEX(TablaDatos[],L88,M88),"")))</f>
        <v/>
      </c>
      <c r="S88" s="1">
        <f t="shared" ca="1" si="32"/>
        <v>56</v>
      </c>
      <c r="T88" s="1" t="str">
        <f t="shared" ca="1" si="38"/>
        <v/>
      </c>
      <c r="U88" s="1">
        <f t="shared" ca="1" si="33"/>
        <v>53</v>
      </c>
      <c r="V88" s="1" cm="1">
        <f t="array" aca="1" ref="V88" ca="1">IF(OR(T88="",W88=""),0,LEFT(W88)&amp;IFERROR(LEFT(INDEX(DatosKanban,KANBAN!T88,2)),2))</f>
        <v>0</v>
      </c>
      <c r="W88" s="5" t="str" cm="1">
        <f t="array" aca="1" ref="W88" ca="1">IF(OR(T88="",U88&gt;8),"",HYPERLINK("[" &amp; Archivo_Nombre &amp; "]Datos!"&amp;LEFT(SUBSTITUTE(ADDRESS(1,IF(U88=3,1,U88)),"$",""))&amp;T88+1,
IFERROR(INDEX(TablaDatos[#Headers],1,U88)&amp;IF(U88=3," "&amp;T88,"")&amp;":","")))</f>
        <v/>
      </c>
      <c r="X88" s="4" t="str" cm="1">
        <f t="array" aca="1" ref="X88" ca="1">IF(OR(T88="",U88&gt;8),"",HYPERLINK("["&amp;Archivo_Nombre&amp;"]Datos!"&amp;LEFT(SUBSTITUTE(ADDRESS(1,U88),"$",""))&amp;T88+1,
IFERROR(INDEX(TablaDatos[],T88,U88),"")))</f>
        <v/>
      </c>
      <c r="AA88" s="1">
        <f t="shared" ca="1" si="34"/>
        <v>38</v>
      </c>
      <c r="AB88" s="1" t="str">
        <f t="shared" ca="1" si="39"/>
        <v/>
      </c>
      <c r="AC88" s="1">
        <f t="shared" ca="1" si="35"/>
        <v>32</v>
      </c>
      <c r="AD88" s="1" cm="1">
        <f t="array" aca="1" ref="AD88" ca="1">IF(OR(AB88="",AE88=""),0,LEFT(AE88)&amp;IFERROR(LEFT(INDEX(DatosKanban,KANBAN!AB88,2)),2))</f>
        <v>0</v>
      </c>
      <c r="AE88" s="5" t="str" cm="1">
        <f t="array" aca="1" ref="AE88" ca="1">IF(OR(AB88="",AC88&gt;8),"",HYPERLINK("[" &amp; Archivo_Nombre &amp; "]Datos!"&amp;LEFT(SUBSTITUTE(ADDRESS(1,IF(AC88=3,1,AC88)),"$",""))&amp;AB88+1,
IFERROR(INDEX(TablaDatos[#Headers],1,AC88)&amp;IF(AC88=3," "&amp;AB88,"")&amp;":","")))</f>
        <v/>
      </c>
      <c r="AF88" s="4" t="str" cm="1">
        <f t="array" aca="1" ref="AF88" ca="1">IF(OR(AB88="",AC88&gt;8),"",HYPERLINK("["&amp;Archivo_Nombre&amp;"]Datos!"&amp;LEFT(SUBSTITUTE(ADDRESS(1,AC88),"$",""))&amp;AB88+1,
IFERROR(INDEX(TablaDatos[],AB88,AC88),"")))</f>
        <v/>
      </c>
      <c r="AI88" s="1">
        <f t="shared" ca="1" si="40"/>
        <v>68</v>
      </c>
      <c r="AJ88" s="1" t="str">
        <f t="shared" ca="1" si="41"/>
        <v/>
      </c>
      <c r="AK88" s="1">
        <f t="shared" ca="1" si="42"/>
        <v>67</v>
      </c>
      <c r="AL88" s="1" cm="1">
        <f t="array" aca="1" ref="AL88" ca="1">IF(OR(AJ88="",AM88=""),0,LEFT(AM88)&amp;IFERROR(LEFT(INDEX(DatosKanban,KANBAN!AJ88,2)),2))</f>
        <v>0</v>
      </c>
      <c r="AM88" s="5" t="str" cm="1">
        <f t="array" aca="1" ref="AM88" ca="1">IF(OR(AJ88="",AK88&gt;8),"",HYPERLINK("[" &amp; Archivo_Nombre &amp; "]Datos!"&amp;LEFT(SUBSTITUTE(ADDRESS(1,IF(AK88=3,1,AK88)),"$",""))&amp;AJ88+1,
IFERROR(INDEX(TablaDatos[#Headers],1,AK88)&amp;IF(AK88=3," "&amp;AJ88,"")&amp;":","")))</f>
        <v/>
      </c>
      <c r="AN88" s="4" t="str" cm="1">
        <f t="array" aca="1" ref="AN88" ca="1">IF(OR(AJ88="",AK88&gt;8),"",HYPERLINK("["&amp;Archivo_Nombre&amp;"]Datos!"&amp;LEFT(SUBSTITUTE(ADDRESS(1,AK88),"$",""))&amp;AJ88+1,
IFERROR(INDEX(TablaDatos[],AJ88,AK88),"")))</f>
        <v/>
      </c>
    </row>
    <row r="89" spans="3:40" x14ac:dyDescent="0.25">
      <c r="C89" s="1">
        <f t="shared" ca="1" si="28"/>
        <v>75</v>
      </c>
      <c r="D89" s="1" t="str">
        <f t="shared" ca="1" si="36"/>
        <v/>
      </c>
      <c r="E89" s="1">
        <f t="shared" ca="1" si="29"/>
        <v>75</v>
      </c>
      <c r="F89" s="1" cm="1">
        <f t="array" aca="1" ref="F89" ca="1">IF(OR(D89="",G89=""),0,LEFT(G89)&amp;IFERROR(LEFT(INDEX(DatosKanban,KANBAN!D89,2)),2))</f>
        <v>0</v>
      </c>
      <c r="G89" s="5" t="str" cm="1">
        <f t="array" aca="1" ref="G89" ca="1">IF(OR(D89="",E89&gt;8),"",HYPERLINK("[" &amp; Archivo_Nombre &amp; "]Datos!"&amp;LEFT(SUBSTITUTE(ADDRESS(1,IF(E89=3,1,E89)),"$",""))&amp;D89+1,
IFERROR(INDEX(TablaDatos[#Headers],1,E89)&amp;IF(E89=3," "&amp;D89,"")&amp;":","")))</f>
        <v/>
      </c>
      <c r="H89" s="4" t="str" cm="1">
        <f t="array" aca="1" ref="H89" ca="1">IF(OR(D89="",E89&gt;8),"",HYPERLINK("["&amp;Archivo_Nombre&amp;"]Datos!"&amp;LEFT(SUBSTITUTE(ADDRESS(1,E89),"$",""))&amp;D89+1,
IFERROR(INDEX(TablaDatos[],D89,E89),"")))</f>
        <v/>
      </c>
      <c r="K89" s="1">
        <f t="shared" ca="1" si="30"/>
        <v>39</v>
      </c>
      <c r="L89" s="1" t="str">
        <f t="shared" ca="1" si="37"/>
        <v/>
      </c>
      <c r="M89" s="1">
        <f t="shared" ca="1" si="31"/>
        <v>33</v>
      </c>
      <c r="N89" s="1" cm="1">
        <f t="array" aca="1" ref="N89" ca="1">IF(OR(L89="",O89=""),0,LEFT(O89)&amp;IFERROR(LEFT(INDEX(DatosKanban,KANBAN!L89,2)),2))</f>
        <v>0</v>
      </c>
      <c r="O89" s="5" t="str" cm="1">
        <f t="array" aca="1" ref="O89" ca="1">IF(OR(L89="",M89&gt;8),"",HYPERLINK("[" &amp; Archivo_Nombre &amp; "]Datos!"&amp;LEFT(SUBSTITUTE(ADDRESS(1,IF(M89=3,1,M89)),"$",""))&amp;L89+1,
IFERROR(INDEX(TablaDatos[#Headers],1,M89)&amp;IF(M89=3," "&amp;L89,"")&amp;":","")))</f>
        <v/>
      </c>
      <c r="P89" s="4" t="str" cm="1">
        <f t="array" aca="1" ref="P89" ca="1">IF(OR(L89="",M89&gt;8),"",HYPERLINK("["&amp;Archivo_Nombre&amp;"]Datos!"&amp;LEFT(SUBSTITUTE(ADDRESS(1,M89),"$",""))&amp;L89+1,
IFERROR(INDEX(TablaDatos[],L89,M89),"")))</f>
        <v/>
      </c>
      <c r="S89" s="1">
        <f t="shared" ca="1" si="32"/>
        <v>57</v>
      </c>
      <c r="T89" s="1" t="str">
        <f t="shared" ca="1" si="38"/>
        <v/>
      </c>
      <c r="U89" s="1">
        <f t="shared" ca="1" si="33"/>
        <v>54</v>
      </c>
      <c r="V89" s="1" cm="1">
        <f t="array" aca="1" ref="V89" ca="1">IF(OR(T89="",W89=""),0,LEFT(W89)&amp;IFERROR(LEFT(INDEX(DatosKanban,KANBAN!T89,2)),2))</f>
        <v>0</v>
      </c>
      <c r="W89" s="5" t="str" cm="1">
        <f t="array" aca="1" ref="W89" ca="1">IF(OR(T89="",U89&gt;8),"",HYPERLINK("[" &amp; Archivo_Nombre &amp; "]Datos!"&amp;LEFT(SUBSTITUTE(ADDRESS(1,IF(U89=3,1,U89)),"$",""))&amp;T89+1,
IFERROR(INDEX(TablaDatos[#Headers],1,U89)&amp;IF(U89=3," "&amp;T89,"")&amp;":","")))</f>
        <v/>
      </c>
      <c r="X89" s="4" t="str" cm="1">
        <f t="array" aca="1" ref="X89" ca="1">IF(OR(T89="",U89&gt;8),"",HYPERLINK("["&amp;Archivo_Nombre&amp;"]Datos!"&amp;LEFT(SUBSTITUTE(ADDRESS(1,U89),"$",""))&amp;T89+1,
IFERROR(INDEX(TablaDatos[],T89,U89),"")))</f>
        <v/>
      </c>
      <c r="AA89" s="1">
        <f t="shared" ca="1" si="34"/>
        <v>39</v>
      </c>
      <c r="AB89" s="1" t="str">
        <f t="shared" ca="1" si="39"/>
        <v/>
      </c>
      <c r="AC89" s="1">
        <f t="shared" ca="1" si="35"/>
        <v>33</v>
      </c>
      <c r="AD89" s="1" cm="1">
        <f t="array" aca="1" ref="AD89" ca="1">IF(OR(AB89="",AE89=""),0,LEFT(AE89)&amp;IFERROR(LEFT(INDEX(DatosKanban,KANBAN!AB89,2)),2))</f>
        <v>0</v>
      </c>
      <c r="AE89" s="5" t="str" cm="1">
        <f t="array" aca="1" ref="AE89" ca="1">IF(OR(AB89="",AC89&gt;8),"",HYPERLINK("[" &amp; Archivo_Nombre &amp; "]Datos!"&amp;LEFT(SUBSTITUTE(ADDRESS(1,IF(AC89=3,1,AC89)),"$",""))&amp;AB89+1,
IFERROR(INDEX(TablaDatos[#Headers],1,AC89)&amp;IF(AC89=3," "&amp;AB89,"")&amp;":","")))</f>
        <v/>
      </c>
      <c r="AF89" s="4" t="str" cm="1">
        <f t="array" aca="1" ref="AF89" ca="1">IF(OR(AB89="",AC89&gt;8),"",HYPERLINK("["&amp;Archivo_Nombre&amp;"]Datos!"&amp;LEFT(SUBSTITUTE(ADDRESS(1,AC89),"$",""))&amp;AB89+1,
IFERROR(INDEX(TablaDatos[],AB89,AC89),"")))</f>
        <v/>
      </c>
      <c r="AI89" s="1">
        <f t="shared" ca="1" si="40"/>
        <v>69</v>
      </c>
      <c r="AJ89" s="1" t="str">
        <f t="shared" ca="1" si="41"/>
        <v/>
      </c>
      <c r="AK89" s="1">
        <f t="shared" ca="1" si="42"/>
        <v>68</v>
      </c>
      <c r="AL89" s="1" cm="1">
        <f t="array" aca="1" ref="AL89" ca="1">IF(OR(AJ89="",AM89=""),0,LEFT(AM89)&amp;IFERROR(LEFT(INDEX(DatosKanban,KANBAN!AJ89,2)),2))</f>
        <v>0</v>
      </c>
      <c r="AM89" s="5" t="str" cm="1">
        <f t="array" aca="1" ref="AM89" ca="1">IF(OR(AJ89="",AK89&gt;8),"",HYPERLINK("[" &amp; Archivo_Nombre &amp; "]Datos!"&amp;LEFT(SUBSTITUTE(ADDRESS(1,IF(AK89=3,1,AK89)),"$",""))&amp;AJ89+1,
IFERROR(INDEX(TablaDatos[#Headers],1,AK89)&amp;IF(AK89=3," "&amp;AJ89,"")&amp;":","")))</f>
        <v/>
      </c>
      <c r="AN89" s="4" t="str" cm="1">
        <f t="array" aca="1" ref="AN89" ca="1">IF(OR(AJ89="",AK89&gt;8),"",HYPERLINK("["&amp;Archivo_Nombre&amp;"]Datos!"&amp;LEFT(SUBSTITUTE(ADDRESS(1,AK89),"$",""))&amp;AJ89+1,
IFERROR(INDEX(TablaDatos[],AJ89,AK89),"")))</f>
        <v/>
      </c>
    </row>
    <row r="90" spans="3:40" x14ac:dyDescent="0.25">
      <c r="C90" s="1">
        <f t="shared" ca="1" si="28"/>
        <v>76</v>
      </c>
      <c r="D90" s="1" t="str">
        <f t="shared" ca="1" si="36"/>
        <v/>
      </c>
      <c r="E90" s="1">
        <f t="shared" ca="1" si="29"/>
        <v>76</v>
      </c>
      <c r="F90" s="1" cm="1">
        <f t="array" aca="1" ref="F90" ca="1">IF(OR(D90="",G90=""),0,LEFT(G90)&amp;IFERROR(LEFT(INDEX(DatosKanban,KANBAN!D90,2)),2))</f>
        <v>0</v>
      </c>
      <c r="G90" s="5" t="str" cm="1">
        <f t="array" aca="1" ref="G90" ca="1">IF(OR(D90="",E90&gt;8),"",HYPERLINK("[" &amp; Archivo_Nombre &amp; "]Datos!"&amp;LEFT(SUBSTITUTE(ADDRESS(1,IF(E90=3,1,E90)),"$",""))&amp;D90+1,
IFERROR(INDEX(TablaDatos[#Headers],1,E90)&amp;IF(E90=3," "&amp;D90,"")&amp;":","")))</f>
        <v/>
      </c>
      <c r="H90" s="4" t="str" cm="1">
        <f t="array" aca="1" ref="H90" ca="1">IF(OR(D90="",E90&gt;8),"",HYPERLINK("["&amp;Archivo_Nombre&amp;"]Datos!"&amp;LEFT(SUBSTITUTE(ADDRESS(1,E90),"$",""))&amp;D90+1,
IFERROR(INDEX(TablaDatos[],D90,E90),"")))</f>
        <v/>
      </c>
      <c r="K90" s="1">
        <f t="shared" ca="1" si="30"/>
        <v>40</v>
      </c>
      <c r="L90" s="1" t="str">
        <f t="shared" ca="1" si="37"/>
        <v/>
      </c>
      <c r="M90" s="1">
        <f t="shared" ca="1" si="31"/>
        <v>34</v>
      </c>
      <c r="N90" s="1" cm="1">
        <f t="array" aca="1" ref="N90" ca="1">IF(OR(L90="",O90=""),0,LEFT(O90)&amp;IFERROR(LEFT(INDEX(DatosKanban,KANBAN!L90,2)),2))</f>
        <v>0</v>
      </c>
      <c r="O90" s="5" t="str" cm="1">
        <f t="array" aca="1" ref="O90" ca="1">IF(OR(L90="",M90&gt;8),"",HYPERLINK("[" &amp; Archivo_Nombre &amp; "]Datos!"&amp;LEFT(SUBSTITUTE(ADDRESS(1,IF(M90=3,1,M90)),"$",""))&amp;L90+1,
IFERROR(INDEX(TablaDatos[#Headers],1,M90)&amp;IF(M90=3," "&amp;L90,"")&amp;":","")))</f>
        <v/>
      </c>
      <c r="P90" s="4" t="str" cm="1">
        <f t="array" aca="1" ref="P90" ca="1">IF(OR(L90="",M90&gt;8),"",HYPERLINK("["&amp;Archivo_Nombre&amp;"]Datos!"&amp;LEFT(SUBSTITUTE(ADDRESS(1,M90),"$",""))&amp;L90+1,
IFERROR(INDEX(TablaDatos[],L90,M90),"")))</f>
        <v/>
      </c>
      <c r="S90" s="1">
        <f t="shared" ca="1" si="32"/>
        <v>58</v>
      </c>
      <c r="T90" s="1" t="str">
        <f t="shared" ca="1" si="38"/>
        <v/>
      </c>
      <c r="U90" s="1">
        <f t="shared" ca="1" si="33"/>
        <v>55</v>
      </c>
      <c r="V90" s="1" cm="1">
        <f t="array" aca="1" ref="V90" ca="1">IF(OR(T90="",W90=""),0,LEFT(W90)&amp;IFERROR(LEFT(INDEX(DatosKanban,KANBAN!T90,2)),2))</f>
        <v>0</v>
      </c>
      <c r="W90" s="5" t="str" cm="1">
        <f t="array" aca="1" ref="W90" ca="1">IF(OR(T90="",U90&gt;8),"",HYPERLINK("[" &amp; Archivo_Nombre &amp; "]Datos!"&amp;LEFT(SUBSTITUTE(ADDRESS(1,IF(U90=3,1,U90)),"$",""))&amp;T90+1,
IFERROR(INDEX(TablaDatos[#Headers],1,U90)&amp;IF(U90=3," "&amp;T90,"")&amp;":","")))</f>
        <v/>
      </c>
      <c r="X90" s="4" t="str" cm="1">
        <f t="array" aca="1" ref="X90" ca="1">IF(OR(T90="",U90&gt;8),"",HYPERLINK("["&amp;Archivo_Nombre&amp;"]Datos!"&amp;LEFT(SUBSTITUTE(ADDRESS(1,U90),"$",""))&amp;T90+1,
IFERROR(INDEX(TablaDatos[],T90,U90),"")))</f>
        <v/>
      </c>
      <c r="AA90" s="1">
        <f t="shared" ca="1" si="34"/>
        <v>40</v>
      </c>
      <c r="AB90" s="1" t="str">
        <f t="shared" ca="1" si="39"/>
        <v/>
      </c>
      <c r="AC90" s="1">
        <f t="shared" ca="1" si="35"/>
        <v>34</v>
      </c>
      <c r="AD90" s="1" cm="1">
        <f t="array" aca="1" ref="AD90" ca="1">IF(OR(AB90="",AE90=""),0,LEFT(AE90)&amp;IFERROR(LEFT(INDEX(DatosKanban,KANBAN!AB90,2)),2))</f>
        <v>0</v>
      </c>
      <c r="AE90" s="5" t="str" cm="1">
        <f t="array" aca="1" ref="AE90" ca="1">IF(OR(AB90="",AC90&gt;8),"",HYPERLINK("[" &amp; Archivo_Nombre &amp; "]Datos!"&amp;LEFT(SUBSTITUTE(ADDRESS(1,IF(AC90=3,1,AC90)),"$",""))&amp;AB90+1,
IFERROR(INDEX(TablaDatos[#Headers],1,AC90)&amp;IF(AC90=3," "&amp;AB90,"")&amp;":","")))</f>
        <v/>
      </c>
      <c r="AF90" s="4" t="str" cm="1">
        <f t="array" aca="1" ref="AF90" ca="1">IF(OR(AB90="",AC90&gt;8),"",HYPERLINK("["&amp;Archivo_Nombre&amp;"]Datos!"&amp;LEFT(SUBSTITUTE(ADDRESS(1,AC90),"$",""))&amp;AB90+1,
IFERROR(INDEX(TablaDatos[],AB90,AC90),"")))</f>
        <v/>
      </c>
      <c r="AI90" s="1">
        <f t="shared" ca="1" si="40"/>
        <v>70</v>
      </c>
      <c r="AJ90" s="1" t="str">
        <f t="shared" ca="1" si="41"/>
        <v/>
      </c>
      <c r="AK90" s="1">
        <f t="shared" ca="1" si="42"/>
        <v>69</v>
      </c>
      <c r="AL90" s="1" cm="1">
        <f t="array" aca="1" ref="AL90" ca="1">IF(OR(AJ90="",AM90=""),0,LEFT(AM90)&amp;IFERROR(LEFT(INDEX(DatosKanban,KANBAN!AJ90,2)),2))</f>
        <v>0</v>
      </c>
      <c r="AM90" s="5" t="str" cm="1">
        <f t="array" aca="1" ref="AM90" ca="1">IF(OR(AJ90="",AK90&gt;8),"",HYPERLINK("[" &amp; Archivo_Nombre &amp; "]Datos!"&amp;LEFT(SUBSTITUTE(ADDRESS(1,IF(AK90=3,1,AK90)),"$",""))&amp;AJ90+1,
IFERROR(INDEX(TablaDatos[#Headers],1,AK90)&amp;IF(AK90=3," "&amp;AJ90,"")&amp;":","")))</f>
        <v/>
      </c>
      <c r="AN90" s="4" t="str" cm="1">
        <f t="array" aca="1" ref="AN90" ca="1">IF(OR(AJ90="",AK90&gt;8),"",HYPERLINK("["&amp;Archivo_Nombre&amp;"]Datos!"&amp;LEFT(SUBSTITUTE(ADDRESS(1,AK90),"$",""))&amp;AJ90+1,
IFERROR(INDEX(TablaDatos[],AJ90,AK90),"")))</f>
        <v/>
      </c>
    </row>
    <row r="91" spans="3:40" x14ac:dyDescent="0.25">
      <c r="C91" s="1">
        <f t="shared" ca="1" si="28"/>
        <v>77</v>
      </c>
      <c r="D91" s="1" t="str">
        <f t="shared" ca="1" si="36"/>
        <v/>
      </c>
      <c r="E91" s="1">
        <f t="shared" ca="1" si="29"/>
        <v>77</v>
      </c>
      <c r="F91" s="1" cm="1">
        <f t="array" aca="1" ref="F91" ca="1">IF(OR(D91="",G91=""),0,LEFT(G91)&amp;IFERROR(LEFT(INDEX(DatosKanban,KANBAN!D91,2)),2))</f>
        <v>0</v>
      </c>
      <c r="G91" s="5" t="str" cm="1">
        <f t="array" aca="1" ref="G91" ca="1">IF(OR(D91="",E91&gt;8),"",HYPERLINK("[" &amp; Archivo_Nombre &amp; "]Datos!"&amp;LEFT(SUBSTITUTE(ADDRESS(1,IF(E91=3,1,E91)),"$",""))&amp;D91+1,
IFERROR(INDEX(TablaDatos[#Headers],1,E91)&amp;IF(E91=3," "&amp;D91,"")&amp;":","")))</f>
        <v/>
      </c>
      <c r="H91" s="4" t="str" cm="1">
        <f t="array" aca="1" ref="H91" ca="1">IF(OR(D91="",E91&gt;8),"",HYPERLINK("["&amp;Archivo_Nombre&amp;"]Datos!"&amp;LEFT(SUBSTITUTE(ADDRESS(1,E91),"$",""))&amp;D91+1,
IFERROR(INDEX(TablaDatos[],D91,E91),"")))</f>
        <v/>
      </c>
      <c r="K91" s="1">
        <f t="shared" ca="1" si="30"/>
        <v>41</v>
      </c>
      <c r="L91" s="1" t="str">
        <f t="shared" ca="1" si="37"/>
        <v/>
      </c>
      <c r="M91" s="1">
        <f t="shared" ca="1" si="31"/>
        <v>35</v>
      </c>
      <c r="N91" s="1" cm="1">
        <f t="array" aca="1" ref="N91" ca="1">IF(OR(L91="",O91=""),0,LEFT(O91)&amp;IFERROR(LEFT(INDEX(DatosKanban,KANBAN!L91,2)),2))</f>
        <v>0</v>
      </c>
      <c r="O91" s="5" t="str" cm="1">
        <f t="array" aca="1" ref="O91" ca="1">IF(OR(L91="",M91&gt;8),"",HYPERLINK("[" &amp; Archivo_Nombre &amp; "]Datos!"&amp;LEFT(SUBSTITUTE(ADDRESS(1,IF(M91=3,1,M91)),"$",""))&amp;L91+1,
IFERROR(INDEX(TablaDatos[#Headers],1,M91)&amp;IF(M91=3," "&amp;L91,"")&amp;":","")))</f>
        <v/>
      </c>
      <c r="P91" s="4" t="str" cm="1">
        <f t="array" aca="1" ref="P91" ca="1">IF(OR(L91="",M91&gt;8),"",HYPERLINK("["&amp;Archivo_Nombre&amp;"]Datos!"&amp;LEFT(SUBSTITUTE(ADDRESS(1,M91),"$",""))&amp;L91+1,
IFERROR(INDEX(TablaDatos[],L91,M91),"")))</f>
        <v/>
      </c>
      <c r="S91" s="1">
        <f t="shared" ca="1" si="32"/>
        <v>59</v>
      </c>
      <c r="T91" s="1" t="str">
        <f t="shared" ca="1" si="38"/>
        <v/>
      </c>
      <c r="U91" s="1">
        <f t="shared" ca="1" si="33"/>
        <v>56</v>
      </c>
      <c r="V91" s="1" cm="1">
        <f t="array" aca="1" ref="V91" ca="1">IF(OR(T91="",W91=""),0,LEFT(W91)&amp;IFERROR(LEFT(INDEX(DatosKanban,KANBAN!T91,2)),2))</f>
        <v>0</v>
      </c>
      <c r="W91" s="5" t="str" cm="1">
        <f t="array" aca="1" ref="W91" ca="1">IF(OR(T91="",U91&gt;8),"",HYPERLINK("[" &amp; Archivo_Nombre &amp; "]Datos!"&amp;LEFT(SUBSTITUTE(ADDRESS(1,IF(U91=3,1,U91)),"$",""))&amp;T91+1,
IFERROR(INDEX(TablaDatos[#Headers],1,U91)&amp;IF(U91=3," "&amp;T91,"")&amp;":","")))</f>
        <v/>
      </c>
      <c r="X91" s="4" t="str" cm="1">
        <f t="array" aca="1" ref="X91" ca="1">IF(OR(T91="",U91&gt;8),"",HYPERLINK("["&amp;Archivo_Nombre&amp;"]Datos!"&amp;LEFT(SUBSTITUTE(ADDRESS(1,U91),"$",""))&amp;T91+1,
IFERROR(INDEX(TablaDatos[],T91,U91),"")))</f>
        <v/>
      </c>
      <c r="AA91" s="1">
        <f t="shared" ca="1" si="34"/>
        <v>41</v>
      </c>
      <c r="AB91" s="1" t="str">
        <f t="shared" ca="1" si="39"/>
        <v/>
      </c>
      <c r="AC91" s="1">
        <f t="shared" ca="1" si="35"/>
        <v>35</v>
      </c>
      <c r="AD91" s="1" cm="1">
        <f t="array" aca="1" ref="AD91" ca="1">IF(OR(AB91="",AE91=""),0,LEFT(AE91)&amp;IFERROR(LEFT(INDEX(DatosKanban,KANBAN!AB91,2)),2))</f>
        <v>0</v>
      </c>
      <c r="AE91" s="5" t="str" cm="1">
        <f t="array" aca="1" ref="AE91" ca="1">IF(OR(AB91="",AC91&gt;8),"",HYPERLINK("[" &amp; Archivo_Nombre &amp; "]Datos!"&amp;LEFT(SUBSTITUTE(ADDRESS(1,IF(AC91=3,1,AC91)),"$",""))&amp;AB91+1,
IFERROR(INDEX(TablaDatos[#Headers],1,AC91)&amp;IF(AC91=3," "&amp;AB91,"")&amp;":","")))</f>
        <v/>
      </c>
      <c r="AF91" s="4" t="str" cm="1">
        <f t="array" aca="1" ref="AF91" ca="1">IF(OR(AB91="",AC91&gt;8),"",HYPERLINK("["&amp;Archivo_Nombre&amp;"]Datos!"&amp;LEFT(SUBSTITUTE(ADDRESS(1,AC91),"$",""))&amp;AB91+1,
IFERROR(INDEX(TablaDatos[],AB91,AC91),"")))</f>
        <v/>
      </c>
      <c r="AI91" s="1">
        <f t="shared" ca="1" si="40"/>
        <v>71</v>
      </c>
      <c r="AJ91" s="1" t="str">
        <f t="shared" ca="1" si="41"/>
        <v/>
      </c>
      <c r="AK91" s="1">
        <f t="shared" ca="1" si="42"/>
        <v>70</v>
      </c>
      <c r="AL91" s="1" cm="1">
        <f t="array" aca="1" ref="AL91" ca="1">IF(OR(AJ91="",AM91=""),0,LEFT(AM91)&amp;IFERROR(LEFT(INDEX(DatosKanban,KANBAN!AJ91,2)),2))</f>
        <v>0</v>
      </c>
      <c r="AM91" s="5" t="str" cm="1">
        <f t="array" aca="1" ref="AM91" ca="1">IF(OR(AJ91="",AK91&gt;8),"",HYPERLINK("[" &amp; Archivo_Nombre &amp; "]Datos!"&amp;LEFT(SUBSTITUTE(ADDRESS(1,IF(AK91=3,1,AK91)),"$",""))&amp;AJ91+1,
IFERROR(INDEX(TablaDatos[#Headers],1,AK91)&amp;IF(AK91=3," "&amp;AJ91,"")&amp;":","")))</f>
        <v/>
      </c>
      <c r="AN91" s="4" t="str" cm="1">
        <f t="array" aca="1" ref="AN91" ca="1">IF(OR(AJ91="",AK91&gt;8),"",HYPERLINK("["&amp;Archivo_Nombre&amp;"]Datos!"&amp;LEFT(SUBSTITUTE(ADDRESS(1,AK91),"$",""))&amp;AJ91+1,
IFERROR(INDEX(TablaDatos[],AJ91,AK91),"")))</f>
        <v/>
      </c>
    </row>
    <row r="92" spans="3:40" x14ac:dyDescent="0.25">
      <c r="C92" s="1">
        <f t="shared" ca="1" si="28"/>
        <v>78</v>
      </c>
      <c r="D92" s="1" t="str">
        <f t="shared" ca="1" si="36"/>
        <v/>
      </c>
      <c r="E92" s="1">
        <f t="shared" ca="1" si="29"/>
        <v>78</v>
      </c>
      <c r="F92" s="1" cm="1">
        <f t="array" aca="1" ref="F92" ca="1">IF(OR(D92="",G92=""),0,LEFT(G92)&amp;IFERROR(LEFT(INDEX(DatosKanban,KANBAN!D92,2)),2))</f>
        <v>0</v>
      </c>
      <c r="G92" s="5" t="str" cm="1">
        <f t="array" aca="1" ref="G92" ca="1">IF(OR(D92="",E92&gt;8),"",HYPERLINK("[" &amp; Archivo_Nombre &amp; "]Datos!"&amp;LEFT(SUBSTITUTE(ADDRESS(1,IF(E92=3,1,E92)),"$",""))&amp;D92+1,
IFERROR(INDEX(TablaDatos[#Headers],1,E92)&amp;IF(E92=3," "&amp;D92,"")&amp;":","")))</f>
        <v/>
      </c>
      <c r="H92" s="4" t="str" cm="1">
        <f t="array" aca="1" ref="H92" ca="1">IF(OR(D92="",E92&gt;8),"",HYPERLINK("["&amp;Archivo_Nombre&amp;"]Datos!"&amp;LEFT(SUBSTITUTE(ADDRESS(1,E92),"$",""))&amp;D92+1,
IFERROR(INDEX(TablaDatos[],D92,E92),"")))</f>
        <v/>
      </c>
      <c r="K92" s="1">
        <f t="shared" ca="1" si="30"/>
        <v>42</v>
      </c>
      <c r="L92" s="1" t="str">
        <f t="shared" ca="1" si="37"/>
        <v/>
      </c>
      <c r="M92" s="1">
        <f t="shared" ca="1" si="31"/>
        <v>36</v>
      </c>
      <c r="N92" s="1" cm="1">
        <f t="array" aca="1" ref="N92" ca="1">IF(OR(L92="",O92=""),0,LEFT(O92)&amp;IFERROR(LEFT(INDEX(DatosKanban,KANBAN!L92,2)),2))</f>
        <v>0</v>
      </c>
      <c r="O92" s="5" t="str" cm="1">
        <f t="array" aca="1" ref="O92" ca="1">IF(OR(L92="",M92&gt;8),"",HYPERLINK("[" &amp; Archivo_Nombre &amp; "]Datos!"&amp;LEFT(SUBSTITUTE(ADDRESS(1,IF(M92=3,1,M92)),"$",""))&amp;L92+1,
IFERROR(INDEX(TablaDatos[#Headers],1,M92)&amp;IF(M92=3," "&amp;L92,"")&amp;":","")))</f>
        <v/>
      </c>
      <c r="P92" s="4" t="str" cm="1">
        <f t="array" aca="1" ref="P92" ca="1">IF(OR(L92="",M92&gt;8),"",HYPERLINK("["&amp;Archivo_Nombre&amp;"]Datos!"&amp;LEFT(SUBSTITUTE(ADDRESS(1,M92),"$",""))&amp;L92+1,
IFERROR(INDEX(TablaDatos[],L92,M92),"")))</f>
        <v/>
      </c>
      <c r="S92" s="1">
        <f t="shared" ca="1" si="32"/>
        <v>60</v>
      </c>
      <c r="T92" s="1" t="str">
        <f t="shared" ca="1" si="38"/>
        <v/>
      </c>
      <c r="U92" s="1">
        <f t="shared" ca="1" si="33"/>
        <v>57</v>
      </c>
      <c r="V92" s="1" cm="1">
        <f t="array" aca="1" ref="V92" ca="1">IF(OR(T92="",W92=""),0,LEFT(W92)&amp;IFERROR(LEFT(INDEX(DatosKanban,KANBAN!T92,2)),2))</f>
        <v>0</v>
      </c>
      <c r="W92" s="5" t="str" cm="1">
        <f t="array" aca="1" ref="W92" ca="1">IF(OR(T92="",U92&gt;8),"",HYPERLINK("[" &amp; Archivo_Nombre &amp; "]Datos!"&amp;LEFT(SUBSTITUTE(ADDRESS(1,IF(U92=3,1,U92)),"$",""))&amp;T92+1,
IFERROR(INDEX(TablaDatos[#Headers],1,U92)&amp;IF(U92=3," "&amp;T92,"")&amp;":","")))</f>
        <v/>
      </c>
      <c r="X92" s="4" t="str" cm="1">
        <f t="array" aca="1" ref="X92" ca="1">IF(OR(T92="",U92&gt;8),"",HYPERLINK("["&amp;Archivo_Nombre&amp;"]Datos!"&amp;LEFT(SUBSTITUTE(ADDRESS(1,U92),"$",""))&amp;T92+1,
IFERROR(INDEX(TablaDatos[],T92,U92),"")))</f>
        <v/>
      </c>
      <c r="AA92" s="1">
        <f t="shared" ca="1" si="34"/>
        <v>42</v>
      </c>
      <c r="AB92" s="1" t="str">
        <f t="shared" ca="1" si="39"/>
        <v/>
      </c>
      <c r="AC92" s="1">
        <f t="shared" ca="1" si="35"/>
        <v>36</v>
      </c>
      <c r="AD92" s="1" cm="1">
        <f t="array" aca="1" ref="AD92" ca="1">IF(OR(AB92="",AE92=""),0,LEFT(AE92)&amp;IFERROR(LEFT(INDEX(DatosKanban,KANBAN!AB92,2)),2))</f>
        <v>0</v>
      </c>
      <c r="AE92" s="5" t="str" cm="1">
        <f t="array" aca="1" ref="AE92" ca="1">IF(OR(AB92="",AC92&gt;8),"",HYPERLINK("[" &amp; Archivo_Nombre &amp; "]Datos!"&amp;LEFT(SUBSTITUTE(ADDRESS(1,IF(AC92=3,1,AC92)),"$",""))&amp;AB92+1,
IFERROR(INDEX(TablaDatos[#Headers],1,AC92)&amp;IF(AC92=3," "&amp;AB92,"")&amp;":","")))</f>
        <v/>
      </c>
      <c r="AF92" s="4" t="str" cm="1">
        <f t="array" aca="1" ref="AF92" ca="1">IF(OR(AB92="",AC92&gt;8),"",HYPERLINK("["&amp;Archivo_Nombre&amp;"]Datos!"&amp;LEFT(SUBSTITUTE(ADDRESS(1,AC92),"$",""))&amp;AB92+1,
IFERROR(INDEX(TablaDatos[],AB92,AC92),"")))</f>
        <v/>
      </c>
      <c r="AI92" s="1">
        <f t="shared" ca="1" si="40"/>
        <v>72</v>
      </c>
      <c r="AJ92" s="1" t="str">
        <f t="shared" ca="1" si="41"/>
        <v/>
      </c>
      <c r="AK92" s="1">
        <f t="shared" ca="1" si="42"/>
        <v>71</v>
      </c>
      <c r="AL92" s="1" cm="1">
        <f t="array" aca="1" ref="AL92" ca="1">IF(OR(AJ92="",AM92=""),0,LEFT(AM92)&amp;IFERROR(LEFT(INDEX(DatosKanban,KANBAN!AJ92,2)),2))</f>
        <v>0</v>
      </c>
      <c r="AM92" s="5" t="str" cm="1">
        <f t="array" aca="1" ref="AM92" ca="1">IF(OR(AJ92="",AK92&gt;8),"",HYPERLINK("[" &amp; Archivo_Nombre &amp; "]Datos!"&amp;LEFT(SUBSTITUTE(ADDRESS(1,IF(AK92=3,1,AK92)),"$",""))&amp;AJ92+1,
IFERROR(INDEX(TablaDatos[#Headers],1,AK92)&amp;IF(AK92=3," "&amp;AJ92,"")&amp;":","")))</f>
        <v/>
      </c>
      <c r="AN92" s="4" t="str" cm="1">
        <f t="array" aca="1" ref="AN92" ca="1">IF(OR(AJ92="",AK92&gt;8),"",HYPERLINK("["&amp;Archivo_Nombre&amp;"]Datos!"&amp;LEFT(SUBSTITUTE(ADDRESS(1,AK92),"$",""))&amp;AJ92+1,
IFERROR(INDEX(TablaDatos[],AJ92,AK92),"")))</f>
        <v/>
      </c>
    </row>
    <row r="93" spans="3:40" x14ac:dyDescent="0.25">
      <c r="C93" s="1">
        <f t="shared" ref="C93:C99" ca="1" si="43">C92--(G92="")</f>
        <v>79</v>
      </c>
      <c r="D93" s="1" t="str">
        <f t="shared" ca="1" si="36"/>
        <v/>
      </c>
      <c r="E93" s="1">
        <f t="shared" ref="E93:E99" ca="1" si="44">IF(D93&lt;&gt;D92,3,E92+1)</f>
        <v>79</v>
      </c>
      <c r="F93" s="1" cm="1">
        <f t="array" aca="1" ref="F93" ca="1">IF(OR(D93="",G93=""),0,LEFT(G93)&amp;IFERROR(LEFT(INDEX(DatosKanban,KANBAN!D93,2)),2))</f>
        <v>0</v>
      </c>
      <c r="G93" s="5" t="str" cm="1">
        <f t="array" aca="1" ref="G93" ca="1">IF(OR(D93="",E93&gt;8),"",HYPERLINK("[" &amp; Archivo_Nombre &amp; "]Datos!"&amp;LEFT(SUBSTITUTE(ADDRESS(1,IF(E93=3,1,E93)),"$",""))&amp;D93+1,
IFERROR(INDEX(TablaDatos[#Headers],1,E93)&amp;IF(E93=3," "&amp;D93,"")&amp;":","")))</f>
        <v/>
      </c>
      <c r="H93" s="4" t="str" cm="1">
        <f t="array" aca="1" ref="H93" ca="1">IF(OR(D93="",E93&gt;8),"",HYPERLINK("["&amp;Archivo_Nombre&amp;"]Datos!"&amp;LEFT(SUBSTITUTE(ADDRESS(1,E93),"$",""))&amp;D93+1,
IFERROR(INDEX(TablaDatos[],D93,E93),"")))</f>
        <v/>
      </c>
      <c r="K93" s="1">
        <f t="shared" ref="K93:K99" ca="1" si="45">K92--(O92="")</f>
        <v>43</v>
      </c>
      <c r="L93" s="1" t="str">
        <f t="shared" ca="1" si="37"/>
        <v/>
      </c>
      <c r="M93" s="1">
        <f t="shared" ref="M93:M99" ca="1" si="46">IF(L93&lt;&gt;L92,3,M92+1)</f>
        <v>37</v>
      </c>
      <c r="N93" s="1" cm="1">
        <f t="array" aca="1" ref="N93" ca="1">IF(OR(L93="",O93=""),0,LEFT(O93)&amp;IFERROR(LEFT(INDEX(DatosKanban,KANBAN!L93,2)),2))</f>
        <v>0</v>
      </c>
      <c r="O93" s="5" t="str" cm="1">
        <f t="array" aca="1" ref="O93" ca="1">IF(OR(L93="",M93&gt;8),"",HYPERLINK("[" &amp; Archivo_Nombre &amp; "]Datos!"&amp;LEFT(SUBSTITUTE(ADDRESS(1,IF(M93=3,1,M93)),"$",""))&amp;L93+1,
IFERROR(INDEX(TablaDatos[#Headers],1,M93)&amp;IF(M93=3," "&amp;L93,"")&amp;":","")))</f>
        <v/>
      </c>
      <c r="P93" s="4" t="str" cm="1">
        <f t="array" aca="1" ref="P93" ca="1">IF(OR(L93="",M93&gt;8),"",HYPERLINK("["&amp;Archivo_Nombre&amp;"]Datos!"&amp;LEFT(SUBSTITUTE(ADDRESS(1,M93),"$",""))&amp;L93+1,
IFERROR(INDEX(TablaDatos[],L93,M93),"")))</f>
        <v/>
      </c>
      <c r="S93" s="1">
        <f t="shared" ref="S93:S99" ca="1" si="47">S92--(W92="")</f>
        <v>61</v>
      </c>
      <c r="T93" s="1" t="str">
        <f t="shared" ca="1" si="38"/>
        <v/>
      </c>
      <c r="U93" s="1">
        <f t="shared" ref="U93:U99" ca="1" si="48">IF(T93&lt;&gt;T92,3,U92+1)</f>
        <v>58</v>
      </c>
      <c r="V93" s="1" cm="1">
        <f t="array" aca="1" ref="V93" ca="1">IF(OR(T93="",W93=""),0,LEFT(W93)&amp;IFERROR(LEFT(INDEX(DatosKanban,KANBAN!T93,2)),2))</f>
        <v>0</v>
      </c>
      <c r="W93" s="5" t="str" cm="1">
        <f t="array" aca="1" ref="W93" ca="1">IF(OR(T93="",U93&gt;8),"",HYPERLINK("[" &amp; Archivo_Nombre &amp; "]Datos!"&amp;LEFT(SUBSTITUTE(ADDRESS(1,IF(U93=3,1,U93)),"$",""))&amp;T93+1,
IFERROR(INDEX(TablaDatos[#Headers],1,U93)&amp;IF(U93=3," "&amp;T93,"")&amp;":","")))</f>
        <v/>
      </c>
      <c r="X93" s="4" t="str" cm="1">
        <f t="array" aca="1" ref="X93" ca="1">IF(OR(T93="",U93&gt;8),"",HYPERLINK("["&amp;Archivo_Nombre&amp;"]Datos!"&amp;LEFT(SUBSTITUTE(ADDRESS(1,U93),"$",""))&amp;T93+1,
IFERROR(INDEX(TablaDatos[],T93,U93),"")))</f>
        <v/>
      </c>
      <c r="AA93" s="1">
        <f t="shared" ref="AA93:AA99" ca="1" si="49">AA92--(AE92="")</f>
        <v>43</v>
      </c>
      <c r="AB93" s="1" t="str">
        <f t="shared" ca="1" si="39"/>
        <v/>
      </c>
      <c r="AC93" s="1">
        <f t="shared" ref="AC93:AC99" ca="1" si="50">IF(AB93&lt;&gt;AB92,3,AC92+1)</f>
        <v>37</v>
      </c>
      <c r="AD93" s="1" cm="1">
        <f t="array" aca="1" ref="AD93" ca="1">IF(OR(AB93="",AE93=""),0,LEFT(AE93)&amp;IFERROR(LEFT(INDEX(DatosKanban,KANBAN!AB93,2)),2))</f>
        <v>0</v>
      </c>
      <c r="AE93" s="5" t="str" cm="1">
        <f t="array" aca="1" ref="AE93" ca="1">IF(OR(AB93="",AC93&gt;8),"",HYPERLINK("[" &amp; Archivo_Nombre &amp; "]Datos!"&amp;LEFT(SUBSTITUTE(ADDRESS(1,IF(AC93=3,1,AC93)),"$",""))&amp;AB93+1,
IFERROR(INDEX(TablaDatos[#Headers],1,AC93)&amp;IF(AC93=3," "&amp;AB93,"")&amp;":","")))</f>
        <v/>
      </c>
      <c r="AF93" s="4" t="str" cm="1">
        <f t="array" aca="1" ref="AF93" ca="1">IF(OR(AB93="",AC93&gt;8),"",HYPERLINK("["&amp;Archivo_Nombre&amp;"]Datos!"&amp;LEFT(SUBSTITUTE(ADDRESS(1,AC93),"$",""))&amp;AB93+1,
IFERROR(INDEX(TablaDatos[],AB93,AC93),"")))</f>
        <v/>
      </c>
      <c r="AI93" s="1">
        <f t="shared" ca="1" si="40"/>
        <v>73</v>
      </c>
      <c r="AJ93" s="1" t="str">
        <f t="shared" ca="1" si="41"/>
        <v/>
      </c>
      <c r="AK93" s="1">
        <f t="shared" ca="1" si="42"/>
        <v>72</v>
      </c>
      <c r="AL93" s="1" cm="1">
        <f t="array" aca="1" ref="AL93" ca="1">IF(OR(AJ93="",AM93=""),0,LEFT(AM93)&amp;IFERROR(LEFT(INDEX(DatosKanban,KANBAN!AJ93,2)),2))</f>
        <v>0</v>
      </c>
      <c r="AM93" s="5" t="str" cm="1">
        <f t="array" aca="1" ref="AM93" ca="1">IF(OR(AJ93="",AK93&gt;8),"",HYPERLINK("[" &amp; Archivo_Nombre &amp; "]Datos!"&amp;LEFT(SUBSTITUTE(ADDRESS(1,IF(AK93=3,1,AK93)),"$",""))&amp;AJ93+1,
IFERROR(INDEX(TablaDatos[#Headers],1,AK93)&amp;IF(AK93=3," "&amp;AJ93,"")&amp;":","")))</f>
        <v/>
      </c>
      <c r="AN93" s="4" t="str" cm="1">
        <f t="array" aca="1" ref="AN93" ca="1">IF(OR(AJ93="",AK93&gt;8),"",HYPERLINK("["&amp;Archivo_Nombre&amp;"]Datos!"&amp;LEFT(SUBSTITUTE(ADDRESS(1,AK93),"$",""))&amp;AJ93+1,
IFERROR(INDEX(TablaDatos[],AJ93,AK93),"")))</f>
        <v/>
      </c>
    </row>
    <row r="94" spans="3:40" x14ac:dyDescent="0.25">
      <c r="C94" s="1">
        <f t="shared" ca="1" si="43"/>
        <v>80</v>
      </c>
      <c r="D94" s="1" t="str">
        <f t="shared" ca="1" si="36"/>
        <v/>
      </c>
      <c r="E94" s="1">
        <f t="shared" ca="1" si="44"/>
        <v>80</v>
      </c>
      <c r="F94" s="1" cm="1">
        <f t="array" aca="1" ref="F94" ca="1">IF(OR(D94="",G94=""),0,LEFT(G94)&amp;IFERROR(LEFT(INDEX(DatosKanban,KANBAN!D94,2)),2))</f>
        <v>0</v>
      </c>
      <c r="G94" s="5" t="str" cm="1">
        <f t="array" aca="1" ref="G94" ca="1">IF(OR(D94="",E94&gt;8),"",HYPERLINK("[" &amp; Archivo_Nombre &amp; "]Datos!"&amp;LEFT(SUBSTITUTE(ADDRESS(1,IF(E94=3,1,E94)),"$",""))&amp;D94+1,
IFERROR(INDEX(TablaDatos[#Headers],1,E94)&amp;IF(E94=3," "&amp;D94,"")&amp;":","")))</f>
        <v/>
      </c>
      <c r="H94" s="4" t="str" cm="1">
        <f t="array" aca="1" ref="H94" ca="1">IF(OR(D94="",E94&gt;8),"",HYPERLINK("["&amp;Archivo_Nombre&amp;"]Datos!"&amp;LEFT(SUBSTITUTE(ADDRESS(1,E94),"$",""))&amp;D94+1,
IFERROR(INDEX(TablaDatos[],D94,E94),"")))</f>
        <v/>
      </c>
      <c r="K94" s="1">
        <f t="shared" ca="1" si="45"/>
        <v>44</v>
      </c>
      <c r="L94" s="1" t="str">
        <f t="shared" ca="1" si="37"/>
        <v/>
      </c>
      <c r="M94" s="1">
        <f t="shared" ca="1" si="46"/>
        <v>38</v>
      </c>
      <c r="N94" s="1" cm="1">
        <f t="array" aca="1" ref="N94" ca="1">IF(OR(L94="",O94=""),0,LEFT(O94)&amp;IFERROR(LEFT(INDEX(DatosKanban,KANBAN!L94,2)),2))</f>
        <v>0</v>
      </c>
      <c r="O94" s="5" t="str" cm="1">
        <f t="array" aca="1" ref="O94" ca="1">IF(OR(L94="",M94&gt;8),"",HYPERLINK("[" &amp; Archivo_Nombre &amp; "]Datos!"&amp;LEFT(SUBSTITUTE(ADDRESS(1,IF(M94=3,1,M94)),"$",""))&amp;L94+1,
IFERROR(INDEX(TablaDatos[#Headers],1,M94)&amp;IF(M94=3," "&amp;L94,"")&amp;":","")))</f>
        <v/>
      </c>
      <c r="P94" s="4" t="str" cm="1">
        <f t="array" aca="1" ref="P94" ca="1">IF(OR(L94="",M94&gt;8),"",HYPERLINK("["&amp;Archivo_Nombre&amp;"]Datos!"&amp;LEFT(SUBSTITUTE(ADDRESS(1,M94),"$",""))&amp;L94+1,
IFERROR(INDEX(TablaDatos[],L94,M94),"")))</f>
        <v/>
      </c>
      <c r="S94" s="1">
        <f t="shared" ca="1" si="47"/>
        <v>62</v>
      </c>
      <c r="T94" s="1" t="str">
        <f t="shared" ca="1" si="38"/>
        <v/>
      </c>
      <c r="U94" s="1">
        <f t="shared" ca="1" si="48"/>
        <v>59</v>
      </c>
      <c r="V94" s="1" cm="1">
        <f t="array" aca="1" ref="V94" ca="1">IF(OR(T94="",W94=""),0,LEFT(W94)&amp;IFERROR(LEFT(INDEX(DatosKanban,KANBAN!T94,2)),2))</f>
        <v>0</v>
      </c>
      <c r="W94" s="5" t="str" cm="1">
        <f t="array" aca="1" ref="W94" ca="1">IF(OR(T94="",U94&gt;8),"",HYPERLINK("[" &amp; Archivo_Nombre &amp; "]Datos!"&amp;LEFT(SUBSTITUTE(ADDRESS(1,IF(U94=3,1,U94)),"$",""))&amp;T94+1,
IFERROR(INDEX(TablaDatos[#Headers],1,U94)&amp;IF(U94=3," "&amp;T94,"")&amp;":","")))</f>
        <v/>
      </c>
      <c r="X94" s="4" t="str" cm="1">
        <f t="array" aca="1" ref="X94" ca="1">IF(OR(T94="",U94&gt;8),"",HYPERLINK("["&amp;Archivo_Nombre&amp;"]Datos!"&amp;LEFT(SUBSTITUTE(ADDRESS(1,U94),"$",""))&amp;T94+1,
IFERROR(INDEX(TablaDatos[],T94,U94),"")))</f>
        <v/>
      </c>
      <c r="AA94" s="1">
        <f t="shared" ca="1" si="49"/>
        <v>44</v>
      </c>
      <c r="AB94" s="1" t="str">
        <f t="shared" ca="1" si="39"/>
        <v/>
      </c>
      <c r="AC94" s="1">
        <f t="shared" ca="1" si="50"/>
        <v>38</v>
      </c>
      <c r="AD94" s="1" cm="1">
        <f t="array" aca="1" ref="AD94" ca="1">IF(OR(AB94="",AE94=""),0,LEFT(AE94)&amp;IFERROR(LEFT(INDEX(DatosKanban,KANBAN!AB94,2)),2))</f>
        <v>0</v>
      </c>
      <c r="AE94" s="5" t="str" cm="1">
        <f t="array" aca="1" ref="AE94" ca="1">IF(OR(AB94="",AC94&gt;8),"",HYPERLINK("[" &amp; Archivo_Nombre &amp; "]Datos!"&amp;LEFT(SUBSTITUTE(ADDRESS(1,IF(AC94=3,1,AC94)),"$",""))&amp;AB94+1,
IFERROR(INDEX(TablaDatos[#Headers],1,AC94)&amp;IF(AC94=3," "&amp;AB94,"")&amp;":","")))</f>
        <v/>
      </c>
      <c r="AF94" s="4" t="str" cm="1">
        <f t="array" aca="1" ref="AF94" ca="1">IF(OR(AB94="",AC94&gt;8),"",HYPERLINK("["&amp;Archivo_Nombre&amp;"]Datos!"&amp;LEFT(SUBSTITUTE(ADDRESS(1,AC94),"$",""))&amp;AB94+1,
IFERROR(INDEX(TablaDatos[],AB94,AC94),"")))</f>
        <v/>
      </c>
      <c r="AI94" s="1">
        <f t="shared" ca="1" si="40"/>
        <v>74</v>
      </c>
      <c r="AJ94" s="1" t="str">
        <f t="shared" ca="1" si="41"/>
        <v/>
      </c>
      <c r="AK94" s="1">
        <f t="shared" ca="1" si="42"/>
        <v>73</v>
      </c>
      <c r="AL94" s="1" cm="1">
        <f t="array" aca="1" ref="AL94" ca="1">IF(OR(AJ94="",AM94=""),0,LEFT(AM94)&amp;IFERROR(LEFT(INDEX(DatosKanban,KANBAN!AJ94,2)),2))</f>
        <v>0</v>
      </c>
      <c r="AM94" s="5" t="str" cm="1">
        <f t="array" aca="1" ref="AM94" ca="1">IF(OR(AJ94="",AK94&gt;8),"",HYPERLINK("[" &amp; Archivo_Nombre &amp; "]Datos!"&amp;LEFT(SUBSTITUTE(ADDRESS(1,IF(AK94=3,1,AK94)),"$",""))&amp;AJ94+1,
IFERROR(INDEX(TablaDatos[#Headers],1,AK94)&amp;IF(AK94=3," "&amp;AJ94,"")&amp;":","")))</f>
        <v/>
      </c>
      <c r="AN94" s="4" t="str" cm="1">
        <f t="array" aca="1" ref="AN94" ca="1">IF(OR(AJ94="",AK94&gt;8),"",HYPERLINK("["&amp;Archivo_Nombre&amp;"]Datos!"&amp;LEFT(SUBSTITUTE(ADDRESS(1,AK94),"$",""))&amp;AJ94+1,
IFERROR(INDEX(TablaDatos[],AJ94,AK94),"")))</f>
        <v/>
      </c>
    </row>
    <row r="95" spans="3:40" x14ac:dyDescent="0.25">
      <c r="C95" s="1">
        <f t="shared" ca="1" si="43"/>
        <v>81</v>
      </c>
      <c r="D95" s="1" t="str">
        <f t="shared" ca="1" si="36"/>
        <v/>
      </c>
      <c r="E95" s="1">
        <f t="shared" ca="1" si="44"/>
        <v>81</v>
      </c>
      <c r="F95" s="1" cm="1">
        <f t="array" aca="1" ref="F95" ca="1">IF(OR(D95="",G95=""),0,LEFT(G95)&amp;IFERROR(LEFT(INDEX(DatosKanban,KANBAN!D95,2)),2))</f>
        <v>0</v>
      </c>
      <c r="G95" s="5" t="str" cm="1">
        <f t="array" aca="1" ref="G95" ca="1">IF(OR(D95="",E95&gt;8),"",HYPERLINK("[" &amp; Archivo_Nombre &amp; "]Datos!"&amp;LEFT(SUBSTITUTE(ADDRESS(1,IF(E95=3,1,E95)),"$",""))&amp;D95+1,
IFERROR(INDEX(TablaDatos[#Headers],1,E95)&amp;IF(E95=3," "&amp;D95,"")&amp;":","")))</f>
        <v/>
      </c>
      <c r="H95" s="4" t="str" cm="1">
        <f t="array" aca="1" ref="H95" ca="1">IF(OR(D95="",E95&gt;8),"",HYPERLINK("["&amp;Archivo_Nombre&amp;"]Datos!"&amp;LEFT(SUBSTITUTE(ADDRESS(1,E95),"$",""))&amp;D95+1,
IFERROR(INDEX(TablaDatos[],D95,E95),"")))</f>
        <v/>
      </c>
      <c r="K95" s="1">
        <f t="shared" ca="1" si="45"/>
        <v>45</v>
      </c>
      <c r="L95" s="1" t="str">
        <f t="shared" ca="1" si="37"/>
        <v/>
      </c>
      <c r="M95" s="1">
        <f t="shared" ca="1" si="46"/>
        <v>39</v>
      </c>
      <c r="N95" s="1" cm="1">
        <f t="array" aca="1" ref="N95" ca="1">IF(OR(L95="",O95=""),0,LEFT(O95)&amp;IFERROR(LEFT(INDEX(DatosKanban,KANBAN!L95,2)),2))</f>
        <v>0</v>
      </c>
      <c r="O95" s="5" t="str" cm="1">
        <f t="array" aca="1" ref="O95" ca="1">IF(OR(L95="",M95&gt;8),"",HYPERLINK("[" &amp; Archivo_Nombre &amp; "]Datos!"&amp;LEFT(SUBSTITUTE(ADDRESS(1,IF(M95=3,1,M95)),"$",""))&amp;L95+1,
IFERROR(INDEX(TablaDatos[#Headers],1,M95)&amp;IF(M95=3," "&amp;L95,"")&amp;":","")))</f>
        <v/>
      </c>
      <c r="P95" s="4" t="str" cm="1">
        <f t="array" aca="1" ref="P95" ca="1">IF(OR(L95="",M95&gt;8),"",HYPERLINK("["&amp;Archivo_Nombre&amp;"]Datos!"&amp;LEFT(SUBSTITUTE(ADDRESS(1,M95),"$",""))&amp;L95+1,
IFERROR(INDEX(TablaDatos[],L95,M95),"")))</f>
        <v/>
      </c>
      <c r="S95" s="1">
        <f t="shared" ca="1" si="47"/>
        <v>63</v>
      </c>
      <c r="T95" s="1" t="str">
        <f t="shared" ca="1" si="38"/>
        <v/>
      </c>
      <c r="U95" s="1">
        <f t="shared" ca="1" si="48"/>
        <v>60</v>
      </c>
      <c r="V95" s="1" cm="1">
        <f t="array" aca="1" ref="V95" ca="1">IF(OR(T95="",W95=""),0,LEFT(W95)&amp;IFERROR(LEFT(INDEX(DatosKanban,KANBAN!T95,2)),2))</f>
        <v>0</v>
      </c>
      <c r="W95" s="5" t="str" cm="1">
        <f t="array" aca="1" ref="W95" ca="1">IF(OR(T95="",U95&gt;8),"",HYPERLINK("[" &amp; Archivo_Nombre &amp; "]Datos!"&amp;LEFT(SUBSTITUTE(ADDRESS(1,IF(U95=3,1,U95)),"$",""))&amp;T95+1,
IFERROR(INDEX(TablaDatos[#Headers],1,U95)&amp;IF(U95=3," "&amp;T95,"")&amp;":","")))</f>
        <v/>
      </c>
      <c r="X95" s="4" t="str" cm="1">
        <f t="array" aca="1" ref="X95" ca="1">IF(OR(T95="",U95&gt;8),"",HYPERLINK("["&amp;Archivo_Nombre&amp;"]Datos!"&amp;LEFT(SUBSTITUTE(ADDRESS(1,U95),"$",""))&amp;T95+1,
IFERROR(INDEX(TablaDatos[],T95,U95),"")))</f>
        <v/>
      </c>
      <c r="AA95" s="1">
        <f t="shared" ca="1" si="49"/>
        <v>45</v>
      </c>
      <c r="AB95" s="1" t="str">
        <f t="shared" ca="1" si="39"/>
        <v/>
      </c>
      <c r="AC95" s="1">
        <f t="shared" ca="1" si="50"/>
        <v>39</v>
      </c>
      <c r="AD95" s="1" cm="1">
        <f t="array" aca="1" ref="AD95" ca="1">IF(OR(AB95="",AE95=""),0,LEFT(AE95)&amp;IFERROR(LEFT(INDEX(DatosKanban,KANBAN!AB95,2)),2))</f>
        <v>0</v>
      </c>
      <c r="AE95" s="5" t="str" cm="1">
        <f t="array" aca="1" ref="AE95" ca="1">IF(OR(AB95="",AC95&gt;8),"",HYPERLINK("[" &amp; Archivo_Nombre &amp; "]Datos!"&amp;LEFT(SUBSTITUTE(ADDRESS(1,IF(AC95=3,1,AC95)),"$",""))&amp;AB95+1,
IFERROR(INDEX(TablaDatos[#Headers],1,AC95)&amp;IF(AC95=3," "&amp;AB95,"")&amp;":","")))</f>
        <v/>
      </c>
      <c r="AF95" s="4" t="str" cm="1">
        <f t="array" aca="1" ref="AF95" ca="1">IF(OR(AB95="",AC95&gt;8),"",HYPERLINK("["&amp;Archivo_Nombre&amp;"]Datos!"&amp;LEFT(SUBSTITUTE(ADDRESS(1,AC95),"$",""))&amp;AB95+1,
IFERROR(INDEX(TablaDatos[],AB95,AC95),"")))</f>
        <v/>
      </c>
      <c r="AI95" s="1">
        <f t="shared" ca="1" si="40"/>
        <v>75</v>
      </c>
      <c r="AJ95" s="1" t="str">
        <f t="shared" ca="1" si="41"/>
        <v/>
      </c>
      <c r="AK95" s="1">
        <f t="shared" ca="1" si="42"/>
        <v>74</v>
      </c>
      <c r="AL95" s="1" cm="1">
        <f t="array" aca="1" ref="AL95" ca="1">IF(OR(AJ95="",AM95=""),0,LEFT(AM95)&amp;IFERROR(LEFT(INDEX(DatosKanban,KANBAN!AJ95,2)),2))</f>
        <v>0</v>
      </c>
      <c r="AM95" s="5" t="str" cm="1">
        <f t="array" aca="1" ref="AM95" ca="1">IF(OR(AJ95="",AK95&gt;8),"",HYPERLINK("[" &amp; Archivo_Nombre &amp; "]Datos!"&amp;LEFT(SUBSTITUTE(ADDRESS(1,IF(AK95=3,1,AK95)),"$",""))&amp;AJ95+1,
IFERROR(INDEX(TablaDatos[#Headers],1,AK95)&amp;IF(AK95=3," "&amp;AJ95,"")&amp;":","")))</f>
        <v/>
      </c>
      <c r="AN95" s="4" t="str" cm="1">
        <f t="array" aca="1" ref="AN95" ca="1">IF(OR(AJ95="",AK95&gt;8),"",HYPERLINK("["&amp;Archivo_Nombre&amp;"]Datos!"&amp;LEFT(SUBSTITUTE(ADDRESS(1,AK95),"$",""))&amp;AJ95+1,
IFERROR(INDEX(TablaDatos[],AJ95,AK95),"")))</f>
        <v/>
      </c>
    </row>
    <row r="96" spans="3:40" x14ac:dyDescent="0.25">
      <c r="C96" s="1">
        <f t="shared" ca="1" si="43"/>
        <v>82</v>
      </c>
      <c r="D96" s="1" t="str">
        <f t="shared" ca="1" si="36"/>
        <v/>
      </c>
      <c r="E96" s="1">
        <f t="shared" ca="1" si="44"/>
        <v>82</v>
      </c>
      <c r="F96" s="1" cm="1">
        <f t="array" aca="1" ref="F96" ca="1">IF(OR(D96="",G96=""),0,LEFT(G96)&amp;IFERROR(LEFT(INDEX(DatosKanban,KANBAN!D96,2)),2))</f>
        <v>0</v>
      </c>
      <c r="G96" s="5" t="str" cm="1">
        <f t="array" aca="1" ref="G96" ca="1">IF(OR(D96="",E96&gt;8),"",HYPERLINK("[" &amp; Archivo_Nombre &amp; "]Datos!"&amp;LEFT(SUBSTITUTE(ADDRESS(1,IF(E96=3,1,E96)),"$",""))&amp;D96+1,
IFERROR(INDEX(TablaDatos[#Headers],1,E96)&amp;IF(E96=3," "&amp;D96,"")&amp;":","")))</f>
        <v/>
      </c>
      <c r="H96" s="4" t="str" cm="1">
        <f t="array" aca="1" ref="H96" ca="1">IF(OR(D96="",E96&gt;8),"",HYPERLINK("["&amp;Archivo_Nombre&amp;"]Datos!"&amp;LEFT(SUBSTITUTE(ADDRESS(1,E96),"$",""))&amp;D96+1,
IFERROR(INDEX(TablaDatos[],D96,E96),"")))</f>
        <v/>
      </c>
      <c r="K96" s="1">
        <f t="shared" ca="1" si="45"/>
        <v>46</v>
      </c>
      <c r="L96" s="1" t="str">
        <f t="shared" ca="1" si="37"/>
        <v/>
      </c>
      <c r="M96" s="1">
        <f t="shared" ca="1" si="46"/>
        <v>40</v>
      </c>
      <c r="N96" s="1" cm="1">
        <f t="array" aca="1" ref="N96" ca="1">IF(OR(L96="",O96=""),0,LEFT(O96)&amp;IFERROR(LEFT(INDEX(DatosKanban,KANBAN!L96,2)),2))</f>
        <v>0</v>
      </c>
      <c r="O96" s="5" t="str" cm="1">
        <f t="array" aca="1" ref="O96" ca="1">IF(OR(L96="",M96&gt;8),"",HYPERLINK("[" &amp; Archivo_Nombre &amp; "]Datos!"&amp;LEFT(SUBSTITUTE(ADDRESS(1,IF(M96=3,1,M96)),"$",""))&amp;L96+1,
IFERROR(INDEX(TablaDatos[#Headers],1,M96)&amp;IF(M96=3," "&amp;L96,"")&amp;":","")))</f>
        <v/>
      </c>
      <c r="P96" s="4" t="str" cm="1">
        <f t="array" aca="1" ref="P96" ca="1">IF(OR(L96="",M96&gt;8),"",HYPERLINK("["&amp;Archivo_Nombre&amp;"]Datos!"&amp;LEFT(SUBSTITUTE(ADDRESS(1,M96),"$",""))&amp;L96+1,
IFERROR(INDEX(TablaDatos[],L96,M96),"")))</f>
        <v/>
      </c>
      <c r="S96" s="1">
        <f t="shared" ca="1" si="47"/>
        <v>64</v>
      </c>
      <c r="T96" s="1" t="str">
        <f t="shared" ca="1" si="38"/>
        <v/>
      </c>
      <c r="U96" s="1">
        <f t="shared" ca="1" si="48"/>
        <v>61</v>
      </c>
      <c r="V96" s="1" cm="1">
        <f t="array" aca="1" ref="V96" ca="1">IF(OR(T96="",W96=""),0,LEFT(W96)&amp;IFERROR(LEFT(INDEX(DatosKanban,KANBAN!T96,2)),2))</f>
        <v>0</v>
      </c>
      <c r="W96" s="5" t="str" cm="1">
        <f t="array" aca="1" ref="W96" ca="1">IF(OR(T96="",U96&gt;8),"",HYPERLINK("[" &amp; Archivo_Nombre &amp; "]Datos!"&amp;LEFT(SUBSTITUTE(ADDRESS(1,IF(U96=3,1,U96)),"$",""))&amp;T96+1,
IFERROR(INDEX(TablaDatos[#Headers],1,U96)&amp;IF(U96=3," "&amp;T96,"")&amp;":","")))</f>
        <v/>
      </c>
      <c r="X96" s="4" t="str" cm="1">
        <f t="array" aca="1" ref="X96" ca="1">IF(OR(T96="",U96&gt;8),"",HYPERLINK("["&amp;Archivo_Nombre&amp;"]Datos!"&amp;LEFT(SUBSTITUTE(ADDRESS(1,U96),"$",""))&amp;T96+1,
IFERROR(INDEX(TablaDatos[],T96,U96),"")))</f>
        <v/>
      </c>
      <c r="AA96" s="1">
        <f t="shared" ca="1" si="49"/>
        <v>46</v>
      </c>
      <c r="AB96" s="1" t="str">
        <f t="shared" ca="1" si="39"/>
        <v/>
      </c>
      <c r="AC96" s="1">
        <f t="shared" ca="1" si="50"/>
        <v>40</v>
      </c>
      <c r="AD96" s="1" cm="1">
        <f t="array" aca="1" ref="AD96" ca="1">IF(OR(AB96="",AE96=""),0,LEFT(AE96)&amp;IFERROR(LEFT(INDEX(DatosKanban,KANBAN!AB96,2)),2))</f>
        <v>0</v>
      </c>
      <c r="AE96" s="5" t="str" cm="1">
        <f t="array" aca="1" ref="AE96" ca="1">IF(OR(AB96="",AC96&gt;8),"",HYPERLINK("[" &amp; Archivo_Nombre &amp; "]Datos!"&amp;LEFT(SUBSTITUTE(ADDRESS(1,IF(AC96=3,1,AC96)),"$",""))&amp;AB96+1,
IFERROR(INDEX(TablaDatos[#Headers],1,AC96)&amp;IF(AC96=3," "&amp;AB96,"")&amp;":","")))</f>
        <v/>
      </c>
      <c r="AF96" s="4" t="str" cm="1">
        <f t="array" aca="1" ref="AF96" ca="1">IF(OR(AB96="",AC96&gt;8),"",HYPERLINK("["&amp;Archivo_Nombre&amp;"]Datos!"&amp;LEFT(SUBSTITUTE(ADDRESS(1,AC96),"$",""))&amp;AB96+1,
IFERROR(INDEX(TablaDatos[],AB96,AC96),"")))</f>
        <v/>
      </c>
      <c r="AI96" s="1">
        <f t="shared" ca="1" si="40"/>
        <v>76</v>
      </c>
      <c r="AJ96" s="1" t="str">
        <f t="shared" ca="1" si="41"/>
        <v/>
      </c>
      <c r="AK96" s="1">
        <f t="shared" ca="1" si="42"/>
        <v>75</v>
      </c>
      <c r="AL96" s="1" cm="1">
        <f t="array" aca="1" ref="AL96" ca="1">IF(OR(AJ96="",AM96=""),0,LEFT(AM96)&amp;IFERROR(LEFT(INDEX(DatosKanban,KANBAN!AJ96,2)),2))</f>
        <v>0</v>
      </c>
      <c r="AM96" s="5" t="str" cm="1">
        <f t="array" aca="1" ref="AM96" ca="1">IF(OR(AJ96="",AK96&gt;8),"",HYPERLINK("[" &amp; Archivo_Nombre &amp; "]Datos!"&amp;LEFT(SUBSTITUTE(ADDRESS(1,IF(AK96=3,1,AK96)),"$",""))&amp;AJ96+1,
IFERROR(INDEX(TablaDatos[#Headers],1,AK96)&amp;IF(AK96=3," "&amp;AJ96,"")&amp;":","")))</f>
        <v/>
      </c>
      <c r="AN96" s="4" t="str" cm="1">
        <f t="array" aca="1" ref="AN96" ca="1">IF(OR(AJ96="",AK96&gt;8),"",HYPERLINK("["&amp;Archivo_Nombre&amp;"]Datos!"&amp;LEFT(SUBSTITUTE(ADDRESS(1,AK96),"$",""))&amp;AJ96+1,
IFERROR(INDEX(TablaDatos[],AJ96,AK96),"")))</f>
        <v/>
      </c>
    </row>
    <row r="97" spans="2:41" x14ac:dyDescent="0.25">
      <c r="C97" s="1">
        <f t="shared" ca="1" si="43"/>
        <v>83</v>
      </c>
      <c r="D97" s="1" t="str">
        <f t="shared" ca="1" si="36"/>
        <v/>
      </c>
      <c r="E97" s="1">
        <f t="shared" ca="1" si="44"/>
        <v>83</v>
      </c>
      <c r="F97" s="1" cm="1">
        <f t="array" aca="1" ref="F97" ca="1">IF(OR(D97="",G97=""),0,LEFT(G97)&amp;IFERROR(LEFT(INDEX(DatosKanban,KANBAN!D97,2)),2))</f>
        <v>0</v>
      </c>
      <c r="G97" s="5" t="str" cm="1">
        <f t="array" aca="1" ref="G97" ca="1">IF(OR(D97="",E97&gt;8),"",HYPERLINK("[" &amp; Archivo_Nombre &amp; "]Datos!"&amp;LEFT(SUBSTITUTE(ADDRESS(1,IF(E97=3,1,E97)),"$",""))&amp;D97+1,
IFERROR(INDEX(TablaDatos[#Headers],1,E97)&amp;IF(E97=3," "&amp;D97,"")&amp;":","")))</f>
        <v/>
      </c>
      <c r="H97" s="4" t="str" cm="1">
        <f t="array" aca="1" ref="H97" ca="1">IF(OR(D97="",E97&gt;8),"",HYPERLINK("["&amp;Archivo_Nombre&amp;"]Datos!"&amp;LEFT(SUBSTITUTE(ADDRESS(1,E97),"$",""))&amp;D97+1,
IFERROR(INDEX(TablaDatos[],D97,E97),"")))</f>
        <v/>
      </c>
      <c r="K97" s="1">
        <f t="shared" ca="1" si="45"/>
        <v>47</v>
      </c>
      <c r="L97" s="1" t="str">
        <f t="shared" ca="1" si="37"/>
        <v/>
      </c>
      <c r="M97" s="1">
        <f t="shared" ca="1" si="46"/>
        <v>41</v>
      </c>
      <c r="N97" s="1" cm="1">
        <f t="array" aca="1" ref="N97" ca="1">IF(OR(L97="",O97=""),0,LEFT(O97)&amp;IFERROR(LEFT(INDEX(DatosKanban,KANBAN!L97,2)),2))</f>
        <v>0</v>
      </c>
      <c r="O97" s="5" t="str" cm="1">
        <f t="array" aca="1" ref="O97" ca="1">IF(OR(L97="",M97&gt;8),"",HYPERLINK("[" &amp; Archivo_Nombre &amp; "]Datos!"&amp;LEFT(SUBSTITUTE(ADDRESS(1,IF(M97=3,1,M97)),"$",""))&amp;L97+1,
IFERROR(INDEX(TablaDatos[#Headers],1,M97)&amp;IF(M97=3," "&amp;L97,"")&amp;":","")))</f>
        <v/>
      </c>
      <c r="P97" s="4" t="str" cm="1">
        <f t="array" aca="1" ref="P97" ca="1">IF(OR(L97="",M97&gt;8),"",HYPERLINK("["&amp;Archivo_Nombre&amp;"]Datos!"&amp;LEFT(SUBSTITUTE(ADDRESS(1,M97),"$",""))&amp;L97+1,
IFERROR(INDEX(TablaDatos[],L97,M97),"")))</f>
        <v/>
      </c>
      <c r="S97" s="1">
        <f t="shared" ca="1" si="47"/>
        <v>65</v>
      </c>
      <c r="T97" s="1" t="str">
        <f t="shared" ca="1" si="38"/>
        <v/>
      </c>
      <c r="U97" s="1">
        <f t="shared" ca="1" si="48"/>
        <v>62</v>
      </c>
      <c r="V97" s="1" cm="1">
        <f t="array" aca="1" ref="V97" ca="1">IF(OR(T97="",W97=""),0,LEFT(W97)&amp;IFERROR(LEFT(INDEX(DatosKanban,KANBAN!T97,2)),2))</f>
        <v>0</v>
      </c>
      <c r="W97" s="5" t="str" cm="1">
        <f t="array" aca="1" ref="W97" ca="1">IF(OR(T97="",U97&gt;8),"",HYPERLINK("[" &amp; Archivo_Nombre &amp; "]Datos!"&amp;LEFT(SUBSTITUTE(ADDRESS(1,IF(U97=3,1,U97)),"$",""))&amp;T97+1,
IFERROR(INDEX(TablaDatos[#Headers],1,U97)&amp;IF(U97=3," "&amp;T97,"")&amp;":","")))</f>
        <v/>
      </c>
      <c r="X97" s="4" t="str" cm="1">
        <f t="array" aca="1" ref="X97" ca="1">IF(OR(T97="",U97&gt;8),"",HYPERLINK("["&amp;Archivo_Nombre&amp;"]Datos!"&amp;LEFT(SUBSTITUTE(ADDRESS(1,U97),"$",""))&amp;T97+1,
IFERROR(INDEX(TablaDatos[],T97,U97),"")))</f>
        <v/>
      </c>
      <c r="AA97" s="1">
        <f t="shared" ca="1" si="49"/>
        <v>47</v>
      </c>
      <c r="AB97" s="1" t="str">
        <f t="shared" ca="1" si="39"/>
        <v/>
      </c>
      <c r="AC97" s="1">
        <f t="shared" ca="1" si="50"/>
        <v>41</v>
      </c>
      <c r="AD97" s="1" cm="1">
        <f t="array" aca="1" ref="AD97" ca="1">IF(OR(AB97="",AE97=""),0,LEFT(AE97)&amp;IFERROR(LEFT(INDEX(DatosKanban,KANBAN!AB97,2)),2))</f>
        <v>0</v>
      </c>
      <c r="AE97" s="5" t="str" cm="1">
        <f t="array" aca="1" ref="AE97" ca="1">IF(OR(AB97="",AC97&gt;8),"",HYPERLINK("[" &amp; Archivo_Nombre &amp; "]Datos!"&amp;LEFT(SUBSTITUTE(ADDRESS(1,IF(AC97=3,1,AC97)),"$",""))&amp;AB97+1,
IFERROR(INDEX(TablaDatos[#Headers],1,AC97)&amp;IF(AC97=3," "&amp;AB97,"")&amp;":","")))</f>
        <v/>
      </c>
      <c r="AF97" s="4" t="str" cm="1">
        <f t="array" aca="1" ref="AF97" ca="1">IF(OR(AB97="",AC97&gt;8),"",HYPERLINK("["&amp;Archivo_Nombre&amp;"]Datos!"&amp;LEFT(SUBSTITUTE(ADDRESS(1,AC97),"$",""))&amp;AB97+1,
IFERROR(INDEX(TablaDatos[],AB97,AC97),"")))</f>
        <v/>
      </c>
      <c r="AI97" s="1">
        <f t="shared" ca="1" si="40"/>
        <v>77</v>
      </c>
      <c r="AJ97" s="1" t="str">
        <f t="shared" ca="1" si="41"/>
        <v/>
      </c>
      <c r="AK97" s="1">
        <f t="shared" ca="1" si="42"/>
        <v>76</v>
      </c>
      <c r="AL97" s="1" cm="1">
        <f t="array" aca="1" ref="AL97" ca="1">IF(OR(AJ97="",AM97=""),0,LEFT(AM97)&amp;IFERROR(LEFT(INDEX(DatosKanban,KANBAN!AJ97,2)),2))</f>
        <v>0</v>
      </c>
      <c r="AM97" s="5" t="str" cm="1">
        <f t="array" aca="1" ref="AM97" ca="1">IF(OR(AJ97="",AK97&gt;8),"",HYPERLINK("[" &amp; Archivo_Nombre &amp; "]Datos!"&amp;LEFT(SUBSTITUTE(ADDRESS(1,IF(AK97=3,1,AK97)),"$",""))&amp;AJ97+1,
IFERROR(INDEX(TablaDatos[#Headers],1,AK97)&amp;IF(AK97=3," "&amp;AJ97,"")&amp;":","")))</f>
        <v/>
      </c>
      <c r="AN97" s="4" t="str" cm="1">
        <f t="array" aca="1" ref="AN97" ca="1">IF(OR(AJ97="",AK97&gt;8),"",HYPERLINK("["&amp;Archivo_Nombre&amp;"]Datos!"&amp;LEFT(SUBSTITUTE(ADDRESS(1,AK97),"$",""))&amp;AJ97+1,
IFERROR(INDEX(TablaDatos[],AJ97,AK97),"")))</f>
        <v/>
      </c>
    </row>
    <row r="98" spans="2:41" x14ac:dyDescent="0.25">
      <c r="C98" s="1">
        <f t="shared" ca="1" si="43"/>
        <v>84</v>
      </c>
      <c r="D98" s="1" t="str">
        <f t="shared" ca="1" si="36"/>
        <v/>
      </c>
      <c r="E98" s="1">
        <f t="shared" ca="1" si="44"/>
        <v>84</v>
      </c>
      <c r="F98" s="1" cm="1">
        <f t="array" aca="1" ref="F98" ca="1">IF(OR(D98="",G98=""),0,LEFT(G98)&amp;IFERROR(LEFT(INDEX(DatosKanban,KANBAN!D98,2)),2))</f>
        <v>0</v>
      </c>
      <c r="G98" s="5" t="str" cm="1">
        <f t="array" aca="1" ref="G98" ca="1">IF(OR(D98="",E98&gt;8),"",HYPERLINK("[" &amp; Archivo_Nombre &amp; "]Datos!"&amp;LEFT(SUBSTITUTE(ADDRESS(1,IF(E98=3,1,E98)),"$",""))&amp;D98+1,
IFERROR(INDEX(TablaDatos[#Headers],1,E98)&amp;IF(E98=3," "&amp;D98,"")&amp;":","")))</f>
        <v/>
      </c>
      <c r="H98" s="4" t="str" cm="1">
        <f t="array" aca="1" ref="H98" ca="1">IF(OR(D98="",E98&gt;8),"",HYPERLINK("["&amp;Archivo_Nombre&amp;"]Datos!"&amp;LEFT(SUBSTITUTE(ADDRESS(1,E98),"$",""))&amp;D98+1,
IFERROR(INDEX(TablaDatos[],D98,E98),"")))</f>
        <v/>
      </c>
      <c r="K98" s="1">
        <f t="shared" ca="1" si="45"/>
        <v>48</v>
      </c>
      <c r="L98" s="1" t="str">
        <f t="shared" ca="1" si="37"/>
        <v/>
      </c>
      <c r="M98" s="1">
        <f t="shared" ca="1" si="46"/>
        <v>42</v>
      </c>
      <c r="N98" s="1" cm="1">
        <f t="array" aca="1" ref="N98" ca="1">IF(OR(L98="",O98=""),0,LEFT(O98)&amp;IFERROR(LEFT(INDEX(DatosKanban,KANBAN!L98,2)),2))</f>
        <v>0</v>
      </c>
      <c r="O98" s="5" t="str" cm="1">
        <f t="array" aca="1" ref="O98" ca="1">IF(OR(L98="",M98&gt;8),"",HYPERLINK("[" &amp; Archivo_Nombre &amp; "]Datos!"&amp;LEFT(SUBSTITUTE(ADDRESS(1,IF(M98=3,1,M98)),"$",""))&amp;L98+1,
IFERROR(INDEX(TablaDatos[#Headers],1,M98)&amp;IF(M98=3," "&amp;L98,"")&amp;":","")))</f>
        <v/>
      </c>
      <c r="P98" s="4" t="str" cm="1">
        <f t="array" aca="1" ref="P98" ca="1">IF(OR(L98="",M98&gt;8),"",HYPERLINK("["&amp;Archivo_Nombre&amp;"]Datos!"&amp;LEFT(SUBSTITUTE(ADDRESS(1,M98),"$",""))&amp;L98+1,
IFERROR(INDEX(TablaDatos[],L98,M98),"")))</f>
        <v/>
      </c>
      <c r="S98" s="1">
        <f t="shared" ca="1" si="47"/>
        <v>66</v>
      </c>
      <c r="T98" s="1" t="str">
        <f t="shared" ca="1" si="38"/>
        <v/>
      </c>
      <c r="U98" s="1">
        <f t="shared" ca="1" si="48"/>
        <v>63</v>
      </c>
      <c r="V98" s="1" cm="1">
        <f t="array" aca="1" ref="V98" ca="1">IF(OR(T98="",W98=""),0,LEFT(W98)&amp;IFERROR(LEFT(INDEX(DatosKanban,KANBAN!T98,2)),2))</f>
        <v>0</v>
      </c>
      <c r="W98" s="5" t="str" cm="1">
        <f t="array" aca="1" ref="W98" ca="1">IF(OR(T98="",U98&gt;8),"",HYPERLINK("[" &amp; Archivo_Nombre &amp; "]Datos!"&amp;LEFT(SUBSTITUTE(ADDRESS(1,IF(U98=3,1,U98)),"$",""))&amp;T98+1,
IFERROR(INDEX(TablaDatos[#Headers],1,U98)&amp;IF(U98=3," "&amp;T98,"")&amp;":","")))</f>
        <v/>
      </c>
      <c r="X98" s="4" t="str" cm="1">
        <f t="array" aca="1" ref="X98" ca="1">IF(OR(T98="",U98&gt;8),"",HYPERLINK("["&amp;Archivo_Nombre&amp;"]Datos!"&amp;LEFT(SUBSTITUTE(ADDRESS(1,U98),"$",""))&amp;T98+1,
IFERROR(INDEX(TablaDatos[],T98,U98),"")))</f>
        <v/>
      </c>
      <c r="AA98" s="1">
        <f t="shared" ca="1" si="49"/>
        <v>48</v>
      </c>
      <c r="AB98" s="1" t="str">
        <f t="shared" ca="1" si="39"/>
        <v/>
      </c>
      <c r="AC98" s="1">
        <f t="shared" ca="1" si="50"/>
        <v>42</v>
      </c>
      <c r="AD98" s="1" cm="1">
        <f t="array" aca="1" ref="AD98" ca="1">IF(OR(AB98="",AE98=""),0,LEFT(AE98)&amp;IFERROR(LEFT(INDEX(DatosKanban,KANBAN!AB98,2)),2))</f>
        <v>0</v>
      </c>
      <c r="AE98" s="5" t="str" cm="1">
        <f t="array" aca="1" ref="AE98" ca="1">IF(OR(AB98="",AC98&gt;8),"",HYPERLINK("[" &amp; Archivo_Nombre &amp; "]Datos!"&amp;LEFT(SUBSTITUTE(ADDRESS(1,IF(AC98=3,1,AC98)),"$",""))&amp;AB98+1,
IFERROR(INDEX(TablaDatos[#Headers],1,AC98)&amp;IF(AC98=3," "&amp;AB98,"")&amp;":","")))</f>
        <v/>
      </c>
      <c r="AF98" s="4" t="str" cm="1">
        <f t="array" aca="1" ref="AF98" ca="1">IF(OR(AB98="",AC98&gt;8),"",HYPERLINK("["&amp;Archivo_Nombre&amp;"]Datos!"&amp;LEFT(SUBSTITUTE(ADDRESS(1,AC98),"$",""))&amp;AB98+1,
IFERROR(INDEX(TablaDatos[],AB98,AC98),"")))</f>
        <v/>
      </c>
      <c r="AI98" s="1">
        <f t="shared" ca="1" si="40"/>
        <v>78</v>
      </c>
      <c r="AJ98" s="1" t="str">
        <f t="shared" ca="1" si="41"/>
        <v/>
      </c>
      <c r="AK98" s="1">
        <f t="shared" ca="1" si="42"/>
        <v>77</v>
      </c>
      <c r="AL98" s="1" cm="1">
        <f t="array" aca="1" ref="AL98" ca="1">IF(OR(AJ98="",AM98=""),0,LEFT(AM98)&amp;IFERROR(LEFT(INDEX(DatosKanban,KANBAN!AJ98,2)),2))</f>
        <v>0</v>
      </c>
      <c r="AM98" s="5" t="str" cm="1">
        <f t="array" aca="1" ref="AM98" ca="1">IF(OR(AJ98="",AK98&gt;8),"",HYPERLINK("[" &amp; Archivo_Nombre &amp; "]Datos!"&amp;LEFT(SUBSTITUTE(ADDRESS(1,IF(AK98=3,1,AK98)),"$",""))&amp;AJ98+1,
IFERROR(INDEX(TablaDatos[#Headers],1,AK98)&amp;IF(AK98=3," "&amp;AJ98,"")&amp;":","")))</f>
        <v/>
      </c>
      <c r="AN98" s="4" t="str" cm="1">
        <f t="array" aca="1" ref="AN98" ca="1">IF(OR(AJ98="",AK98&gt;8),"",HYPERLINK("["&amp;Archivo_Nombre&amp;"]Datos!"&amp;LEFT(SUBSTITUTE(ADDRESS(1,AK98),"$",""))&amp;AJ98+1,
IFERROR(INDEX(TablaDatos[],AJ98,AK98),"")))</f>
        <v/>
      </c>
    </row>
    <row r="99" spans="2:41" x14ac:dyDescent="0.25">
      <c r="C99" s="1">
        <f t="shared" ca="1" si="43"/>
        <v>85</v>
      </c>
      <c r="D99" s="1" t="str">
        <f t="shared" ca="1" si="36"/>
        <v/>
      </c>
      <c r="E99" s="1">
        <f t="shared" ca="1" si="44"/>
        <v>85</v>
      </c>
      <c r="F99" s="1" cm="1">
        <f t="array" aca="1" ref="F99" ca="1">IF(OR(D99="",G99=""),0,LEFT(G99)&amp;IFERROR(LEFT(INDEX(DatosKanban,KANBAN!D99,2)),2))</f>
        <v>0</v>
      </c>
      <c r="G99" s="5" t="str" cm="1">
        <f t="array" aca="1" ref="G99" ca="1">IF(OR(D99="",E99&gt;8),"",HYPERLINK("[" &amp; Archivo_Nombre &amp; "]Datos!"&amp;LEFT(SUBSTITUTE(ADDRESS(1,IF(E99=3,1,E99)),"$",""))&amp;D99+1,
IFERROR(INDEX(TablaDatos[#Headers],1,E99)&amp;IF(E99=3," "&amp;D99,"")&amp;":","")))</f>
        <v/>
      </c>
      <c r="H99" s="4" t="str" cm="1">
        <f t="array" aca="1" ref="H99" ca="1">IF(OR(D99="",E99&gt;8),"",HYPERLINK("["&amp;Archivo_Nombre&amp;"]Datos!"&amp;LEFT(SUBSTITUTE(ADDRESS(1,E99),"$",""))&amp;D99+1,
IFERROR(INDEX(TablaDatos[],D99,E99),"")))</f>
        <v/>
      </c>
      <c r="K99" s="1">
        <f t="shared" ca="1" si="45"/>
        <v>49</v>
      </c>
      <c r="L99" s="1" t="str">
        <f t="shared" ca="1" si="37"/>
        <v/>
      </c>
      <c r="M99" s="1">
        <f t="shared" ca="1" si="46"/>
        <v>43</v>
      </c>
      <c r="N99" s="1" cm="1">
        <f t="array" aca="1" ref="N99" ca="1">IF(OR(L99="",O99=""),0,LEFT(O99)&amp;IFERROR(LEFT(INDEX(DatosKanban,KANBAN!L99,2)),2))</f>
        <v>0</v>
      </c>
      <c r="O99" s="5" t="str" cm="1">
        <f t="array" aca="1" ref="O99" ca="1">IF(OR(L99="",M99&gt;8),"",HYPERLINK("[" &amp; Archivo_Nombre &amp; "]Datos!"&amp;LEFT(SUBSTITUTE(ADDRESS(1,IF(M99=3,1,M99)),"$",""))&amp;L99+1,
IFERROR(INDEX(TablaDatos[#Headers],1,M99)&amp;IF(M99=3," "&amp;L99,"")&amp;":","")))</f>
        <v/>
      </c>
      <c r="P99" s="4" t="str" cm="1">
        <f t="array" aca="1" ref="P99" ca="1">IF(OR(L99="",M99&gt;8),"",HYPERLINK("["&amp;Archivo_Nombre&amp;"]Datos!"&amp;LEFT(SUBSTITUTE(ADDRESS(1,M99),"$",""))&amp;L99+1,
IFERROR(INDEX(TablaDatos[],L99,M99),"")))</f>
        <v/>
      </c>
      <c r="S99" s="1">
        <f t="shared" ca="1" si="47"/>
        <v>67</v>
      </c>
      <c r="T99" s="1" t="str">
        <f t="shared" ca="1" si="38"/>
        <v/>
      </c>
      <c r="U99" s="1">
        <f t="shared" ca="1" si="48"/>
        <v>64</v>
      </c>
      <c r="V99" s="1" cm="1">
        <f t="array" aca="1" ref="V99" ca="1">IF(OR(T99="",W99=""),0,LEFT(W99)&amp;IFERROR(LEFT(INDEX(DatosKanban,KANBAN!T99,2)),2))</f>
        <v>0</v>
      </c>
      <c r="W99" s="5" t="str" cm="1">
        <f t="array" aca="1" ref="W99" ca="1">IF(OR(T99="",U99&gt;8),"",HYPERLINK("[" &amp; Archivo_Nombre &amp; "]Datos!"&amp;LEFT(SUBSTITUTE(ADDRESS(1,IF(U99=3,1,U99)),"$",""))&amp;T99+1,
IFERROR(INDEX(TablaDatos[#Headers],1,U99)&amp;IF(U99=3," "&amp;T99,"")&amp;":","")))</f>
        <v/>
      </c>
      <c r="X99" s="4" t="str" cm="1">
        <f t="array" aca="1" ref="X99" ca="1">IF(OR(T99="",U99&gt;8),"",HYPERLINK("["&amp;Archivo_Nombre&amp;"]Datos!"&amp;LEFT(SUBSTITUTE(ADDRESS(1,U99),"$",""))&amp;T99+1,
IFERROR(INDEX(TablaDatos[],T99,U99),"")))</f>
        <v/>
      </c>
      <c r="AA99" s="1">
        <f t="shared" ca="1" si="49"/>
        <v>49</v>
      </c>
      <c r="AB99" s="1" t="str">
        <f t="shared" ca="1" si="39"/>
        <v/>
      </c>
      <c r="AC99" s="1">
        <f t="shared" ca="1" si="50"/>
        <v>43</v>
      </c>
      <c r="AD99" s="1" cm="1">
        <f t="array" aca="1" ref="AD99" ca="1">IF(OR(AB99="",AE99=""),0,LEFT(AE99)&amp;IFERROR(LEFT(INDEX(DatosKanban,KANBAN!AB99,2)),2))</f>
        <v>0</v>
      </c>
      <c r="AE99" s="5" t="str" cm="1">
        <f t="array" aca="1" ref="AE99" ca="1">IF(OR(AB99="",AC99&gt;8),"",HYPERLINK("[" &amp; Archivo_Nombre &amp; "]Datos!"&amp;LEFT(SUBSTITUTE(ADDRESS(1,IF(AC99=3,1,AC99)),"$",""))&amp;AB99+1,
IFERROR(INDEX(TablaDatos[#Headers],1,AC99)&amp;IF(AC99=3," "&amp;AB99,"")&amp;":","")))</f>
        <v/>
      </c>
      <c r="AF99" s="4" t="str" cm="1">
        <f t="array" aca="1" ref="AF99" ca="1">IF(OR(AB99="",AC99&gt;8),"",HYPERLINK("["&amp;Archivo_Nombre&amp;"]Datos!"&amp;LEFT(SUBSTITUTE(ADDRESS(1,AC99),"$",""))&amp;AB99+1,
IFERROR(INDEX(TablaDatos[],AB99,AC99),"")))</f>
        <v/>
      </c>
      <c r="AI99" s="1">
        <f t="shared" ca="1" si="40"/>
        <v>79</v>
      </c>
      <c r="AJ99" s="1" t="str">
        <f t="shared" ca="1" si="41"/>
        <v/>
      </c>
      <c r="AK99" s="1">
        <f t="shared" ca="1" si="42"/>
        <v>78</v>
      </c>
      <c r="AL99" s="1" cm="1">
        <f t="array" aca="1" ref="AL99" ca="1">IF(OR(AJ99="",AM99=""),0,LEFT(AM99)&amp;IFERROR(LEFT(INDEX(DatosKanban,KANBAN!AJ99,2)),2))</f>
        <v>0</v>
      </c>
      <c r="AM99" s="5" t="str" cm="1">
        <f t="array" aca="1" ref="AM99" ca="1">IF(OR(AJ99="",AK99&gt;8),"",HYPERLINK("[" &amp; Archivo_Nombre &amp; "]Datos!"&amp;LEFT(SUBSTITUTE(ADDRESS(1,IF(AK99=3,1,AK99)),"$",""))&amp;AJ99+1,
IFERROR(INDEX(TablaDatos[#Headers],1,AK99)&amp;IF(AK99=3," "&amp;AJ99,"")&amp;":","")))</f>
        <v/>
      </c>
      <c r="AN99" s="4" t="str" cm="1">
        <f t="array" aca="1" ref="AN99" ca="1">IF(OR(AJ99="",AK99&gt;8),"",HYPERLINK("["&amp;Archivo_Nombre&amp;"]Datos!"&amp;LEFT(SUBSTITUTE(ADDRESS(1,AK99),"$",""))&amp;AJ99+1,
IFERROR(INDEX(TablaDatos[],AJ99,AK99),"")))</f>
        <v/>
      </c>
    </row>
    <row r="100" spans="2:41" x14ac:dyDescent="0.25">
      <c r="G100" s="5"/>
      <c r="H100" s="4"/>
      <c r="O100" s="5"/>
      <c r="P100" s="4"/>
      <c r="W100" s="5"/>
      <c r="X100" s="4"/>
      <c r="AE100" s="5"/>
      <c r="AF100" s="4"/>
      <c r="AM100" s="5"/>
      <c r="AN100" s="4"/>
    </row>
    <row r="101" spans="2:41" ht="15.75" hidden="1" thickBot="1" x14ac:dyDescent="0.3">
      <c r="B101" s="13"/>
      <c r="C101" s="14"/>
      <c r="D101" s="14"/>
      <c r="E101" s="14"/>
      <c r="F101" s="14"/>
      <c r="G101" s="15"/>
      <c r="H101" s="15"/>
      <c r="I101" s="16"/>
      <c r="J101" s="13"/>
      <c r="K101" s="14"/>
      <c r="L101" s="14"/>
      <c r="M101" s="14"/>
      <c r="N101" s="14"/>
      <c r="O101" s="15"/>
      <c r="P101" s="15"/>
      <c r="Q101" s="16"/>
      <c r="R101" s="13"/>
      <c r="S101" s="14"/>
      <c r="T101" s="14"/>
      <c r="U101" s="14"/>
      <c r="V101" s="14"/>
      <c r="W101" s="15"/>
      <c r="X101" s="15"/>
      <c r="Y101" s="16"/>
      <c r="Z101" s="13"/>
      <c r="AA101" s="14"/>
      <c r="AB101" s="14"/>
      <c r="AC101" s="14"/>
      <c r="AD101" s="14"/>
      <c r="AE101" s="15"/>
      <c r="AF101" s="15"/>
      <c r="AG101" s="16"/>
      <c r="AH101" s="13"/>
      <c r="AI101" s="14"/>
      <c r="AJ101" s="14"/>
      <c r="AK101" s="14"/>
      <c r="AL101" s="14"/>
      <c r="AM101" s="15"/>
      <c r="AN101" s="15"/>
      <c r="AO101" s="16"/>
    </row>
    <row r="102" spans="2:41" ht="15.75" hidden="1" thickTop="1" x14ac:dyDescent="0.25">
      <c r="C102" s="1" t="str" cm="1">
        <f t="array" ref="C102:C201">IF(TablaDatos[Estado]=G$1,ROW(TablaDatos[Estado])-1,"")</f>
        <v/>
      </c>
      <c r="K102" s="1" t="str" cm="1">
        <f t="array" ref="K102:K201">IF(TablaDatos[Estado]=O$1,ROW(TablaDatos[Estado])-1,"")</f>
        <v/>
      </c>
      <c r="S102" s="1" t="str" cm="1">
        <f t="array" ref="S102:S201">IF(TablaDatos[Estado]=W$1,ROW(TablaDatos[Estado])-1,"")</f>
        <v/>
      </c>
      <c r="AA102" s="1" t="str" cm="1">
        <f t="array" ref="AA102:AA201">IF(TablaDatos[Estado]=AE$1,ROW(TablaDatos[Estado])-1,"")</f>
        <v/>
      </c>
      <c r="AI102" s="1" cm="1">
        <f t="array" ref="AI102:AI201">IF(TablaDatos[Estado]=AM$1,ROW(TablaDatos[Estado])-1,"")</f>
        <v>1</v>
      </c>
    </row>
    <row r="103" spans="2:41" hidden="1" x14ac:dyDescent="0.25">
      <c r="C103" s="1">
        <v>2</v>
      </c>
      <c r="K103" s="1" t="str">
        <v/>
      </c>
      <c r="S103" s="1" t="str">
        <v/>
      </c>
      <c r="AA103" s="1" t="str">
        <v/>
      </c>
      <c r="AI103" s="1" t="str">
        <v/>
      </c>
    </row>
    <row r="104" spans="2:41" hidden="1" x14ac:dyDescent="0.25">
      <c r="C104" s="1" t="str">
        <v/>
      </c>
      <c r="K104" s="1">
        <v>3</v>
      </c>
      <c r="S104" s="1" t="str">
        <v/>
      </c>
      <c r="AA104" s="1" t="str">
        <v/>
      </c>
      <c r="AI104" s="1" t="str">
        <v/>
      </c>
    </row>
    <row r="105" spans="2:41" hidden="1" x14ac:dyDescent="0.25">
      <c r="C105" s="1" t="str">
        <v/>
      </c>
      <c r="K105" s="1">
        <v>4</v>
      </c>
      <c r="S105" s="1" t="str">
        <v/>
      </c>
      <c r="AA105" s="1" t="str">
        <v/>
      </c>
      <c r="AI105" s="1" t="str">
        <v/>
      </c>
    </row>
    <row r="106" spans="2:41" hidden="1" x14ac:dyDescent="0.25">
      <c r="C106" s="1" t="str">
        <v/>
      </c>
      <c r="K106" s="1">
        <v>5</v>
      </c>
      <c r="S106" s="1" t="str">
        <v/>
      </c>
      <c r="AA106" s="1" t="str">
        <v/>
      </c>
      <c r="AI106" s="1" t="str">
        <v/>
      </c>
    </row>
    <row r="107" spans="2:41" hidden="1" x14ac:dyDescent="0.25">
      <c r="C107" s="1" t="str">
        <v/>
      </c>
      <c r="K107" s="1">
        <v>6</v>
      </c>
      <c r="S107" s="1" t="str">
        <v/>
      </c>
      <c r="AA107" s="1" t="str">
        <v/>
      </c>
      <c r="AI107" s="1" t="str">
        <v/>
      </c>
    </row>
    <row r="108" spans="2:41" hidden="1" x14ac:dyDescent="0.25">
      <c r="C108" s="1" t="str">
        <v/>
      </c>
      <c r="K108" s="1">
        <v>7</v>
      </c>
      <c r="S108" s="1" t="str">
        <v/>
      </c>
      <c r="AA108" s="1" t="str">
        <v/>
      </c>
      <c r="AI108" s="1" t="str">
        <v/>
      </c>
    </row>
    <row r="109" spans="2:41" hidden="1" x14ac:dyDescent="0.25">
      <c r="C109" s="1" t="str">
        <v/>
      </c>
      <c r="K109" s="1" t="str">
        <v/>
      </c>
      <c r="S109" s="1">
        <v>8</v>
      </c>
      <c r="AA109" s="1" t="str">
        <v/>
      </c>
      <c r="AI109" s="1" t="str">
        <v/>
      </c>
    </row>
    <row r="110" spans="2:41" hidden="1" x14ac:dyDescent="0.25">
      <c r="C110" s="1" t="str">
        <v/>
      </c>
      <c r="K110" s="1" t="str">
        <v/>
      </c>
      <c r="S110" s="1">
        <v>9</v>
      </c>
      <c r="AA110" s="1" t="str">
        <v/>
      </c>
      <c r="AI110" s="1" t="str">
        <v/>
      </c>
    </row>
    <row r="111" spans="2:41" hidden="1" x14ac:dyDescent="0.25">
      <c r="C111" s="1" t="str">
        <v/>
      </c>
      <c r="K111" s="1">
        <v>10</v>
      </c>
      <c r="S111" s="1" t="str">
        <v/>
      </c>
      <c r="AA111" s="1" t="str">
        <v/>
      </c>
      <c r="AI111" s="1" t="str">
        <v/>
      </c>
    </row>
    <row r="112" spans="2:41" hidden="1" x14ac:dyDescent="0.25">
      <c r="C112" s="1" t="str">
        <v/>
      </c>
      <c r="K112" s="1">
        <v>11</v>
      </c>
      <c r="S112" s="1" t="str">
        <v/>
      </c>
      <c r="AA112" s="1" t="str">
        <v/>
      </c>
      <c r="AI112" s="1" t="str">
        <v/>
      </c>
    </row>
    <row r="113" spans="3:35" hidden="1" x14ac:dyDescent="0.25">
      <c r="C113" s="1" t="str">
        <v/>
      </c>
      <c r="K113" s="1" t="str">
        <v/>
      </c>
      <c r="S113" s="1" t="str">
        <v/>
      </c>
      <c r="AA113" s="1" t="str">
        <v/>
      </c>
      <c r="AI113" s="1">
        <v>12</v>
      </c>
    </row>
    <row r="114" spans="3:35" hidden="1" x14ac:dyDescent="0.25">
      <c r="C114" s="1" t="str">
        <v/>
      </c>
      <c r="K114" s="1" t="str">
        <v/>
      </c>
      <c r="S114" s="1">
        <v>13</v>
      </c>
      <c r="AA114" s="1" t="str">
        <v/>
      </c>
      <c r="AI114" s="1" t="str">
        <v/>
      </c>
    </row>
    <row r="115" spans="3:35" hidden="1" x14ac:dyDescent="0.25">
      <c r="C115" s="1" t="str">
        <v/>
      </c>
      <c r="K115" s="1" t="str">
        <v/>
      </c>
      <c r="S115" s="1">
        <v>14</v>
      </c>
      <c r="AA115" s="1" t="str">
        <v/>
      </c>
      <c r="AI115" s="1" t="str">
        <v/>
      </c>
    </row>
    <row r="116" spans="3:35" hidden="1" x14ac:dyDescent="0.25">
      <c r="C116" s="1" t="str">
        <v/>
      </c>
      <c r="K116" s="1" t="str">
        <v/>
      </c>
      <c r="S116" s="1">
        <v>15</v>
      </c>
      <c r="AA116" s="1" t="str">
        <v/>
      </c>
      <c r="AI116" s="1" t="str">
        <v/>
      </c>
    </row>
    <row r="117" spans="3:35" hidden="1" x14ac:dyDescent="0.25">
      <c r="C117" s="1">
        <v>16</v>
      </c>
      <c r="K117" s="1" t="str">
        <v/>
      </c>
      <c r="S117" s="1" t="str">
        <v/>
      </c>
      <c r="AA117" s="1" t="str">
        <v/>
      </c>
      <c r="AI117" s="1" t="str">
        <v/>
      </c>
    </row>
    <row r="118" spans="3:35" hidden="1" x14ac:dyDescent="0.25">
      <c r="C118" s="1" t="str">
        <v/>
      </c>
      <c r="K118" s="1">
        <v>17</v>
      </c>
      <c r="S118" s="1" t="str">
        <v/>
      </c>
      <c r="AA118" s="1" t="str">
        <v/>
      </c>
      <c r="AI118" s="1" t="str">
        <v/>
      </c>
    </row>
    <row r="119" spans="3:35" hidden="1" x14ac:dyDescent="0.25">
      <c r="C119" s="1" t="str">
        <v/>
      </c>
      <c r="K119" s="1" t="str">
        <v/>
      </c>
      <c r="S119" s="1" t="str">
        <v/>
      </c>
      <c r="AA119" s="1">
        <v>18</v>
      </c>
      <c r="AI119" s="1" t="str">
        <v/>
      </c>
    </row>
    <row r="120" spans="3:35" hidden="1" x14ac:dyDescent="0.25">
      <c r="C120" s="1" t="str">
        <v/>
      </c>
      <c r="K120" s="1" t="str">
        <v/>
      </c>
      <c r="S120" s="1" t="str">
        <v/>
      </c>
      <c r="AA120" s="1">
        <v>19</v>
      </c>
      <c r="AI120" s="1" t="str">
        <v/>
      </c>
    </row>
    <row r="121" spans="3:35" hidden="1" x14ac:dyDescent="0.25">
      <c r="C121" s="1" t="str">
        <v/>
      </c>
      <c r="K121" s="1" t="str">
        <v/>
      </c>
      <c r="S121" s="1" t="str">
        <v/>
      </c>
      <c r="AA121" s="1">
        <v>20</v>
      </c>
      <c r="AI121" s="1" t="str">
        <v/>
      </c>
    </row>
    <row r="122" spans="3:35" hidden="1" x14ac:dyDescent="0.25">
      <c r="C122" s="1" t="str">
        <v/>
      </c>
      <c r="K122" s="1" t="str">
        <v/>
      </c>
      <c r="S122" s="1" t="str">
        <v/>
      </c>
      <c r="AA122" s="1">
        <v>21</v>
      </c>
      <c r="AI122" s="1" t="str">
        <v/>
      </c>
    </row>
    <row r="123" spans="3:35" hidden="1" x14ac:dyDescent="0.25">
      <c r="C123" s="1" t="str">
        <v/>
      </c>
      <c r="K123" s="1" t="str">
        <v/>
      </c>
      <c r="S123" s="1" t="str">
        <v/>
      </c>
      <c r="AA123" s="1">
        <v>22</v>
      </c>
      <c r="AI123" s="1" t="str">
        <v/>
      </c>
    </row>
    <row r="124" spans="3:35" hidden="1" x14ac:dyDescent="0.25">
      <c r="C124" s="1" t="str">
        <v/>
      </c>
      <c r="K124" s="1" t="str">
        <v/>
      </c>
      <c r="S124" s="1" t="str">
        <v/>
      </c>
      <c r="AA124" s="1">
        <v>23</v>
      </c>
      <c r="AI124" s="1" t="str">
        <v/>
      </c>
    </row>
    <row r="125" spans="3:35" hidden="1" x14ac:dyDescent="0.25">
      <c r="C125" s="1" t="str">
        <v/>
      </c>
      <c r="K125" s="1" t="str">
        <v/>
      </c>
      <c r="S125" s="1" t="str">
        <v/>
      </c>
      <c r="AA125" s="1">
        <v>24</v>
      </c>
      <c r="AI125" s="1" t="str">
        <v/>
      </c>
    </row>
    <row r="126" spans="3:35" hidden="1" x14ac:dyDescent="0.25">
      <c r="C126" s="1" t="str">
        <v/>
      </c>
      <c r="K126" s="1" t="str">
        <v/>
      </c>
      <c r="S126" s="1" t="str">
        <v/>
      </c>
      <c r="AA126" s="1">
        <v>25</v>
      </c>
      <c r="AI126" s="1" t="str">
        <v/>
      </c>
    </row>
    <row r="127" spans="3:35" hidden="1" x14ac:dyDescent="0.25">
      <c r="C127" s="1" t="str">
        <v/>
      </c>
      <c r="K127" s="1" t="str">
        <v/>
      </c>
      <c r="S127" s="1" t="str">
        <v/>
      </c>
      <c r="AA127" s="1" t="str">
        <v/>
      </c>
      <c r="AI127" s="1">
        <v>26</v>
      </c>
    </row>
    <row r="128" spans="3:35" hidden="1" x14ac:dyDescent="0.25">
      <c r="C128" s="1" t="str">
        <v/>
      </c>
      <c r="K128" s="1" t="str">
        <v/>
      </c>
      <c r="S128" s="1" t="str">
        <v/>
      </c>
      <c r="AA128" s="1" t="str">
        <v/>
      </c>
      <c r="AI128" s="1" t="str">
        <v/>
      </c>
    </row>
    <row r="129" spans="3:35" hidden="1" x14ac:dyDescent="0.25">
      <c r="C129" s="1" t="str">
        <v/>
      </c>
      <c r="K129" s="1" t="str">
        <v/>
      </c>
      <c r="S129" s="1" t="str">
        <v/>
      </c>
      <c r="AA129" s="1" t="str">
        <v/>
      </c>
      <c r="AI129" s="1" t="str">
        <v/>
      </c>
    </row>
    <row r="130" spans="3:35" hidden="1" x14ac:dyDescent="0.25">
      <c r="C130" s="1" t="str">
        <v/>
      </c>
      <c r="K130" s="1" t="str">
        <v/>
      </c>
      <c r="S130" s="1" t="str">
        <v/>
      </c>
      <c r="AA130" s="1" t="str">
        <v/>
      </c>
      <c r="AI130" s="1" t="str">
        <v/>
      </c>
    </row>
    <row r="131" spans="3:35" hidden="1" x14ac:dyDescent="0.25">
      <c r="C131" s="1" t="str">
        <v/>
      </c>
      <c r="K131" s="1" t="str">
        <v/>
      </c>
      <c r="S131" s="1" t="str">
        <v/>
      </c>
      <c r="AA131" s="1" t="str">
        <v/>
      </c>
      <c r="AI131" s="1" t="str">
        <v/>
      </c>
    </row>
    <row r="132" spans="3:35" hidden="1" x14ac:dyDescent="0.25">
      <c r="C132" s="1" t="str">
        <v/>
      </c>
      <c r="K132" s="1" t="str">
        <v/>
      </c>
      <c r="S132" s="1" t="str">
        <v/>
      </c>
      <c r="AA132" s="1" t="str">
        <v/>
      </c>
      <c r="AI132" s="1" t="str">
        <v/>
      </c>
    </row>
    <row r="133" spans="3:35" hidden="1" x14ac:dyDescent="0.25">
      <c r="C133" s="1" t="str">
        <v/>
      </c>
      <c r="K133" s="1" t="str">
        <v/>
      </c>
      <c r="S133" s="1" t="str">
        <v/>
      </c>
      <c r="AA133" s="1" t="str">
        <v/>
      </c>
      <c r="AI133" s="1" t="str">
        <v/>
      </c>
    </row>
    <row r="134" spans="3:35" hidden="1" x14ac:dyDescent="0.25">
      <c r="C134" s="1" t="str">
        <v/>
      </c>
      <c r="K134" s="1" t="str">
        <v/>
      </c>
      <c r="S134" s="1" t="str">
        <v/>
      </c>
      <c r="AA134" s="1" t="str">
        <v/>
      </c>
      <c r="AI134" s="1" t="str">
        <v/>
      </c>
    </row>
    <row r="135" spans="3:35" hidden="1" x14ac:dyDescent="0.25">
      <c r="C135" s="1" t="str">
        <v/>
      </c>
      <c r="K135" s="1" t="str">
        <v/>
      </c>
      <c r="S135" s="1" t="str">
        <v/>
      </c>
      <c r="AA135" s="1" t="str">
        <v/>
      </c>
      <c r="AI135" s="1" t="str">
        <v/>
      </c>
    </row>
    <row r="136" spans="3:35" hidden="1" x14ac:dyDescent="0.25">
      <c r="C136" s="1" t="str">
        <v/>
      </c>
      <c r="K136" s="1" t="str">
        <v/>
      </c>
      <c r="S136" s="1" t="str">
        <v/>
      </c>
      <c r="AA136" s="1" t="str">
        <v/>
      </c>
      <c r="AI136" s="1" t="str">
        <v/>
      </c>
    </row>
    <row r="137" spans="3:35" hidden="1" x14ac:dyDescent="0.25">
      <c r="C137" s="1" t="str">
        <v/>
      </c>
      <c r="K137" s="1" t="str">
        <v/>
      </c>
      <c r="S137" s="1" t="str">
        <v/>
      </c>
      <c r="AA137" s="1" t="str">
        <v/>
      </c>
      <c r="AI137" s="1" t="str">
        <v/>
      </c>
    </row>
    <row r="138" spans="3:35" hidden="1" x14ac:dyDescent="0.25">
      <c r="C138" s="1" t="str">
        <v/>
      </c>
      <c r="K138" s="1" t="str">
        <v/>
      </c>
      <c r="S138" s="1" t="str">
        <v/>
      </c>
      <c r="AA138" s="1" t="str">
        <v/>
      </c>
      <c r="AI138" s="1" t="str">
        <v/>
      </c>
    </row>
    <row r="139" spans="3:35" hidden="1" x14ac:dyDescent="0.25">
      <c r="C139" s="1" t="str">
        <v/>
      </c>
      <c r="K139" s="1" t="str">
        <v/>
      </c>
      <c r="S139" s="1" t="str">
        <v/>
      </c>
      <c r="AA139" s="1" t="str">
        <v/>
      </c>
      <c r="AI139" s="1" t="str">
        <v/>
      </c>
    </row>
    <row r="140" spans="3:35" hidden="1" x14ac:dyDescent="0.25">
      <c r="C140" s="1" t="str">
        <v/>
      </c>
      <c r="K140" s="1" t="str">
        <v/>
      </c>
      <c r="S140" s="1" t="str">
        <v/>
      </c>
      <c r="AA140" s="1" t="str">
        <v/>
      </c>
      <c r="AI140" s="1" t="str">
        <v/>
      </c>
    </row>
    <row r="141" spans="3:35" hidden="1" x14ac:dyDescent="0.25">
      <c r="C141" s="1" t="str">
        <v/>
      </c>
      <c r="K141" s="1" t="str">
        <v/>
      </c>
      <c r="S141" s="1" t="str">
        <v/>
      </c>
      <c r="AA141" s="1" t="str">
        <v/>
      </c>
      <c r="AI141" s="1" t="str">
        <v/>
      </c>
    </row>
    <row r="142" spans="3:35" hidden="1" x14ac:dyDescent="0.25">
      <c r="C142" s="1" t="str">
        <v/>
      </c>
      <c r="K142" s="1" t="str">
        <v/>
      </c>
      <c r="S142" s="1" t="str">
        <v/>
      </c>
      <c r="AA142" s="1" t="str">
        <v/>
      </c>
      <c r="AI142" s="1" t="str">
        <v/>
      </c>
    </row>
    <row r="143" spans="3:35" hidden="1" x14ac:dyDescent="0.25">
      <c r="C143" s="1" t="str">
        <v/>
      </c>
      <c r="K143" s="1" t="str">
        <v/>
      </c>
      <c r="S143" s="1" t="str">
        <v/>
      </c>
      <c r="AA143" s="1" t="str">
        <v/>
      </c>
      <c r="AI143" s="1" t="str">
        <v/>
      </c>
    </row>
    <row r="144" spans="3:35" hidden="1" x14ac:dyDescent="0.25">
      <c r="C144" s="1" t="str">
        <v/>
      </c>
      <c r="K144" s="1" t="str">
        <v/>
      </c>
      <c r="S144" s="1" t="str">
        <v/>
      </c>
      <c r="AA144" s="1" t="str">
        <v/>
      </c>
      <c r="AI144" s="1" t="str">
        <v/>
      </c>
    </row>
    <row r="145" spans="3:35" hidden="1" x14ac:dyDescent="0.25">
      <c r="C145" s="1" t="str">
        <v/>
      </c>
      <c r="K145" s="1" t="str">
        <v/>
      </c>
      <c r="S145" s="1" t="str">
        <v/>
      </c>
      <c r="AA145" s="1" t="str">
        <v/>
      </c>
      <c r="AI145" s="1" t="str">
        <v/>
      </c>
    </row>
    <row r="146" spans="3:35" hidden="1" x14ac:dyDescent="0.25">
      <c r="C146" s="1" t="str">
        <v/>
      </c>
      <c r="K146" s="1" t="str">
        <v/>
      </c>
      <c r="S146" s="1" t="str">
        <v/>
      </c>
      <c r="AA146" s="1" t="str">
        <v/>
      </c>
      <c r="AI146" s="1" t="str">
        <v/>
      </c>
    </row>
    <row r="147" spans="3:35" hidden="1" x14ac:dyDescent="0.25">
      <c r="C147" s="1" t="str">
        <v/>
      </c>
      <c r="K147" s="1" t="str">
        <v/>
      </c>
      <c r="S147" s="1" t="str">
        <v/>
      </c>
      <c r="AA147" s="1" t="str">
        <v/>
      </c>
      <c r="AI147" s="1" t="str">
        <v/>
      </c>
    </row>
    <row r="148" spans="3:35" hidden="1" x14ac:dyDescent="0.25">
      <c r="C148" s="1" t="str">
        <v/>
      </c>
      <c r="K148" s="1" t="str">
        <v/>
      </c>
      <c r="S148" s="1" t="str">
        <v/>
      </c>
      <c r="AA148" s="1" t="str">
        <v/>
      </c>
      <c r="AI148" s="1" t="str">
        <v/>
      </c>
    </row>
    <row r="149" spans="3:35" hidden="1" x14ac:dyDescent="0.25">
      <c r="C149" s="1" t="str">
        <v/>
      </c>
      <c r="K149" s="1" t="str">
        <v/>
      </c>
      <c r="S149" s="1" t="str">
        <v/>
      </c>
      <c r="AA149" s="1" t="str">
        <v/>
      </c>
      <c r="AI149" s="1" t="str">
        <v/>
      </c>
    </row>
    <row r="150" spans="3:35" hidden="1" x14ac:dyDescent="0.25">
      <c r="C150" s="1" t="str">
        <v/>
      </c>
      <c r="K150" s="1" t="str">
        <v/>
      </c>
      <c r="S150" s="1" t="str">
        <v/>
      </c>
      <c r="AA150" s="1" t="str">
        <v/>
      </c>
      <c r="AI150" s="1" t="str">
        <v/>
      </c>
    </row>
    <row r="151" spans="3:35" hidden="1" x14ac:dyDescent="0.25">
      <c r="C151" s="1" t="str">
        <v/>
      </c>
      <c r="K151" s="1" t="str">
        <v/>
      </c>
      <c r="S151" s="1" t="str">
        <v/>
      </c>
      <c r="AA151" s="1" t="str">
        <v/>
      </c>
      <c r="AI151" s="1" t="str">
        <v/>
      </c>
    </row>
    <row r="152" spans="3:35" hidden="1" x14ac:dyDescent="0.25">
      <c r="C152" s="1" t="str">
        <v/>
      </c>
      <c r="K152" s="1" t="str">
        <v/>
      </c>
      <c r="S152" s="1" t="str">
        <v/>
      </c>
      <c r="AA152" s="1" t="str">
        <v/>
      </c>
      <c r="AI152" s="1" t="str">
        <v/>
      </c>
    </row>
    <row r="153" spans="3:35" hidden="1" x14ac:dyDescent="0.25">
      <c r="C153" s="1" t="str">
        <v/>
      </c>
      <c r="K153" s="1" t="str">
        <v/>
      </c>
      <c r="S153" s="1" t="str">
        <v/>
      </c>
      <c r="AA153" s="1" t="str">
        <v/>
      </c>
      <c r="AI153" s="1" t="str">
        <v/>
      </c>
    </row>
    <row r="154" spans="3:35" hidden="1" x14ac:dyDescent="0.25">
      <c r="C154" s="1" t="str">
        <v/>
      </c>
      <c r="K154" s="1" t="str">
        <v/>
      </c>
      <c r="S154" s="1" t="str">
        <v/>
      </c>
      <c r="AA154" s="1" t="str">
        <v/>
      </c>
      <c r="AI154" s="1" t="str">
        <v/>
      </c>
    </row>
    <row r="155" spans="3:35" hidden="1" x14ac:dyDescent="0.25">
      <c r="C155" s="1" t="str">
        <v/>
      </c>
      <c r="K155" s="1" t="str">
        <v/>
      </c>
      <c r="S155" s="1" t="str">
        <v/>
      </c>
      <c r="AA155" s="1" t="str">
        <v/>
      </c>
      <c r="AI155" s="1" t="str">
        <v/>
      </c>
    </row>
    <row r="156" spans="3:35" hidden="1" x14ac:dyDescent="0.25">
      <c r="C156" s="1" t="str">
        <v/>
      </c>
      <c r="K156" s="1" t="str">
        <v/>
      </c>
      <c r="S156" s="1" t="str">
        <v/>
      </c>
      <c r="AA156" s="1" t="str">
        <v/>
      </c>
      <c r="AI156" s="1" t="str">
        <v/>
      </c>
    </row>
    <row r="157" spans="3:35" hidden="1" x14ac:dyDescent="0.25">
      <c r="C157" s="1" t="str">
        <v/>
      </c>
      <c r="K157" s="1" t="str">
        <v/>
      </c>
      <c r="S157" s="1" t="str">
        <v/>
      </c>
      <c r="AA157" s="1" t="str">
        <v/>
      </c>
      <c r="AI157" s="1" t="str">
        <v/>
      </c>
    </row>
    <row r="158" spans="3:35" hidden="1" x14ac:dyDescent="0.25">
      <c r="C158" s="1" t="str">
        <v/>
      </c>
      <c r="K158" s="1" t="str">
        <v/>
      </c>
      <c r="S158" s="1" t="str">
        <v/>
      </c>
      <c r="AA158" s="1" t="str">
        <v/>
      </c>
      <c r="AI158" s="1" t="str">
        <v/>
      </c>
    </row>
    <row r="159" spans="3:35" hidden="1" x14ac:dyDescent="0.25">
      <c r="C159" s="1" t="str">
        <v/>
      </c>
      <c r="K159" s="1" t="str">
        <v/>
      </c>
      <c r="S159" s="1" t="str">
        <v/>
      </c>
      <c r="AA159" s="1" t="str">
        <v/>
      </c>
      <c r="AI159" s="1" t="str">
        <v/>
      </c>
    </row>
    <row r="160" spans="3:35" hidden="1" x14ac:dyDescent="0.25">
      <c r="C160" s="1" t="str">
        <v/>
      </c>
      <c r="K160" s="1" t="str">
        <v/>
      </c>
      <c r="S160" s="1" t="str">
        <v/>
      </c>
      <c r="AA160" s="1" t="str">
        <v/>
      </c>
      <c r="AI160" s="1" t="str">
        <v/>
      </c>
    </row>
    <row r="161" spans="3:35" hidden="1" x14ac:dyDescent="0.25">
      <c r="C161" s="1" t="str">
        <v/>
      </c>
      <c r="K161" s="1" t="str">
        <v/>
      </c>
      <c r="S161" s="1" t="str">
        <v/>
      </c>
      <c r="AA161" s="1" t="str">
        <v/>
      </c>
      <c r="AI161" s="1" t="str">
        <v/>
      </c>
    </row>
    <row r="162" spans="3:35" hidden="1" x14ac:dyDescent="0.25">
      <c r="C162" s="1" t="str">
        <v/>
      </c>
      <c r="K162" s="1" t="str">
        <v/>
      </c>
      <c r="S162" s="1" t="str">
        <v/>
      </c>
      <c r="AA162" s="1" t="str">
        <v/>
      </c>
      <c r="AI162" s="1" t="str">
        <v/>
      </c>
    </row>
    <row r="163" spans="3:35" hidden="1" x14ac:dyDescent="0.25">
      <c r="C163" s="1" t="str">
        <v/>
      </c>
      <c r="K163" s="1" t="str">
        <v/>
      </c>
      <c r="S163" s="1" t="str">
        <v/>
      </c>
      <c r="AA163" s="1" t="str">
        <v/>
      </c>
      <c r="AI163" s="1" t="str">
        <v/>
      </c>
    </row>
    <row r="164" spans="3:35" hidden="1" x14ac:dyDescent="0.25">
      <c r="C164" s="1" t="str">
        <v/>
      </c>
      <c r="K164" s="1" t="str">
        <v/>
      </c>
      <c r="S164" s="1" t="str">
        <v/>
      </c>
      <c r="AA164" s="1" t="str">
        <v/>
      </c>
      <c r="AI164" s="1" t="str">
        <v/>
      </c>
    </row>
    <row r="165" spans="3:35" hidden="1" x14ac:dyDescent="0.25">
      <c r="C165" s="1" t="str">
        <v/>
      </c>
      <c r="K165" s="1" t="str">
        <v/>
      </c>
      <c r="S165" s="1" t="str">
        <v/>
      </c>
      <c r="AA165" s="1" t="str">
        <v/>
      </c>
      <c r="AI165" s="1" t="str">
        <v/>
      </c>
    </row>
    <row r="166" spans="3:35" hidden="1" x14ac:dyDescent="0.25">
      <c r="C166" s="1" t="str">
        <v/>
      </c>
      <c r="K166" s="1" t="str">
        <v/>
      </c>
      <c r="S166" s="1" t="str">
        <v/>
      </c>
      <c r="AA166" s="1" t="str">
        <v/>
      </c>
      <c r="AI166" s="1" t="str">
        <v/>
      </c>
    </row>
    <row r="167" spans="3:35" hidden="1" x14ac:dyDescent="0.25">
      <c r="C167" s="1" t="str">
        <v/>
      </c>
      <c r="K167" s="1" t="str">
        <v/>
      </c>
      <c r="S167" s="1" t="str">
        <v/>
      </c>
      <c r="AA167" s="1" t="str">
        <v/>
      </c>
      <c r="AI167" s="1" t="str">
        <v/>
      </c>
    </row>
    <row r="168" spans="3:35" hidden="1" x14ac:dyDescent="0.25">
      <c r="C168" s="1" t="str">
        <v/>
      </c>
      <c r="K168" s="1" t="str">
        <v/>
      </c>
      <c r="S168" s="1" t="str">
        <v/>
      </c>
      <c r="AA168" s="1" t="str">
        <v/>
      </c>
      <c r="AI168" s="1" t="str">
        <v/>
      </c>
    </row>
    <row r="169" spans="3:35" hidden="1" x14ac:dyDescent="0.25">
      <c r="C169" s="1" t="str">
        <v/>
      </c>
      <c r="K169" s="1" t="str">
        <v/>
      </c>
      <c r="S169" s="1" t="str">
        <v/>
      </c>
      <c r="AA169" s="1" t="str">
        <v/>
      </c>
      <c r="AI169" s="1" t="str">
        <v/>
      </c>
    </row>
    <row r="170" spans="3:35" hidden="1" x14ac:dyDescent="0.25">
      <c r="C170" s="1" t="str">
        <v/>
      </c>
      <c r="K170" s="1" t="str">
        <v/>
      </c>
      <c r="S170" s="1" t="str">
        <v/>
      </c>
      <c r="AA170" s="1" t="str">
        <v/>
      </c>
      <c r="AI170" s="1" t="str">
        <v/>
      </c>
    </row>
    <row r="171" spans="3:35" hidden="1" x14ac:dyDescent="0.25">
      <c r="C171" s="1" t="str">
        <v/>
      </c>
      <c r="K171" s="1" t="str">
        <v/>
      </c>
      <c r="S171" s="1" t="str">
        <v/>
      </c>
      <c r="AA171" s="1" t="str">
        <v/>
      </c>
      <c r="AI171" s="1" t="str">
        <v/>
      </c>
    </row>
    <row r="172" spans="3:35" hidden="1" x14ac:dyDescent="0.25">
      <c r="C172" s="1" t="str">
        <v/>
      </c>
      <c r="K172" s="1" t="str">
        <v/>
      </c>
      <c r="S172" s="1" t="str">
        <v/>
      </c>
      <c r="AA172" s="1" t="str">
        <v/>
      </c>
      <c r="AI172" s="1" t="str">
        <v/>
      </c>
    </row>
    <row r="173" spans="3:35" hidden="1" x14ac:dyDescent="0.25">
      <c r="C173" s="1" t="str">
        <v/>
      </c>
      <c r="K173" s="1" t="str">
        <v/>
      </c>
      <c r="S173" s="1" t="str">
        <v/>
      </c>
      <c r="AA173" s="1" t="str">
        <v/>
      </c>
      <c r="AI173" s="1" t="str">
        <v/>
      </c>
    </row>
    <row r="174" spans="3:35" hidden="1" x14ac:dyDescent="0.25">
      <c r="C174" s="1" t="str">
        <v/>
      </c>
      <c r="K174" s="1" t="str">
        <v/>
      </c>
      <c r="S174" s="1" t="str">
        <v/>
      </c>
      <c r="AA174" s="1" t="str">
        <v/>
      </c>
      <c r="AI174" s="1" t="str">
        <v/>
      </c>
    </row>
    <row r="175" spans="3:35" hidden="1" x14ac:dyDescent="0.25">
      <c r="C175" s="1" t="str">
        <v/>
      </c>
      <c r="K175" s="1" t="str">
        <v/>
      </c>
      <c r="S175" s="1" t="str">
        <v/>
      </c>
      <c r="AA175" s="1" t="str">
        <v/>
      </c>
      <c r="AI175" s="1" t="str">
        <v/>
      </c>
    </row>
    <row r="176" spans="3:35" hidden="1" x14ac:dyDescent="0.25">
      <c r="C176" s="1" t="str">
        <v/>
      </c>
      <c r="K176" s="1" t="str">
        <v/>
      </c>
      <c r="S176" s="1" t="str">
        <v/>
      </c>
      <c r="AA176" s="1" t="str">
        <v/>
      </c>
      <c r="AI176" s="1" t="str">
        <v/>
      </c>
    </row>
    <row r="177" spans="3:35" hidden="1" x14ac:dyDescent="0.25">
      <c r="C177" s="1" t="str">
        <v/>
      </c>
      <c r="K177" s="1" t="str">
        <v/>
      </c>
      <c r="S177" s="1" t="str">
        <v/>
      </c>
      <c r="AA177" s="1" t="str">
        <v/>
      </c>
      <c r="AI177" s="1" t="str">
        <v/>
      </c>
    </row>
    <row r="178" spans="3:35" hidden="1" x14ac:dyDescent="0.25">
      <c r="C178" s="1" t="str">
        <v/>
      </c>
      <c r="K178" s="1" t="str">
        <v/>
      </c>
      <c r="S178" s="1" t="str">
        <v/>
      </c>
      <c r="AA178" s="1" t="str">
        <v/>
      </c>
      <c r="AI178" s="1" t="str">
        <v/>
      </c>
    </row>
    <row r="179" spans="3:35" hidden="1" x14ac:dyDescent="0.25">
      <c r="C179" s="1" t="str">
        <v/>
      </c>
      <c r="K179" s="1" t="str">
        <v/>
      </c>
      <c r="S179" s="1" t="str">
        <v/>
      </c>
      <c r="AA179" s="1" t="str">
        <v/>
      </c>
      <c r="AI179" s="1" t="str">
        <v/>
      </c>
    </row>
    <row r="180" spans="3:35" hidden="1" x14ac:dyDescent="0.25">
      <c r="C180" s="1" t="str">
        <v/>
      </c>
      <c r="K180" s="1" t="str">
        <v/>
      </c>
      <c r="S180" s="1" t="str">
        <v/>
      </c>
      <c r="AA180" s="1" t="str">
        <v/>
      </c>
      <c r="AI180" s="1" t="str">
        <v/>
      </c>
    </row>
    <row r="181" spans="3:35" hidden="1" x14ac:dyDescent="0.25">
      <c r="C181" s="1" t="str">
        <v/>
      </c>
      <c r="K181" s="1" t="str">
        <v/>
      </c>
      <c r="S181" s="1" t="str">
        <v/>
      </c>
      <c r="AA181" s="1" t="str">
        <v/>
      </c>
      <c r="AI181" s="1" t="str">
        <v/>
      </c>
    </row>
    <row r="182" spans="3:35" hidden="1" x14ac:dyDescent="0.25">
      <c r="C182" s="1" t="str">
        <v/>
      </c>
      <c r="K182" s="1" t="str">
        <v/>
      </c>
      <c r="S182" s="1" t="str">
        <v/>
      </c>
      <c r="AA182" s="1" t="str">
        <v/>
      </c>
      <c r="AI182" s="1" t="str">
        <v/>
      </c>
    </row>
    <row r="183" spans="3:35" hidden="1" x14ac:dyDescent="0.25">
      <c r="C183" s="1" t="str">
        <v/>
      </c>
      <c r="K183" s="1" t="str">
        <v/>
      </c>
      <c r="S183" s="1" t="str">
        <v/>
      </c>
      <c r="AA183" s="1" t="str">
        <v/>
      </c>
      <c r="AI183" s="1" t="str">
        <v/>
      </c>
    </row>
    <row r="184" spans="3:35" hidden="1" x14ac:dyDescent="0.25">
      <c r="C184" s="1" t="str">
        <v/>
      </c>
      <c r="K184" s="1" t="str">
        <v/>
      </c>
      <c r="S184" s="1" t="str">
        <v/>
      </c>
      <c r="AA184" s="1" t="str">
        <v/>
      </c>
      <c r="AI184" s="1" t="str">
        <v/>
      </c>
    </row>
    <row r="185" spans="3:35" hidden="1" x14ac:dyDescent="0.25">
      <c r="C185" s="1" t="str">
        <v/>
      </c>
      <c r="K185" s="1" t="str">
        <v/>
      </c>
      <c r="S185" s="1" t="str">
        <v/>
      </c>
      <c r="AA185" s="1" t="str">
        <v/>
      </c>
      <c r="AI185" s="1" t="str">
        <v/>
      </c>
    </row>
    <row r="186" spans="3:35" hidden="1" x14ac:dyDescent="0.25">
      <c r="C186" s="1" t="str">
        <v/>
      </c>
      <c r="K186" s="1" t="str">
        <v/>
      </c>
      <c r="S186" s="1" t="str">
        <v/>
      </c>
      <c r="AA186" s="1" t="str">
        <v/>
      </c>
      <c r="AI186" s="1" t="str">
        <v/>
      </c>
    </row>
    <row r="187" spans="3:35" hidden="1" x14ac:dyDescent="0.25">
      <c r="C187" s="1" t="str">
        <v/>
      </c>
      <c r="K187" s="1" t="str">
        <v/>
      </c>
      <c r="S187" s="1" t="str">
        <v/>
      </c>
      <c r="AA187" s="1" t="str">
        <v/>
      </c>
      <c r="AI187" s="1" t="str">
        <v/>
      </c>
    </row>
    <row r="188" spans="3:35" hidden="1" x14ac:dyDescent="0.25">
      <c r="C188" s="1" t="str">
        <v/>
      </c>
      <c r="K188" s="1" t="str">
        <v/>
      </c>
      <c r="S188" s="1" t="str">
        <v/>
      </c>
      <c r="AA188" s="1" t="str">
        <v/>
      </c>
      <c r="AI188" s="1" t="str">
        <v/>
      </c>
    </row>
    <row r="189" spans="3:35" hidden="1" x14ac:dyDescent="0.25">
      <c r="C189" s="1" t="str">
        <v/>
      </c>
      <c r="K189" s="1" t="str">
        <v/>
      </c>
      <c r="S189" s="1" t="str">
        <v/>
      </c>
      <c r="AA189" s="1" t="str">
        <v/>
      </c>
      <c r="AI189" s="1" t="str">
        <v/>
      </c>
    </row>
    <row r="190" spans="3:35" hidden="1" x14ac:dyDescent="0.25">
      <c r="C190" s="1" t="str">
        <v/>
      </c>
      <c r="K190" s="1" t="str">
        <v/>
      </c>
      <c r="S190" s="1" t="str">
        <v/>
      </c>
      <c r="AA190" s="1" t="str">
        <v/>
      </c>
      <c r="AI190" s="1" t="str">
        <v/>
      </c>
    </row>
    <row r="191" spans="3:35" hidden="1" x14ac:dyDescent="0.25">
      <c r="C191" s="1" t="str">
        <v/>
      </c>
      <c r="K191" s="1" t="str">
        <v/>
      </c>
      <c r="S191" s="1" t="str">
        <v/>
      </c>
      <c r="AA191" s="1" t="str">
        <v/>
      </c>
      <c r="AI191" s="1" t="str">
        <v/>
      </c>
    </row>
    <row r="192" spans="3:35" hidden="1" x14ac:dyDescent="0.25">
      <c r="C192" s="1" t="str">
        <v/>
      </c>
      <c r="K192" s="1" t="str">
        <v/>
      </c>
      <c r="S192" s="1" t="str">
        <v/>
      </c>
      <c r="AA192" s="1" t="str">
        <v/>
      </c>
      <c r="AI192" s="1" t="str">
        <v/>
      </c>
    </row>
    <row r="193" spans="3:35" hidden="1" x14ac:dyDescent="0.25">
      <c r="C193" s="1" t="str">
        <v/>
      </c>
      <c r="K193" s="1" t="str">
        <v/>
      </c>
      <c r="S193" s="1" t="str">
        <v/>
      </c>
      <c r="AA193" s="1" t="str">
        <v/>
      </c>
      <c r="AI193" s="1" t="str">
        <v/>
      </c>
    </row>
    <row r="194" spans="3:35" hidden="1" x14ac:dyDescent="0.25">
      <c r="C194" s="1" t="str">
        <v/>
      </c>
      <c r="K194" s="1" t="str">
        <v/>
      </c>
      <c r="S194" s="1" t="str">
        <v/>
      </c>
      <c r="AA194" s="1" t="str">
        <v/>
      </c>
      <c r="AI194" s="1" t="str">
        <v/>
      </c>
    </row>
    <row r="195" spans="3:35" hidden="1" x14ac:dyDescent="0.25">
      <c r="C195" s="1" t="str">
        <v/>
      </c>
      <c r="K195" s="1" t="str">
        <v/>
      </c>
      <c r="S195" s="1" t="str">
        <v/>
      </c>
      <c r="AA195" s="1" t="str">
        <v/>
      </c>
      <c r="AI195" s="1" t="str">
        <v/>
      </c>
    </row>
    <row r="196" spans="3:35" hidden="1" x14ac:dyDescent="0.25">
      <c r="C196" s="1" t="str">
        <v/>
      </c>
      <c r="K196" s="1" t="str">
        <v/>
      </c>
      <c r="S196" s="1" t="str">
        <v/>
      </c>
      <c r="AA196" s="1" t="str">
        <v/>
      </c>
      <c r="AI196" s="1" t="str">
        <v/>
      </c>
    </row>
    <row r="197" spans="3:35" hidden="1" x14ac:dyDescent="0.25">
      <c r="C197" s="1" t="str">
        <v/>
      </c>
      <c r="K197" s="1" t="str">
        <v/>
      </c>
      <c r="S197" s="1" t="str">
        <v/>
      </c>
      <c r="AA197" s="1" t="str">
        <v/>
      </c>
      <c r="AI197" s="1" t="str">
        <v/>
      </c>
    </row>
    <row r="198" spans="3:35" hidden="1" x14ac:dyDescent="0.25">
      <c r="C198" s="1" t="str">
        <v/>
      </c>
      <c r="K198" s="1" t="str">
        <v/>
      </c>
      <c r="S198" s="1" t="str">
        <v/>
      </c>
      <c r="AA198" s="1" t="str">
        <v/>
      </c>
      <c r="AI198" s="1" t="str">
        <v/>
      </c>
    </row>
    <row r="199" spans="3:35" hidden="1" x14ac:dyDescent="0.25">
      <c r="C199" s="1" t="str">
        <v/>
      </c>
      <c r="K199" s="1" t="str">
        <v/>
      </c>
      <c r="S199" s="1" t="str">
        <v/>
      </c>
      <c r="AA199" s="1" t="str">
        <v/>
      </c>
      <c r="AI199" s="1" t="str">
        <v/>
      </c>
    </row>
    <row r="200" spans="3:35" hidden="1" x14ac:dyDescent="0.25">
      <c r="C200" s="1" t="str">
        <v/>
      </c>
      <c r="K200" s="1" t="str">
        <v/>
      </c>
      <c r="S200" s="1" t="str">
        <v/>
      </c>
      <c r="AA200" s="1" t="str">
        <v/>
      </c>
      <c r="AI200" s="1" t="str">
        <v/>
      </c>
    </row>
    <row r="201" spans="3:35" hidden="1" x14ac:dyDescent="0.25">
      <c r="C201" s="1" t="str">
        <v/>
      </c>
      <c r="K201" s="1" t="str">
        <v/>
      </c>
      <c r="S201" s="1" t="str">
        <v/>
      </c>
      <c r="AA201" s="1" t="str">
        <v/>
      </c>
      <c r="AI201" s="1" t="str">
        <v/>
      </c>
    </row>
  </sheetData>
  <sheetProtection sheet="1" objects="1" scenarios="1"/>
  <conditionalFormatting sqref="G2:H100 O2:P100 W2:X100 AE2:AF100 AM2:AN100">
    <cfRule type="expression" dxfId="27" priority="10" stopIfTrue="1">
      <formula>OR(E2="TU",F2="TU")</formula>
    </cfRule>
    <cfRule type="expression" dxfId="26" priority="11" stopIfTrue="1">
      <formula>OR(RIGHT(E2)="U",RIGHT(F2)="U")</formula>
    </cfRule>
    <cfRule type="expression" dxfId="25" priority="12" stopIfTrue="1">
      <formula>OR(E2="TI",F2="TI")</formula>
    </cfRule>
    <cfRule type="expression" dxfId="24" priority="13" stopIfTrue="1">
      <formula>OR(RIGHT(E2)="I",RIGHT(F2)="I")</formula>
    </cfRule>
    <cfRule type="expression" dxfId="23" priority="14" stopIfTrue="1">
      <formula>OR(E2="TN",F2="TN")</formula>
    </cfRule>
    <cfRule type="expression" dxfId="22" priority="22" stopIfTrue="1">
      <formula>OR(RIGHT(E2)="N",RIGHT(F2)="N")</formula>
    </cfRule>
  </conditionalFormatting>
  <conditionalFormatting sqref="H2:H100 P2:P100 X2:X100 AF2:AF100 AN2:AN100">
    <cfRule type="expression" dxfId="21" priority="1" stopIfTrue="1">
      <formula>OR(AND(H2&lt;Fecha_Hoy,G2="Previsto:",H3=0),AND(H2&lt;Fecha_Hoy,G2="Inicio:",G$1="POR HACER"),AND(H2=0,G2="Final:",G$1="COMPLETADO"))</formula>
    </cfRule>
    <cfRule type="expression" dxfId="20" priority="2" stopIfTrue="1">
      <formula>OR(AND(H2&lt;Fecha_Hoy+2,G2="Previsto:",H3=0),AND(H2&lt;Fecha_Hoy+2,G2="Inicio:",G$1="POR HACER"))</formula>
    </cfRule>
  </conditionalFormatting>
  <dataValidations count="1">
    <dataValidation type="list" allowBlank="1" showInputMessage="1" showErrorMessage="1" errorTitle="Tablero Kanban" error="^ - Tareas en orden ascendente_x000a_v - Tareas en orden descendente" sqref="I1 Q1 Y1 AG1 AO1" xr:uid="{7160A7F9-E4B2-4992-B9B5-66BC40CF6ABD}">
      <formula1>"^,v"</formula1>
    </dataValidation>
  </dataValidations>
  <pageMargins left="0.70866141732283472" right="0.70866141732283472" top="0.74803149606299213" bottom="0.74803149606299213" header="0.31496062992125984" footer="0.31496062992125984"/>
  <pageSetup paperSize="9"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Q101"/>
  <sheetViews>
    <sheetView showGridLines="0" workbookViewId="0">
      <pane ySplit="1" topLeftCell="A2" activePane="bottomLeft" state="frozen"/>
      <selection pane="bottomLeft" activeCell="E31" sqref="E31"/>
    </sheetView>
  </sheetViews>
  <sheetFormatPr baseColWidth="10" defaultColWidth="0" defaultRowHeight="15" zeroHeight="1" x14ac:dyDescent="0.25"/>
  <cols>
    <col min="1" max="1" width="15.5703125" style="6" customWidth="1"/>
    <col min="2" max="2" width="12.5703125" style="6" customWidth="1"/>
    <col min="3" max="3" width="30.5703125" style="6" customWidth="1"/>
    <col min="4" max="4" width="32.5703125" style="6" customWidth="1"/>
    <col min="5" max="7" width="12.5703125" style="7" customWidth="1"/>
    <col min="8" max="8" width="15.5703125" style="6" customWidth="1"/>
    <col min="9" max="9" width="10.85546875" style="6" customWidth="1"/>
    <col min="10" max="10" width="10.85546875" style="2" hidden="1" customWidth="1"/>
    <col min="11" max="11" width="12.7109375" style="2" hidden="1" customWidth="1"/>
    <col min="12" max="12" width="15" style="2" hidden="1" customWidth="1"/>
    <col min="13" max="13" width="12.140625" style="2" hidden="1" customWidth="1"/>
    <col min="14" max="14" width="15" style="2" hidden="1" customWidth="1"/>
    <col min="15" max="15" width="13.28515625" style="2" hidden="1" customWidth="1"/>
    <col min="16" max="16" width="7.7109375" style="2" hidden="1" customWidth="1"/>
    <col min="17" max="17" width="10.85546875" style="2" hidden="1" customWidth="1"/>
    <col min="18" max="16384" width="10.85546875" style="2" hidden="1"/>
  </cols>
  <sheetData>
    <row r="1" spans="1:17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1" t="s">
        <v>14</v>
      </c>
      <c r="K1" s="22" t="s">
        <v>0</v>
      </c>
      <c r="L1" s="22" t="s">
        <v>1</v>
      </c>
      <c r="M1" s="22" t="s">
        <v>2</v>
      </c>
      <c r="N1" s="22" t="s">
        <v>3</v>
      </c>
      <c r="O1" s="22" t="s">
        <v>4</v>
      </c>
      <c r="P1" s="22" t="s">
        <v>15</v>
      </c>
      <c r="Q1" s="23" t="s">
        <v>16</v>
      </c>
    </row>
    <row r="2" spans="1:17" x14ac:dyDescent="0.25">
      <c r="A2" s="6" t="s">
        <v>4</v>
      </c>
      <c r="B2" s="6" t="s">
        <v>17</v>
      </c>
      <c r="C2" s="43" t="s">
        <v>83</v>
      </c>
      <c r="D2" s="43" t="s">
        <v>84</v>
      </c>
      <c r="E2" s="7">
        <v>45201</v>
      </c>
      <c r="F2" s="7">
        <v>45211</v>
      </c>
      <c r="G2" s="7">
        <v>45266</v>
      </c>
      <c r="H2" s="6" t="s">
        <v>34</v>
      </c>
      <c r="I2" s="33" t="str" cm="1">
        <f t="array" aca="1" ref="I2" ca="1">HYPERLINK("["&amp;Archivo_Nombre&amp;"]KANBAN!"&amp;INDEX(Datos!$Q$2:$Q$101,ROW()-1),IF(TablaDatos[[#This Row],[Estado]]="","","Tarea "&amp;ROW()-1))</f>
        <v>Tarea 1</v>
      </c>
      <c r="J2" s="24" t="str">
        <f>IFERROR(IF(TablaDatos[[#This Row],[Estado]]="","","Tarea "&amp;ROW()-1),"")</f>
        <v>Tarea 1</v>
      </c>
      <c r="K2" s="25" t="str">
        <f ca="1">IFERROR("G-"&amp;MATCH(Datos!$J2&amp;":",KANBAN!G:G,0),"")</f>
        <v/>
      </c>
      <c r="L2" s="25" t="str">
        <f ca="1">IFERROR("O-"&amp;MATCH(Datos!$J2&amp;":",KANBAN!O:O,0),"")</f>
        <v/>
      </c>
      <c r="M2" s="25" t="str">
        <f ca="1">IFERROR("W-"&amp;MATCH(Datos!$J2&amp;":",KANBAN!W:W,0),"")</f>
        <v/>
      </c>
      <c r="N2" s="25" t="str">
        <f ca="1">IFERROR("AE-"&amp;MATCH(Datos!$J2&amp;":",KANBAN!AE:AE,0),"")</f>
        <v/>
      </c>
      <c r="O2" s="25" t="str">
        <f ca="1">IFERROR("AM-"&amp;MATCH(Datos!$J2&amp;":",KANBAN!AM:AM,0),"")</f>
        <v>AM-17</v>
      </c>
      <c r="P2" s="25" t="str">
        <f ca="1">Datos!$K2&amp;Datos!$L2&amp;Datos!$M2&amp;Datos!$N2&amp;Datos!$O2</f>
        <v>AM-17</v>
      </c>
      <c r="Q2" s="26" t="str">
        <f ca="1">IFERROR(LEFT(Datos!$P2,FIND("-",Datos!$P2)-1) &amp; SUBSTITUTE(Datos!$P2,LEFT(Datos!$P2,FIND("-",Datos!$P2)-1) &amp;"-","") &amp; ":" &amp;
LEFT(Datos!$P2,FIND("-",Datos!$P2)-1) &amp; SUBSTITUTE(Datos!$P2,LEFT(Datos!$P2,FIND("-",Datos!$P2)-1) &amp;"-","")+5,"")</f>
        <v>AM17:AM22</v>
      </c>
    </row>
    <row r="3" spans="1:17" x14ac:dyDescent="0.25">
      <c r="A3" s="6" t="s">
        <v>0</v>
      </c>
      <c r="B3" s="6" t="s">
        <v>19</v>
      </c>
      <c r="C3" s="43" t="s">
        <v>37</v>
      </c>
      <c r="D3" s="43" t="s">
        <v>52</v>
      </c>
      <c r="E3" s="7">
        <v>45201</v>
      </c>
      <c r="F3" s="7">
        <v>45211</v>
      </c>
      <c r="G3" s="7">
        <v>45266</v>
      </c>
      <c r="H3" s="6" t="s">
        <v>34</v>
      </c>
      <c r="I3" s="33" t="str" cm="1">
        <f t="array" aca="1" ref="I3" ca="1">HYPERLINK("["&amp;Archivo_Nombre&amp;"]KANBAN!"&amp;INDEX(Datos!$Q$2:$Q$101,ROW()-1),IF(TablaDatos[[#This Row],[Estado]]="","","Tarea "&amp;ROW()-1))</f>
        <v>Tarea 2</v>
      </c>
      <c r="J3" s="27" t="str">
        <f>IFERROR(IF(TablaDatos[[#This Row],[Estado]]="","","Tarea "&amp;ROW()-1),"")</f>
        <v>Tarea 2</v>
      </c>
      <c r="K3" s="28" t="str">
        <f ca="1">IFERROR("G-"&amp;MATCH(Datos!$J3&amp;":",KANBAN!G:G,0),"")</f>
        <v>G-10</v>
      </c>
      <c r="L3" s="28" t="str">
        <f ca="1">IFERROR("O-"&amp;MATCH(Datos!$J3&amp;":",KANBAN!O:O,0),"")</f>
        <v/>
      </c>
      <c r="M3" s="28" t="str">
        <f ca="1">IFERROR("W-"&amp;MATCH(Datos!$J3&amp;":",KANBAN!W:W,0),"")</f>
        <v/>
      </c>
      <c r="N3" s="28" t="str">
        <f ca="1">IFERROR("AE-"&amp;MATCH(Datos!$J3&amp;":",KANBAN!AE:AE,0),"")</f>
        <v/>
      </c>
      <c r="O3" s="28" t="str">
        <f ca="1">IFERROR("AM-"&amp;MATCH(Datos!$J3&amp;":",KANBAN!AM:AM,0),"")</f>
        <v/>
      </c>
      <c r="P3" s="28" t="str">
        <f ca="1">Datos!$K3&amp;Datos!$L3&amp;Datos!$M3&amp;Datos!$N3&amp;Datos!$O3</f>
        <v>G-10</v>
      </c>
      <c r="Q3" s="29" t="str">
        <f ca="1">IFERROR(LEFT(Datos!$P3,FIND("-",Datos!$P3)-1) &amp; SUBSTITUTE(Datos!$P3,LEFT(Datos!$P3,FIND("-",Datos!$P3)-1) &amp;"-","") &amp; ":" &amp;
LEFT(Datos!$P3,FIND("-",Datos!$P3)-1) &amp; SUBSTITUTE(Datos!$P3,LEFT(Datos!$P3,FIND("-",Datos!$P3)-1) &amp;"-","")+5,"")</f>
        <v>G10:G15</v>
      </c>
    </row>
    <row r="4" spans="1:17" x14ac:dyDescent="0.25">
      <c r="A4" s="6" t="s">
        <v>1</v>
      </c>
      <c r="B4" s="6" t="s">
        <v>17</v>
      </c>
      <c r="C4" s="43" t="s">
        <v>38</v>
      </c>
      <c r="D4" s="43" t="s">
        <v>53</v>
      </c>
      <c r="E4" s="7">
        <v>45201</v>
      </c>
      <c r="F4" s="7">
        <v>45211</v>
      </c>
      <c r="G4" s="7">
        <v>45266</v>
      </c>
      <c r="H4" s="6" t="s">
        <v>35</v>
      </c>
      <c r="I4" s="33" t="str" cm="1">
        <f t="array" aca="1" ref="I4" ca="1">HYPERLINK("["&amp;Archivo_Nombre&amp;"]KANBAN!"&amp;INDEX(Datos!$Q$2:$Q$101,ROW()-1),IF(TablaDatos[[#This Row],[Estado]]="","","Tarea "&amp;ROW()-1))</f>
        <v>Tarea 3</v>
      </c>
      <c r="J4" s="24" t="str">
        <f>IFERROR(IF(TablaDatos[[#This Row],[Estado]]="","","Tarea "&amp;ROW()-1),"")</f>
        <v>Tarea 3</v>
      </c>
      <c r="K4" s="25" t="str">
        <f ca="1">IFERROR("G-"&amp;MATCH(Datos!$J4&amp;":",KANBAN!G:G,0),"")</f>
        <v/>
      </c>
      <c r="L4" s="25" t="str">
        <f ca="1">IFERROR("O-"&amp;MATCH(Datos!$J4&amp;":",KANBAN!O:O,0),"")</f>
        <v>O-52</v>
      </c>
      <c r="M4" s="25" t="str">
        <f ca="1">IFERROR("W-"&amp;MATCH(Datos!$J4&amp;":",KANBAN!W:W,0),"")</f>
        <v/>
      </c>
      <c r="N4" s="25" t="str">
        <f ca="1">IFERROR("AE-"&amp;MATCH(Datos!$J4&amp;":",KANBAN!AE:AE,0),"")</f>
        <v/>
      </c>
      <c r="O4" s="25" t="str">
        <f ca="1">IFERROR("AM-"&amp;MATCH(Datos!$J4&amp;":",KANBAN!AM:AM,0),"")</f>
        <v/>
      </c>
      <c r="P4" s="25" t="str">
        <f ca="1">Datos!$K4&amp;Datos!$L4&amp;Datos!$M4&amp;Datos!$N4&amp;Datos!$O4</f>
        <v>O-52</v>
      </c>
      <c r="Q4" s="26" t="str">
        <f ca="1">IFERROR(LEFT(Datos!$P4,FIND("-",Datos!$P4)-1) &amp; SUBSTITUTE(Datos!$P4,LEFT(Datos!$P4,FIND("-",Datos!$P4)-1) &amp;"-","") &amp; ":" &amp;
LEFT(Datos!$P4,FIND("-",Datos!$P4)-1) &amp; SUBSTITUTE(Datos!$P4,LEFT(Datos!$P4,FIND("-",Datos!$P4)-1) &amp;"-","")+5,"")</f>
        <v>O52:O57</v>
      </c>
    </row>
    <row r="5" spans="1:17" x14ac:dyDescent="0.25">
      <c r="A5" s="6" t="s">
        <v>1</v>
      </c>
      <c r="B5" s="6" t="s">
        <v>17</v>
      </c>
      <c r="C5" s="43" t="s">
        <v>39</v>
      </c>
      <c r="D5" s="43" t="s">
        <v>54</v>
      </c>
      <c r="E5" s="7">
        <v>45201</v>
      </c>
      <c r="F5" s="7">
        <v>45211</v>
      </c>
      <c r="G5" s="7">
        <v>45266</v>
      </c>
      <c r="H5" s="6" t="s">
        <v>32</v>
      </c>
      <c r="I5" s="33" t="str" cm="1">
        <f t="array" aca="1" ref="I5" ca="1">HYPERLINK("["&amp;Archivo_Nombre&amp;"]KANBAN!"&amp;INDEX(Datos!$Q$2:$Q$101,ROW()-1),IF(TablaDatos[[#This Row],[Estado]]="","","Tarea "&amp;ROW()-1))</f>
        <v>Tarea 4</v>
      </c>
      <c r="J5" s="27" t="str">
        <f>IFERROR(IF(TablaDatos[[#This Row],[Estado]]="","","Tarea "&amp;ROW()-1),"")</f>
        <v>Tarea 4</v>
      </c>
      <c r="K5" s="28" t="str">
        <f ca="1">IFERROR("G-"&amp;MATCH(Datos!$J5&amp;":",KANBAN!G:G,0),"")</f>
        <v/>
      </c>
      <c r="L5" s="28" t="str">
        <f ca="1">IFERROR("O-"&amp;MATCH(Datos!$J5&amp;":",KANBAN!O:O,0),"")</f>
        <v>O-45</v>
      </c>
      <c r="M5" s="28" t="str">
        <f ca="1">IFERROR("W-"&amp;MATCH(Datos!$J5&amp;":",KANBAN!W:W,0),"")</f>
        <v/>
      </c>
      <c r="N5" s="28" t="str">
        <f ca="1">IFERROR("AE-"&amp;MATCH(Datos!$J5&amp;":",KANBAN!AE:AE,0),"")</f>
        <v/>
      </c>
      <c r="O5" s="28" t="str">
        <f ca="1">IFERROR("AM-"&amp;MATCH(Datos!$J5&amp;":",KANBAN!AM:AM,0),"")</f>
        <v/>
      </c>
      <c r="P5" s="28" t="str">
        <f ca="1">Datos!$K5&amp;Datos!$L5&amp;Datos!$M5&amp;Datos!$N5&amp;Datos!$O5</f>
        <v>O-45</v>
      </c>
      <c r="Q5" s="29" t="str">
        <f ca="1">IFERROR(LEFT(Datos!$P5,FIND("-",Datos!$P5)-1) &amp; SUBSTITUTE(Datos!$P5,LEFT(Datos!$P5,FIND("-",Datos!$P5)-1) &amp;"-","") &amp; ":" &amp;
LEFT(Datos!$P5,FIND("-",Datos!$P5)-1) &amp; SUBSTITUTE(Datos!$P5,LEFT(Datos!$P5,FIND("-",Datos!$P5)-1) &amp;"-","")+5,"")</f>
        <v>O45:O50</v>
      </c>
    </row>
    <row r="6" spans="1:17" x14ac:dyDescent="0.25">
      <c r="A6" s="6" t="s">
        <v>1</v>
      </c>
      <c r="B6" s="6" t="s">
        <v>17</v>
      </c>
      <c r="C6" s="43" t="s">
        <v>40</v>
      </c>
      <c r="D6" s="43" t="s">
        <v>55</v>
      </c>
      <c r="E6" s="7">
        <v>45201</v>
      </c>
      <c r="F6" s="7">
        <v>45211</v>
      </c>
      <c r="G6" s="7">
        <v>45266</v>
      </c>
      <c r="H6" s="6" t="s">
        <v>32</v>
      </c>
      <c r="I6" s="33" t="str" cm="1">
        <f t="array" aca="1" ref="I6" ca="1">HYPERLINK("["&amp;Archivo_Nombre&amp;"]KANBAN!"&amp;INDEX(Datos!$Q$2:$Q$101,ROW()-1),IF(TablaDatos[[#This Row],[Estado]]="","","Tarea "&amp;ROW()-1))</f>
        <v>Tarea 5</v>
      </c>
      <c r="J6" s="24" t="str">
        <f>IFERROR(IF(TablaDatos[[#This Row],[Estado]]="","","Tarea "&amp;ROW()-1),"")</f>
        <v>Tarea 5</v>
      </c>
      <c r="K6" s="25" t="str">
        <f ca="1">IFERROR("G-"&amp;MATCH(Datos!$J6&amp;":",KANBAN!G:G,0),"")</f>
        <v/>
      </c>
      <c r="L6" s="25" t="str">
        <f ca="1">IFERROR("O-"&amp;MATCH(Datos!$J6&amp;":",KANBAN!O:O,0),"")</f>
        <v>O-38</v>
      </c>
      <c r="M6" s="25" t="str">
        <f ca="1">IFERROR("W-"&amp;MATCH(Datos!$J6&amp;":",KANBAN!W:W,0),"")</f>
        <v/>
      </c>
      <c r="N6" s="25" t="str">
        <f ca="1">IFERROR("AE-"&amp;MATCH(Datos!$J6&amp;":",KANBAN!AE:AE,0),"")</f>
        <v/>
      </c>
      <c r="O6" s="25" t="str">
        <f ca="1">IFERROR("AM-"&amp;MATCH(Datos!$J6&amp;":",KANBAN!AM:AM,0),"")</f>
        <v/>
      </c>
      <c r="P6" s="25" t="str">
        <f ca="1">Datos!$K6&amp;Datos!$L6&amp;Datos!$M6&amp;Datos!$N6&amp;Datos!$O6</f>
        <v>O-38</v>
      </c>
      <c r="Q6" s="26" t="str">
        <f ca="1">IFERROR(LEFT(Datos!$P6,FIND("-",Datos!$P6)-1) &amp; SUBSTITUTE(Datos!$P6,LEFT(Datos!$P6,FIND("-",Datos!$P6)-1) &amp;"-","") &amp; ":" &amp;
LEFT(Datos!$P6,FIND("-",Datos!$P6)-1) &amp; SUBSTITUTE(Datos!$P6,LEFT(Datos!$P6,FIND("-",Datos!$P6)-1) &amp;"-","")+5,"")</f>
        <v>O38:O43</v>
      </c>
    </row>
    <row r="7" spans="1:17" x14ac:dyDescent="0.25">
      <c r="A7" s="6" t="s">
        <v>1</v>
      </c>
      <c r="B7" s="6" t="s">
        <v>17</v>
      </c>
      <c r="C7" s="43" t="s">
        <v>41</v>
      </c>
      <c r="D7" s="43" t="s">
        <v>56</v>
      </c>
      <c r="E7" s="7">
        <v>45201</v>
      </c>
      <c r="F7" s="7">
        <v>45211</v>
      </c>
      <c r="G7" s="7">
        <v>45266</v>
      </c>
      <c r="H7" s="6" t="s">
        <v>35</v>
      </c>
      <c r="I7" s="33" t="str" cm="1">
        <f t="array" aca="1" ref="I7" ca="1">HYPERLINK("["&amp;Archivo_Nombre&amp;"]KANBAN!"&amp;INDEX(Datos!$Q$2:$Q$101,ROW()-1),IF(TablaDatos[[#This Row],[Estado]]="","","Tarea "&amp;ROW()-1))</f>
        <v>Tarea 6</v>
      </c>
      <c r="J7" s="27" t="str">
        <f>IFERROR(IF(TablaDatos[[#This Row],[Estado]]="","","Tarea "&amp;ROW()-1),"")</f>
        <v>Tarea 6</v>
      </c>
      <c r="K7" s="28" t="str">
        <f ca="1">IFERROR("G-"&amp;MATCH(Datos!$J7&amp;":",KANBAN!G:G,0),"")</f>
        <v/>
      </c>
      <c r="L7" s="28" t="str">
        <f ca="1">IFERROR("O-"&amp;MATCH(Datos!$J7&amp;":",KANBAN!O:O,0),"")</f>
        <v>O-31</v>
      </c>
      <c r="M7" s="28" t="str">
        <f ca="1">IFERROR("W-"&amp;MATCH(Datos!$J7&amp;":",KANBAN!W:W,0),"")</f>
        <v/>
      </c>
      <c r="N7" s="28" t="str">
        <f ca="1">IFERROR("AE-"&amp;MATCH(Datos!$J7&amp;":",KANBAN!AE:AE,0),"")</f>
        <v/>
      </c>
      <c r="O7" s="28" t="str">
        <f ca="1">IFERROR("AM-"&amp;MATCH(Datos!$J7&amp;":",KANBAN!AM:AM,0),"")</f>
        <v/>
      </c>
      <c r="P7" s="28" t="str">
        <f ca="1">Datos!$K7&amp;Datos!$L7&amp;Datos!$M7&amp;Datos!$N7&amp;Datos!$O7</f>
        <v>O-31</v>
      </c>
      <c r="Q7" s="29" t="str">
        <f ca="1">IFERROR(LEFT(Datos!$P7,FIND("-",Datos!$P7)-1) &amp; SUBSTITUTE(Datos!$P7,LEFT(Datos!$P7,FIND("-",Datos!$P7)-1) &amp;"-","") &amp; ":" &amp;
LEFT(Datos!$P7,FIND("-",Datos!$P7)-1) &amp; SUBSTITUTE(Datos!$P7,LEFT(Datos!$P7,FIND("-",Datos!$P7)-1) &amp;"-","")+5,"")</f>
        <v>O31:O36</v>
      </c>
    </row>
    <row r="8" spans="1:17" x14ac:dyDescent="0.25">
      <c r="A8" s="6" t="s">
        <v>1</v>
      </c>
      <c r="B8" s="6" t="s">
        <v>17</v>
      </c>
      <c r="C8" s="43" t="s">
        <v>42</v>
      </c>
      <c r="D8" s="43" t="s">
        <v>57</v>
      </c>
      <c r="E8" s="7">
        <v>45201</v>
      </c>
      <c r="F8" s="7">
        <v>45211</v>
      </c>
      <c r="G8" s="7">
        <v>45266</v>
      </c>
      <c r="H8" s="6" t="s">
        <v>32</v>
      </c>
      <c r="I8" s="33" t="str" cm="1">
        <f t="array" aca="1" ref="I8" ca="1">HYPERLINK("["&amp;Archivo_Nombre&amp;"]KANBAN!"&amp;INDEX(Datos!$Q$2:$Q$101,ROW()-1),IF(TablaDatos[[#This Row],[Estado]]="","","Tarea "&amp;ROW()-1))</f>
        <v>Tarea 7</v>
      </c>
      <c r="J8" s="24" t="str">
        <f>IFERROR(IF(TablaDatos[[#This Row],[Estado]]="","","Tarea "&amp;ROW()-1),"")</f>
        <v>Tarea 7</v>
      </c>
      <c r="K8" s="25" t="str">
        <f ca="1">IFERROR("G-"&amp;MATCH(Datos!$J8&amp;":",KANBAN!G:G,0),"")</f>
        <v/>
      </c>
      <c r="L8" s="25" t="str">
        <f ca="1">IFERROR("O-"&amp;MATCH(Datos!$J8&amp;":",KANBAN!O:O,0),"")</f>
        <v>O-24</v>
      </c>
      <c r="M8" s="25" t="str">
        <f ca="1">IFERROR("W-"&amp;MATCH(Datos!$J8&amp;":",KANBAN!W:W,0),"")</f>
        <v/>
      </c>
      <c r="N8" s="25" t="str">
        <f ca="1">IFERROR("AE-"&amp;MATCH(Datos!$J8&amp;":",KANBAN!AE:AE,0),"")</f>
        <v/>
      </c>
      <c r="O8" s="25" t="str">
        <f ca="1">IFERROR("AM-"&amp;MATCH(Datos!$J8&amp;":",KANBAN!AM:AM,0),"")</f>
        <v/>
      </c>
      <c r="P8" s="25" t="str">
        <f ca="1">Datos!$K8&amp;Datos!$L8&amp;Datos!$M8&amp;Datos!$N8&amp;Datos!$O8</f>
        <v>O-24</v>
      </c>
      <c r="Q8" s="26" t="str">
        <f ca="1">IFERROR(LEFT(Datos!$P8,FIND("-",Datos!$P8)-1) &amp; SUBSTITUTE(Datos!$P8,LEFT(Datos!$P8,FIND("-",Datos!$P8)-1) &amp;"-","") &amp; ":" &amp;
LEFT(Datos!$P8,FIND("-",Datos!$P8)-1) &amp; SUBSTITUTE(Datos!$P8,LEFT(Datos!$P8,FIND("-",Datos!$P8)-1) &amp;"-","")+5,"")</f>
        <v>O24:O29</v>
      </c>
    </row>
    <row r="9" spans="1:17" x14ac:dyDescent="0.25">
      <c r="A9" s="6" t="s">
        <v>2</v>
      </c>
      <c r="B9" s="6" t="s">
        <v>18</v>
      </c>
      <c r="C9" s="43" t="s">
        <v>43</v>
      </c>
      <c r="D9" s="43" t="s">
        <v>58</v>
      </c>
      <c r="E9" s="7">
        <v>45201</v>
      </c>
      <c r="F9" s="7">
        <v>45211</v>
      </c>
      <c r="G9" s="7">
        <v>45266</v>
      </c>
      <c r="H9" s="6" t="s">
        <v>32</v>
      </c>
      <c r="I9" s="33" t="str" cm="1">
        <f t="array" aca="1" ref="I9" ca="1">HYPERLINK("["&amp;Archivo_Nombre&amp;"]KANBAN!"&amp;INDEX(Datos!$Q$2:$Q$101,ROW()-1),IF(TablaDatos[[#This Row],[Estado]]="","","Tarea "&amp;ROW()-1))</f>
        <v>Tarea 8</v>
      </c>
      <c r="J9" s="27" t="str">
        <f>IFERROR(IF(TablaDatos[[#This Row],[Estado]]="","","Tarea "&amp;ROW()-1),"")</f>
        <v>Tarea 8</v>
      </c>
      <c r="K9" s="28" t="str">
        <f ca="1">IFERROR("G-"&amp;MATCH(Datos!$J9&amp;":",KANBAN!G:G,0),"")</f>
        <v/>
      </c>
      <c r="L9" s="28" t="str">
        <f ca="1">IFERROR("O-"&amp;MATCH(Datos!$J9&amp;":",KANBAN!O:O,0),"")</f>
        <v/>
      </c>
      <c r="M9" s="28" t="str">
        <f ca="1">IFERROR("W-"&amp;MATCH(Datos!$J9&amp;":",KANBAN!W:W,0),"")</f>
        <v>W-31</v>
      </c>
      <c r="N9" s="28" t="str">
        <f ca="1">IFERROR("AE-"&amp;MATCH(Datos!$J9&amp;":",KANBAN!AE:AE,0),"")</f>
        <v/>
      </c>
      <c r="O9" s="28" t="str">
        <f ca="1">IFERROR("AM-"&amp;MATCH(Datos!$J9&amp;":",KANBAN!AM:AM,0),"")</f>
        <v/>
      </c>
      <c r="P9" s="28" t="str">
        <f ca="1">Datos!$K9&amp;Datos!$L9&amp;Datos!$M9&amp;Datos!$N9&amp;Datos!$O9</f>
        <v>W-31</v>
      </c>
      <c r="Q9" s="29" t="str">
        <f ca="1">IFERROR(LEFT(Datos!$P9,FIND("-",Datos!$P9)-1) &amp; SUBSTITUTE(Datos!$P9,LEFT(Datos!$P9,FIND("-",Datos!$P9)-1) &amp;"-","") &amp; ":" &amp;
LEFT(Datos!$P9,FIND("-",Datos!$P9)-1) &amp; SUBSTITUTE(Datos!$P9,LEFT(Datos!$P9,FIND("-",Datos!$P9)-1) &amp;"-","")+5,"")</f>
        <v>W31:W36</v>
      </c>
    </row>
    <row r="10" spans="1:17" x14ac:dyDescent="0.25">
      <c r="A10" s="6" t="s">
        <v>2</v>
      </c>
      <c r="B10" s="6" t="s">
        <v>18</v>
      </c>
      <c r="C10" s="43" t="s">
        <v>44</v>
      </c>
      <c r="D10" s="43" t="s">
        <v>59</v>
      </c>
      <c r="E10" s="7">
        <v>45201</v>
      </c>
      <c r="F10" s="7">
        <v>45211</v>
      </c>
      <c r="G10" s="7">
        <v>45266</v>
      </c>
      <c r="H10" s="6" t="s">
        <v>32</v>
      </c>
      <c r="I10" s="33" t="str" cm="1">
        <f t="array" aca="1" ref="I10" ca="1">HYPERLINK("["&amp;Archivo_Nombre&amp;"]KANBAN!"&amp;INDEX(Datos!$Q$2:$Q$101,ROW()-1),IF(TablaDatos[[#This Row],[Estado]]="","","Tarea "&amp;ROW()-1))</f>
        <v>Tarea 9</v>
      </c>
      <c r="J10" s="24" t="str">
        <f>IFERROR(IF(TablaDatos[[#This Row],[Estado]]="","","Tarea "&amp;ROW()-1),"")</f>
        <v>Tarea 9</v>
      </c>
      <c r="K10" s="25" t="str">
        <f ca="1">IFERROR("G-"&amp;MATCH(Datos!$J10&amp;":",KANBAN!G:G,0),"")</f>
        <v/>
      </c>
      <c r="L10" s="25" t="str">
        <f ca="1">IFERROR("O-"&amp;MATCH(Datos!$J10&amp;":",KANBAN!O:O,0),"")</f>
        <v/>
      </c>
      <c r="M10" s="25" t="str">
        <f ca="1">IFERROR("W-"&amp;MATCH(Datos!$J10&amp;":",KANBAN!W:W,0),"")</f>
        <v>W-24</v>
      </c>
      <c r="N10" s="25" t="str">
        <f ca="1">IFERROR("AE-"&amp;MATCH(Datos!$J10&amp;":",KANBAN!AE:AE,0),"")</f>
        <v/>
      </c>
      <c r="O10" s="25" t="str">
        <f ca="1">IFERROR("AM-"&amp;MATCH(Datos!$J10&amp;":",KANBAN!AM:AM,0),"")</f>
        <v/>
      </c>
      <c r="P10" s="25" t="str">
        <f ca="1">Datos!$K10&amp;Datos!$L10&amp;Datos!$M10&amp;Datos!$N10&amp;Datos!$O10</f>
        <v>W-24</v>
      </c>
      <c r="Q10" s="26" t="str">
        <f ca="1">IFERROR(LEFT(Datos!$P10,FIND("-",Datos!$P10)-1) &amp; SUBSTITUTE(Datos!$P10,LEFT(Datos!$P10,FIND("-",Datos!$P10)-1) &amp;"-","") &amp; ":" &amp;
LEFT(Datos!$P10,FIND("-",Datos!$P10)-1) &amp; SUBSTITUTE(Datos!$P10,LEFT(Datos!$P10,FIND("-",Datos!$P10)-1) &amp;"-","")+5,"")</f>
        <v>W24:W29</v>
      </c>
    </row>
    <row r="11" spans="1:17" customFormat="1" x14ac:dyDescent="0.25">
      <c r="A11" s="6" t="s">
        <v>1</v>
      </c>
      <c r="B11" s="6" t="s">
        <v>17</v>
      </c>
      <c r="C11" s="43" t="s">
        <v>45</v>
      </c>
      <c r="D11" s="43" t="s">
        <v>60</v>
      </c>
      <c r="E11" s="7">
        <v>45201</v>
      </c>
      <c r="F11" s="7">
        <v>45211</v>
      </c>
      <c r="G11" s="7">
        <v>45266</v>
      </c>
      <c r="H11" s="6" t="s">
        <v>33</v>
      </c>
      <c r="I11" s="33" t="str" cm="1">
        <f t="array" aca="1" ref="I11" ca="1">HYPERLINK("["&amp;Archivo_Nombre&amp;"]KANBAN!"&amp;INDEX(Datos!$Q$2:$Q$101,ROW()-1),IF(TablaDatos[[#This Row],[Estado]]="","","Tarea "&amp;ROW()-1))</f>
        <v>Tarea 10</v>
      </c>
      <c r="J11" s="27" t="str">
        <f>IFERROR(IF(TablaDatos[[#This Row],[Estado]]="","","Tarea "&amp;ROW()-1),"")</f>
        <v>Tarea 10</v>
      </c>
      <c r="K11" s="28" t="str">
        <f ca="1">IFERROR("G-"&amp;MATCH(Datos!$J11&amp;":",KANBAN!G:G,0),"")</f>
        <v/>
      </c>
      <c r="L11" s="28" t="str">
        <f ca="1">IFERROR("O-"&amp;MATCH(Datos!$J11&amp;":",KANBAN!O:O,0),"")</f>
        <v>O-17</v>
      </c>
      <c r="M11" s="28" t="str">
        <f ca="1">IFERROR("W-"&amp;MATCH(Datos!$J11&amp;":",KANBAN!W:W,0),"")</f>
        <v/>
      </c>
      <c r="N11" s="28" t="str">
        <f ca="1">IFERROR("AE-"&amp;MATCH(Datos!$J11&amp;":",KANBAN!AE:AE,0),"")</f>
        <v/>
      </c>
      <c r="O11" s="28" t="str">
        <f ca="1">IFERROR("AM-"&amp;MATCH(Datos!$J11&amp;":",KANBAN!AM:AM,0),"")</f>
        <v/>
      </c>
      <c r="P11" s="28" t="str">
        <f ca="1">Datos!$K11&amp;Datos!$L11&amp;Datos!$M11&amp;Datos!$N11&amp;Datos!$O11</f>
        <v>O-17</v>
      </c>
      <c r="Q11" s="29" t="str">
        <f ca="1">IFERROR(LEFT(Datos!$P11,FIND("-",Datos!$P11)-1) &amp; SUBSTITUTE(Datos!$P11,LEFT(Datos!$P11,FIND("-",Datos!$P11)-1) &amp;"-","") &amp; ":" &amp;
LEFT(Datos!$P11,FIND("-",Datos!$P11)-1) &amp; SUBSTITUTE(Datos!$P11,LEFT(Datos!$P11,FIND("-",Datos!$P11)-1) &amp;"-","")+5,"")</f>
        <v>O17:O22</v>
      </c>
    </row>
    <row r="12" spans="1:17" customFormat="1" x14ac:dyDescent="0.25">
      <c r="A12" s="6" t="s">
        <v>1</v>
      </c>
      <c r="B12" s="6" t="s">
        <v>17</v>
      </c>
      <c r="C12" s="43" t="s">
        <v>46</v>
      </c>
      <c r="D12" s="43" t="s">
        <v>61</v>
      </c>
      <c r="E12" s="7">
        <v>45201</v>
      </c>
      <c r="F12" s="7">
        <v>45211</v>
      </c>
      <c r="G12" s="7">
        <v>45266</v>
      </c>
      <c r="H12" s="6" t="s">
        <v>33</v>
      </c>
      <c r="I12" s="33" t="str" cm="1">
        <f t="array" aca="1" ref="I12" ca="1">HYPERLINK("["&amp;Archivo_Nombre&amp;"]KANBAN!"&amp;INDEX(Datos!$Q$2:$Q$101,ROW()-1),IF(TablaDatos[[#This Row],[Estado]]="","","Tarea "&amp;ROW()-1))</f>
        <v>Tarea 11</v>
      </c>
      <c r="J12" s="24" t="str">
        <f>IFERROR(IF(TablaDatos[[#This Row],[Estado]]="","","Tarea "&amp;ROW()-1),"")</f>
        <v>Tarea 11</v>
      </c>
      <c r="K12" s="25" t="str">
        <f ca="1">IFERROR("G-"&amp;MATCH(Datos!$J12&amp;":",KANBAN!G:G,0),"")</f>
        <v/>
      </c>
      <c r="L12" s="25" t="str">
        <f ca="1">IFERROR("O-"&amp;MATCH(Datos!$J12&amp;":",KANBAN!O:O,0),"")</f>
        <v>O-10</v>
      </c>
      <c r="M12" s="25" t="str">
        <f ca="1">IFERROR("W-"&amp;MATCH(Datos!$J12&amp;":",KANBAN!W:W,0),"")</f>
        <v/>
      </c>
      <c r="N12" s="25" t="str">
        <f ca="1">IFERROR("AE-"&amp;MATCH(Datos!$J12&amp;":",KANBAN!AE:AE,0),"")</f>
        <v/>
      </c>
      <c r="O12" s="25" t="str">
        <f ca="1">IFERROR("AM-"&amp;MATCH(Datos!$J12&amp;":",KANBAN!AM:AM,0),"")</f>
        <v/>
      </c>
      <c r="P12" s="25" t="str">
        <f ca="1">Datos!$K12&amp;Datos!$L12&amp;Datos!$M12&amp;Datos!$N12&amp;Datos!$O12</f>
        <v>O-10</v>
      </c>
      <c r="Q12" s="26" t="str">
        <f ca="1">IFERROR(LEFT(Datos!$P12,FIND("-",Datos!$P12)-1) &amp; SUBSTITUTE(Datos!$P12,LEFT(Datos!$P12,FIND("-",Datos!$P12)-1) &amp;"-","") &amp; ":" &amp;
LEFT(Datos!$P12,FIND("-",Datos!$P12)-1) &amp; SUBSTITUTE(Datos!$P12,LEFT(Datos!$P12,FIND("-",Datos!$P12)-1) &amp;"-","")+5,"")</f>
        <v>O10:O15</v>
      </c>
    </row>
    <row r="13" spans="1:17" customFormat="1" x14ac:dyDescent="0.25">
      <c r="A13" s="6" t="s">
        <v>4</v>
      </c>
      <c r="B13" s="6" t="s">
        <v>18</v>
      </c>
      <c r="C13" s="43" t="s">
        <v>85</v>
      </c>
      <c r="D13" s="43" t="s">
        <v>86</v>
      </c>
      <c r="E13" s="7">
        <v>45201</v>
      </c>
      <c r="F13" s="7">
        <v>45211</v>
      </c>
      <c r="G13" s="7">
        <v>45266</v>
      </c>
      <c r="H13" s="6" t="s">
        <v>31</v>
      </c>
      <c r="I13" s="33" t="str" cm="1">
        <f t="array" aca="1" ref="I13" ca="1">HYPERLINK("["&amp;Archivo_Nombre&amp;"]KANBAN!"&amp;INDEX(Datos!$Q$2:$Q$101,ROW()-1),IF(TablaDatos[[#This Row],[Estado]]="","","Tarea "&amp;ROW()-1))</f>
        <v>Tarea 12</v>
      </c>
      <c r="J13" s="27" t="str">
        <f>IFERROR(IF(TablaDatos[[#This Row],[Estado]]="","","Tarea "&amp;ROW()-1),"")</f>
        <v>Tarea 12</v>
      </c>
      <c r="K13" s="28" t="str">
        <f ca="1">IFERROR("G-"&amp;MATCH(Datos!$J13&amp;":",KANBAN!G:G,0),"")</f>
        <v/>
      </c>
      <c r="L13" s="28" t="str">
        <f ca="1">IFERROR("O-"&amp;MATCH(Datos!$J13&amp;":",KANBAN!O:O,0),"")</f>
        <v/>
      </c>
      <c r="M13" s="28" t="str">
        <f ca="1">IFERROR("W-"&amp;MATCH(Datos!$J13&amp;":",KANBAN!W:W,0),"")</f>
        <v/>
      </c>
      <c r="N13" s="28" t="str">
        <f ca="1">IFERROR("AE-"&amp;MATCH(Datos!$J13&amp;":",KANBAN!AE:AE,0),"")</f>
        <v/>
      </c>
      <c r="O13" s="28" t="str">
        <f ca="1">IFERROR("AM-"&amp;MATCH(Datos!$J13&amp;":",KANBAN!AM:AM,0),"")</f>
        <v>AM-10</v>
      </c>
      <c r="P13" s="28" t="str">
        <f ca="1">Datos!$K13&amp;Datos!$L13&amp;Datos!$M13&amp;Datos!$N13&amp;Datos!$O13</f>
        <v>AM-10</v>
      </c>
      <c r="Q13" s="29" t="str">
        <f ca="1">IFERROR(LEFT(Datos!$P13,FIND("-",Datos!$P13)-1) &amp; SUBSTITUTE(Datos!$P13,LEFT(Datos!$P13,FIND("-",Datos!$P13)-1) &amp;"-","") &amp; ":" &amp;
LEFT(Datos!$P13,FIND("-",Datos!$P13)-1) &amp; SUBSTITUTE(Datos!$P13,LEFT(Datos!$P13,FIND("-",Datos!$P13)-1) &amp;"-","")+5,"")</f>
        <v>AM10:AM15</v>
      </c>
    </row>
    <row r="14" spans="1:17" customFormat="1" x14ac:dyDescent="0.25">
      <c r="A14" s="6" t="s">
        <v>2</v>
      </c>
      <c r="B14" s="6" t="s">
        <v>17</v>
      </c>
      <c r="C14" s="43" t="s">
        <v>47</v>
      </c>
      <c r="D14" s="43" t="s">
        <v>62</v>
      </c>
      <c r="E14" s="7">
        <v>45201</v>
      </c>
      <c r="F14" s="7">
        <v>45211</v>
      </c>
      <c r="G14" s="7">
        <v>45266</v>
      </c>
      <c r="H14" s="6" t="s">
        <v>33</v>
      </c>
      <c r="I14" s="33" t="str" cm="1">
        <f t="array" aca="1" ref="I14" ca="1">HYPERLINK("["&amp;Archivo_Nombre&amp;"]KANBAN!"&amp;INDEX(Datos!$Q$2:$Q$101,ROW()-1),IF(TablaDatos[[#This Row],[Estado]]="","","Tarea "&amp;ROW()-1))</f>
        <v>Tarea 13</v>
      </c>
      <c r="J14" s="24" t="str">
        <f>IFERROR(IF(TablaDatos[[#This Row],[Estado]]="","","Tarea "&amp;ROW()-1),"")</f>
        <v>Tarea 13</v>
      </c>
      <c r="K14" s="25" t="str">
        <f ca="1">IFERROR("G-"&amp;MATCH(Datos!$J14&amp;":",KANBAN!G:G,0),"")</f>
        <v/>
      </c>
      <c r="L14" s="25" t="str">
        <f ca="1">IFERROR("O-"&amp;MATCH(Datos!$J14&amp;":",KANBAN!O:O,0),"")</f>
        <v/>
      </c>
      <c r="M14" s="25" t="str">
        <f ca="1">IFERROR("W-"&amp;MATCH(Datos!$J14&amp;":",KANBAN!W:W,0),"")</f>
        <v>W-17</v>
      </c>
      <c r="N14" s="25" t="str">
        <f ca="1">IFERROR("AE-"&amp;MATCH(Datos!$J14&amp;":",KANBAN!AE:AE,0),"")</f>
        <v/>
      </c>
      <c r="O14" s="25" t="str">
        <f ca="1">IFERROR("AM-"&amp;MATCH(Datos!$J14&amp;":",KANBAN!AM:AM,0),"")</f>
        <v/>
      </c>
      <c r="P14" s="25" t="str">
        <f ca="1">Datos!$K14&amp;Datos!$L14&amp;Datos!$M14&amp;Datos!$N14&amp;Datos!$O14</f>
        <v>W-17</v>
      </c>
      <c r="Q14" s="26" t="str">
        <f ca="1">IFERROR(LEFT(Datos!$P14,FIND("-",Datos!$P14)-1) &amp; SUBSTITUTE(Datos!$P14,LEFT(Datos!$P14,FIND("-",Datos!$P14)-1) &amp;"-","") &amp; ":" &amp;
LEFT(Datos!$P14,FIND("-",Datos!$P14)-1) &amp; SUBSTITUTE(Datos!$P14,LEFT(Datos!$P14,FIND("-",Datos!$P14)-1) &amp;"-","")+5,"")</f>
        <v>W17:W22</v>
      </c>
    </row>
    <row r="15" spans="1:17" customFormat="1" x14ac:dyDescent="0.25">
      <c r="A15" s="6" t="s">
        <v>2</v>
      </c>
      <c r="B15" s="6" t="s">
        <v>18</v>
      </c>
      <c r="C15" s="43" t="s">
        <v>48</v>
      </c>
      <c r="D15" s="43" t="s">
        <v>63</v>
      </c>
      <c r="E15" s="7">
        <v>45201</v>
      </c>
      <c r="F15" s="7">
        <v>45211</v>
      </c>
      <c r="G15" s="7">
        <v>45266</v>
      </c>
      <c r="H15" s="6" t="s">
        <v>31</v>
      </c>
      <c r="I15" s="33" t="str" cm="1">
        <f t="array" aca="1" ref="I15" ca="1">HYPERLINK("["&amp;Archivo_Nombre&amp;"]KANBAN!"&amp;INDEX(Datos!$Q$2:$Q$101,ROW()-1),IF(TablaDatos[[#This Row],[Estado]]="","","Tarea "&amp;ROW()-1))</f>
        <v>Tarea 14</v>
      </c>
      <c r="J15" s="27" t="str">
        <f>IFERROR(IF(TablaDatos[[#This Row],[Estado]]="","","Tarea "&amp;ROW()-1),"")</f>
        <v>Tarea 14</v>
      </c>
      <c r="K15" s="28" t="str">
        <f ca="1">IFERROR("G-"&amp;MATCH(Datos!$J15&amp;":",KANBAN!G:G,0),"")</f>
        <v/>
      </c>
      <c r="L15" s="28" t="str">
        <f ca="1">IFERROR("O-"&amp;MATCH(Datos!$J15&amp;":",KANBAN!O:O,0),"")</f>
        <v/>
      </c>
      <c r="M15" s="28" t="str">
        <f ca="1">IFERROR("W-"&amp;MATCH(Datos!$J15&amp;":",KANBAN!W:W,0),"")</f>
        <v>W-10</v>
      </c>
      <c r="N15" s="28" t="str">
        <f ca="1">IFERROR("AE-"&amp;MATCH(Datos!$J15&amp;":",KANBAN!AE:AE,0),"")</f>
        <v/>
      </c>
      <c r="O15" s="28" t="str">
        <f ca="1">IFERROR("AM-"&amp;MATCH(Datos!$J15&amp;":",KANBAN!AM:AM,0),"")</f>
        <v/>
      </c>
      <c r="P15" s="28" t="str">
        <f ca="1">Datos!$K15&amp;Datos!$L15&amp;Datos!$M15&amp;Datos!$N15&amp;Datos!$O15</f>
        <v>W-10</v>
      </c>
      <c r="Q15" s="29" t="str">
        <f ca="1">IFERROR(LEFT(Datos!$P15,FIND("-",Datos!$P15)-1) &amp; SUBSTITUTE(Datos!$P15,LEFT(Datos!$P15,FIND("-",Datos!$P15)-1) &amp;"-","") &amp; ":" &amp;
LEFT(Datos!$P15,FIND("-",Datos!$P15)-1) &amp; SUBSTITUTE(Datos!$P15,LEFT(Datos!$P15,FIND("-",Datos!$P15)-1) &amp;"-","")+5,"")</f>
        <v>W10:W15</v>
      </c>
    </row>
    <row r="16" spans="1:17" customFormat="1" x14ac:dyDescent="0.25">
      <c r="A16" s="6" t="s">
        <v>2</v>
      </c>
      <c r="B16" s="6" t="s">
        <v>18</v>
      </c>
      <c r="C16" s="43" t="s">
        <v>49</v>
      </c>
      <c r="D16" s="43" t="s">
        <v>64</v>
      </c>
      <c r="E16" s="7">
        <v>45201</v>
      </c>
      <c r="F16" s="7">
        <v>45211</v>
      </c>
      <c r="G16" s="7">
        <v>45266</v>
      </c>
      <c r="H16" s="6" t="s">
        <v>33</v>
      </c>
      <c r="I16" s="33" t="str" cm="1">
        <f t="array" aca="1" ref="I16" ca="1">HYPERLINK("["&amp;Archivo_Nombre&amp;"]KANBAN!"&amp;INDEX(Datos!$Q$2:$Q$101,ROW()-1),IF(TablaDatos[[#This Row],[Estado]]="","","Tarea "&amp;ROW()-1))</f>
        <v>Tarea 15</v>
      </c>
      <c r="J16" s="24" t="str">
        <f>IFERROR(IF(TablaDatos[[#This Row],[Estado]]="","","Tarea "&amp;ROW()-1),"")</f>
        <v>Tarea 15</v>
      </c>
      <c r="K16" s="25" t="str">
        <f ca="1">IFERROR("G-"&amp;MATCH(Datos!$J16&amp;":",KANBAN!G:G,0),"")</f>
        <v/>
      </c>
      <c r="L16" s="25" t="str">
        <f ca="1">IFERROR("O-"&amp;MATCH(Datos!$J16&amp;":",KANBAN!O:O,0),"")</f>
        <v/>
      </c>
      <c r="M16" s="25" t="str">
        <f ca="1">IFERROR("W-"&amp;MATCH(Datos!$J16&amp;":",KANBAN!W:W,0),"")</f>
        <v>W-3</v>
      </c>
      <c r="N16" s="25" t="str">
        <f ca="1">IFERROR("AE-"&amp;MATCH(Datos!$J16&amp;":",KANBAN!AE:AE,0),"")</f>
        <v/>
      </c>
      <c r="O16" s="25" t="str">
        <f ca="1">IFERROR("AM-"&amp;MATCH(Datos!$J16&amp;":",KANBAN!AM:AM,0),"")</f>
        <v/>
      </c>
      <c r="P16" s="25" t="str">
        <f ca="1">Datos!$K16&amp;Datos!$L16&amp;Datos!$M16&amp;Datos!$N16&amp;Datos!$O16</f>
        <v>W-3</v>
      </c>
      <c r="Q16" s="26" t="str">
        <f ca="1">IFERROR(LEFT(Datos!$P16,FIND("-",Datos!$P16)-1) &amp; SUBSTITUTE(Datos!$P16,LEFT(Datos!$P16,FIND("-",Datos!$P16)-1) &amp;"-","") &amp; ":" &amp;
LEFT(Datos!$P16,FIND("-",Datos!$P16)-1) &amp; SUBSTITUTE(Datos!$P16,LEFT(Datos!$P16,FIND("-",Datos!$P16)-1) &amp;"-","")+5,"")</f>
        <v>W3:W8</v>
      </c>
    </row>
    <row r="17" spans="1:17" customFormat="1" x14ac:dyDescent="0.25">
      <c r="A17" s="6" t="s">
        <v>0</v>
      </c>
      <c r="B17" s="6" t="s">
        <v>17</v>
      </c>
      <c r="C17" s="43" t="s">
        <v>50</v>
      </c>
      <c r="D17" s="43" t="s">
        <v>65</v>
      </c>
      <c r="E17" s="7">
        <v>45201</v>
      </c>
      <c r="F17" s="7">
        <v>45211</v>
      </c>
      <c r="G17" s="7">
        <v>45266</v>
      </c>
      <c r="H17" s="6" t="s">
        <v>33</v>
      </c>
      <c r="I17" s="33" t="str" cm="1">
        <f t="array" aca="1" ref="I17" ca="1">HYPERLINK("["&amp;Archivo_Nombre&amp;"]KANBAN!"&amp;INDEX(Datos!$Q$2:$Q$101,ROW()-1),IF(TablaDatos[[#This Row],[Estado]]="","","Tarea "&amp;ROW()-1))</f>
        <v>Tarea 16</v>
      </c>
      <c r="J17" s="27" t="str">
        <f>IFERROR(IF(TablaDatos[[#This Row],[Estado]]="","","Tarea "&amp;ROW()-1),"")</f>
        <v>Tarea 16</v>
      </c>
      <c r="K17" s="28" t="str">
        <f ca="1">IFERROR("G-"&amp;MATCH(Datos!$J17&amp;":",KANBAN!G:G,0),"")</f>
        <v>G-3</v>
      </c>
      <c r="L17" s="28" t="str">
        <f ca="1">IFERROR("O-"&amp;MATCH(Datos!$J17&amp;":",KANBAN!O:O,0),"")</f>
        <v/>
      </c>
      <c r="M17" s="28" t="str">
        <f ca="1">IFERROR("W-"&amp;MATCH(Datos!$J17&amp;":",KANBAN!W:W,0),"")</f>
        <v/>
      </c>
      <c r="N17" s="28" t="str">
        <f ca="1">IFERROR("AE-"&amp;MATCH(Datos!$J17&amp;":",KANBAN!AE:AE,0),"")</f>
        <v/>
      </c>
      <c r="O17" s="28" t="str">
        <f ca="1">IFERROR("AM-"&amp;MATCH(Datos!$J17&amp;":",KANBAN!AM:AM,0),"")</f>
        <v/>
      </c>
      <c r="P17" s="28" t="str">
        <f ca="1">Datos!$K17&amp;Datos!$L17&amp;Datos!$M17&amp;Datos!$N17&amp;Datos!$O17</f>
        <v>G-3</v>
      </c>
      <c r="Q17" s="29" t="str">
        <f ca="1">IFERROR(LEFT(Datos!$P17,FIND("-",Datos!$P17)-1) &amp; SUBSTITUTE(Datos!$P17,LEFT(Datos!$P17,FIND("-",Datos!$P17)-1) &amp;"-","") &amp; ":" &amp;
LEFT(Datos!$P17,FIND("-",Datos!$P17)-1) &amp; SUBSTITUTE(Datos!$P17,LEFT(Datos!$P17,FIND("-",Datos!$P17)-1) &amp;"-","")+5,"")</f>
        <v>G3:G8</v>
      </c>
    </row>
    <row r="18" spans="1:17" customFormat="1" x14ac:dyDescent="0.25">
      <c r="A18" s="6" t="s">
        <v>1</v>
      </c>
      <c r="B18" s="6" t="s">
        <v>17</v>
      </c>
      <c r="C18" s="43" t="s">
        <v>51</v>
      </c>
      <c r="D18" s="43" t="s">
        <v>66</v>
      </c>
      <c r="E18" s="7">
        <v>45201</v>
      </c>
      <c r="F18" s="7">
        <v>45211</v>
      </c>
      <c r="G18" s="7">
        <v>45266</v>
      </c>
      <c r="H18" s="6" t="s">
        <v>33</v>
      </c>
      <c r="I18" s="33" t="str" cm="1">
        <f t="array" aca="1" ref="I18" ca="1">HYPERLINK("["&amp;Archivo_Nombre&amp;"]KANBAN!"&amp;INDEX(Datos!$Q$2:$Q$101,ROW()-1),IF(TablaDatos[[#This Row],[Estado]]="","","Tarea "&amp;ROW()-1))</f>
        <v>Tarea 17</v>
      </c>
      <c r="J18" s="24" t="str">
        <f>IFERROR(IF(TablaDatos[[#This Row],[Estado]]="","","Tarea "&amp;ROW()-1),"")</f>
        <v>Tarea 17</v>
      </c>
      <c r="K18" s="25" t="str">
        <f ca="1">IFERROR("G-"&amp;MATCH(Datos!$J18&amp;":",KANBAN!G:G,0),"")</f>
        <v/>
      </c>
      <c r="L18" s="25" t="str">
        <f ca="1">IFERROR("O-"&amp;MATCH(Datos!$J18&amp;":",KANBAN!O:O,0),"")</f>
        <v>O-3</v>
      </c>
      <c r="M18" s="25" t="str">
        <f ca="1">IFERROR("W-"&amp;MATCH(Datos!$J18&amp;":",KANBAN!W:W,0),"")</f>
        <v/>
      </c>
      <c r="N18" s="25" t="str">
        <f ca="1">IFERROR("AE-"&amp;MATCH(Datos!$J18&amp;":",KANBAN!AE:AE,0),"")</f>
        <v/>
      </c>
      <c r="O18" s="25" t="str">
        <f ca="1">IFERROR("AM-"&amp;MATCH(Datos!$J18&amp;":",KANBAN!AM:AM,0),"")</f>
        <v/>
      </c>
      <c r="P18" s="25" t="str">
        <f ca="1">Datos!$K18&amp;Datos!$L18&amp;Datos!$M18&amp;Datos!$N18&amp;Datos!$O18</f>
        <v>O-3</v>
      </c>
      <c r="Q18" s="26" t="str">
        <f ca="1">IFERROR(LEFT(Datos!$P18,FIND("-",Datos!$P18)-1) &amp; SUBSTITUTE(Datos!$P18,LEFT(Datos!$P18,FIND("-",Datos!$P18)-1) &amp;"-","") &amp; ":" &amp;
LEFT(Datos!$P18,FIND("-",Datos!$P18)-1) &amp; SUBSTITUTE(Datos!$P18,LEFT(Datos!$P18,FIND("-",Datos!$P18)-1) &amp;"-","")+5,"")</f>
        <v>O3:O8</v>
      </c>
    </row>
    <row r="19" spans="1:17" customFormat="1" x14ac:dyDescent="0.25">
      <c r="A19" s="6" t="s">
        <v>3</v>
      </c>
      <c r="B19" s="6" t="s">
        <v>19</v>
      </c>
      <c r="C19" s="43" t="s">
        <v>67</v>
      </c>
      <c r="D19" s="43" t="s">
        <v>75</v>
      </c>
      <c r="E19" s="7">
        <v>45201</v>
      </c>
      <c r="F19" s="7">
        <v>45217</v>
      </c>
      <c r="G19" s="7">
        <v>45266</v>
      </c>
      <c r="H19" s="6" t="s">
        <v>35</v>
      </c>
      <c r="I19" s="33" t="str" cm="1">
        <f t="array" aca="1" ref="I19" ca="1">HYPERLINK("["&amp;Archivo_Nombre&amp;"]KANBAN!"&amp;INDEX(Datos!$Q$2:$Q$101,ROW()-1),IF(TablaDatos[[#This Row],[Estado]]="","","Tarea "&amp;ROW()-1))</f>
        <v>Tarea 18</v>
      </c>
      <c r="J19" s="27" t="str">
        <f>IFERROR(IF(TablaDatos[[#This Row],[Estado]]="","","Tarea "&amp;ROW()-1),"")</f>
        <v>Tarea 18</v>
      </c>
      <c r="K19" s="28" t="str">
        <f ca="1">IFERROR("G-"&amp;MATCH(Datos!$J19&amp;":",KANBAN!G:G,0),"")</f>
        <v/>
      </c>
      <c r="L19" s="28" t="str">
        <f ca="1">IFERROR("O-"&amp;MATCH(Datos!$J19&amp;":",KANBAN!O:O,0),"")</f>
        <v/>
      </c>
      <c r="M19" s="28" t="str">
        <f ca="1">IFERROR("W-"&amp;MATCH(Datos!$J19&amp;":",KANBAN!W:W,0),"")</f>
        <v/>
      </c>
      <c r="N19" s="28" t="str">
        <f ca="1">IFERROR("AE-"&amp;MATCH(Datos!$J19&amp;":",KANBAN!AE:AE,0),"")</f>
        <v>AE-52</v>
      </c>
      <c r="O19" s="28" t="str">
        <f ca="1">IFERROR("AM-"&amp;MATCH(Datos!$J19&amp;":",KANBAN!AM:AM,0),"")</f>
        <v/>
      </c>
      <c r="P19" s="28" t="str">
        <f ca="1">Datos!$K19&amp;Datos!$L19&amp;Datos!$M19&amp;Datos!$N19&amp;Datos!$O19</f>
        <v>AE-52</v>
      </c>
      <c r="Q19" s="29" t="str">
        <f ca="1">IFERROR(LEFT(Datos!$P19,FIND("-",Datos!$P19)-1) &amp; SUBSTITUTE(Datos!$P19,LEFT(Datos!$P19,FIND("-",Datos!$P19)-1) &amp;"-","") &amp; ":" &amp;
LEFT(Datos!$P19,FIND("-",Datos!$P19)-1) &amp; SUBSTITUTE(Datos!$P19,LEFT(Datos!$P19,FIND("-",Datos!$P19)-1) &amp;"-","")+5,"")</f>
        <v>AE52:AE57</v>
      </c>
    </row>
    <row r="20" spans="1:17" customFormat="1" x14ac:dyDescent="0.25">
      <c r="A20" s="6" t="s">
        <v>3</v>
      </c>
      <c r="B20" s="6" t="s">
        <v>19</v>
      </c>
      <c r="C20" s="43" t="s">
        <v>68</v>
      </c>
      <c r="D20" s="43" t="s">
        <v>76</v>
      </c>
      <c r="E20" s="7">
        <v>45201</v>
      </c>
      <c r="F20" s="7">
        <v>45217</v>
      </c>
      <c r="G20" s="7">
        <v>45266</v>
      </c>
      <c r="H20" s="6" t="s">
        <v>32</v>
      </c>
      <c r="I20" s="33" t="str" cm="1">
        <f t="array" aca="1" ref="I20" ca="1">HYPERLINK("["&amp;Archivo_Nombre&amp;"]KANBAN!"&amp;INDEX(Datos!$Q$2:$Q$101,ROW()-1),IF(TablaDatos[[#This Row],[Estado]]="","","Tarea "&amp;ROW()-1))</f>
        <v>Tarea 19</v>
      </c>
      <c r="J20" s="24" t="str">
        <f>IFERROR(IF(TablaDatos[[#This Row],[Estado]]="","","Tarea "&amp;ROW()-1),"")</f>
        <v>Tarea 19</v>
      </c>
      <c r="K20" s="25" t="str">
        <f ca="1">IFERROR("G-"&amp;MATCH(Datos!$J20&amp;":",KANBAN!G:G,0),"")</f>
        <v/>
      </c>
      <c r="L20" s="25" t="str">
        <f ca="1">IFERROR("O-"&amp;MATCH(Datos!$J20&amp;":",KANBAN!O:O,0),"")</f>
        <v/>
      </c>
      <c r="M20" s="25" t="str">
        <f ca="1">IFERROR("W-"&amp;MATCH(Datos!$J20&amp;":",KANBAN!W:W,0),"")</f>
        <v/>
      </c>
      <c r="N20" s="25" t="str">
        <f ca="1">IFERROR("AE-"&amp;MATCH(Datos!$J20&amp;":",KANBAN!AE:AE,0),"")</f>
        <v>AE-45</v>
      </c>
      <c r="O20" s="25" t="str">
        <f ca="1">IFERROR("AM-"&amp;MATCH(Datos!$J20&amp;":",KANBAN!AM:AM,0),"")</f>
        <v/>
      </c>
      <c r="P20" s="25" t="str">
        <f ca="1">Datos!$K20&amp;Datos!$L20&amp;Datos!$M20&amp;Datos!$N20&amp;Datos!$O20</f>
        <v>AE-45</v>
      </c>
      <c r="Q20" s="26" t="str">
        <f ca="1">IFERROR(LEFT(Datos!$P20,FIND("-",Datos!$P20)-1) &amp; SUBSTITUTE(Datos!$P20,LEFT(Datos!$P20,FIND("-",Datos!$P20)-1) &amp;"-","") &amp; ":" &amp;
LEFT(Datos!$P20,FIND("-",Datos!$P20)-1) &amp; SUBSTITUTE(Datos!$P20,LEFT(Datos!$P20,FIND("-",Datos!$P20)-1) &amp;"-","")+5,"")</f>
        <v>AE45:AE50</v>
      </c>
    </row>
    <row r="21" spans="1:17" customFormat="1" x14ac:dyDescent="0.25">
      <c r="A21" s="6" t="s">
        <v>3</v>
      </c>
      <c r="B21" s="6" t="s">
        <v>19</v>
      </c>
      <c r="C21" s="43" t="s">
        <v>69</v>
      </c>
      <c r="D21" s="43" t="s">
        <v>77</v>
      </c>
      <c r="E21" s="7">
        <v>45201</v>
      </c>
      <c r="F21" s="7">
        <v>45217</v>
      </c>
      <c r="G21" s="7">
        <v>45266</v>
      </c>
      <c r="H21" s="6" t="s">
        <v>31</v>
      </c>
      <c r="I21" s="33" t="str" cm="1">
        <f t="array" aca="1" ref="I21" ca="1">HYPERLINK("["&amp;Archivo_Nombre&amp;"]KANBAN!"&amp;INDEX(Datos!$Q$2:$Q$101,ROW()-1),IF(TablaDatos[[#This Row],[Estado]]="","","Tarea "&amp;ROW()-1))</f>
        <v>Tarea 20</v>
      </c>
      <c r="J21" s="27" t="str">
        <f>IFERROR(IF(TablaDatos[[#This Row],[Estado]]="","","Tarea "&amp;ROW()-1),"")</f>
        <v>Tarea 20</v>
      </c>
      <c r="K21" s="28" t="str">
        <f ca="1">IFERROR("G-"&amp;MATCH(Datos!$J21&amp;":",KANBAN!G:G,0),"")</f>
        <v/>
      </c>
      <c r="L21" s="28" t="str">
        <f ca="1">IFERROR("O-"&amp;MATCH(Datos!$J21&amp;":",KANBAN!O:O,0),"")</f>
        <v/>
      </c>
      <c r="M21" s="28" t="str">
        <f ca="1">IFERROR("W-"&amp;MATCH(Datos!$J21&amp;":",KANBAN!W:W,0),"")</f>
        <v/>
      </c>
      <c r="N21" s="28" t="str">
        <f ca="1">IFERROR("AE-"&amp;MATCH(Datos!$J21&amp;":",KANBAN!AE:AE,0),"")</f>
        <v>AE-38</v>
      </c>
      <c r="O21" s="28" t="str">
        <f ca="1">IFERROR("AM-"&amp;MATCH(Datos!$J21&amp;":",KANBAN!AM:AM,0),"")</f>
        <v/>
      </c>
      <c r="P21" s="28" t="str">
        <f ca="1">Datos!$K21&amp;Datos!$L21&amp;Datos!$M21&amp;Datos!$N21&amp;Datos!$O21</f>
        <v>AE-38</v>
      </c>
      <c r="Q21" s="29" t="str">
        <f ca="1">IFERROR(LEFT(Datos!$P21,FIND("-",Datos!$P21)-1) &amp; SUBSTITUTE(Datos!$P21,LEFT(Datos!$P21,FIND("-",Datos!$P21)-1) &amp;"-","") &amp; ":" &amp;
LEFT(Datos!$P21,FIND("-",Datos!$P21)-1) &amp; SUBSTITUTE(Datos!$P21,LEFT(Datos!$P21,FIND("-",Datos!$P21)-1) &amp;"-","")+5,"")</f>
        <v>AE38:AE43</v>
      </c>
    </row>
    <row r="22" spans="1:17" customFormat="1" x14ac:dyDescent="0.25">
      <c r="A22" s="6" t="s">
        <v>3</v>
      </c>
      <c r="B22" s="6" t="s">
        <v>19</v>
      </c>
      <c r="C22" s="43" t="s">
        <v>70</v>
      </c>
      <c r="D22" s="43" t="s">
        <v>78</v>
      </c>
      <c r="E22" s="7">
        <v>45201</v>
      </c>
      <c r="F22" s="7">
        <v>45217</v>
      </c>
      <c r="G22" s="7">
        <v>45266</v>
      </c>
      <c r="H22" s="6" t="s">
        <v>35</v>
      </c>
      <c r="I22" s="33" t="str" cm="1">
        <f t="array" aca="1" ref="I22" ca="1">HYPERLINK("["&amp;Archivo_Nombre&amp;"]KANBAN!"&amp;INDEX(Datos!$Q$2:$Q$101,ROW()-1),IF(TablaDatos[[#This Row],[Estado]]="","","Tarea "&amp;ROW()-1))</f>
        <v>Tarea 21</v>
      </c>
      <c r="J22" s="24" t="str">
        <f>IFERROR(IF(TablaDatos[[#This Row],[Estado]]="","","Tarea "&amp;ROW()-1),"")</f>
        <v>Tarea 21</v>
      </c>
      <c r="K22" s="25" t="str">
        <f ca="1">IFERROR("G-"&amp;MATCH(Datos!$J22&amp;":",KANBAN!G:G,0),"")</f>
        <v/>
      </c>
      <c r="L22" s="25" t="str">
        <f ca="1">IFERROR("O-"&amp;MATCH(Datos!$J22&amp;":",KANBAN!O:O,0),"")</f>
        <v/>
      </c>
      <c r="M22" s="25" t="str">
        <f ca="1">IFERROR("W-"&amp;MATCH(Datos!$J22&amp;":",KANBAN!W:W,0),"")</f>
        <v/>
      </c>
      <c r="N22" s="25" t="str">
        <f ca="1">IFERROR("AE-"&amp;MATCH(Datos!$J22&amp;":",KANBAN!AE:AE,0),"")</f>
        <v>AE-31</v>
      </c>
      <c r="O22" s="25" t="str">
        <f ca="1">IFERROR("AM-"&amp;MATCH(Datos!$J22&amp;":",KANBAN!AM:AM,0),"")</f>
        <v/>
      </c>
      <c r="P22" s="25" t="str">
        <f ca="1">Datos!$K22&amp;Datos!$L22&amp;Datos!$M22&amp;Datos!$N22&amp;Datos!$O22</f>
        <v>AE-31</v>
      </c>
      <c r="Q22" s="26" t="str">
        <f ca="1">IFERROR(LEFT(Datos!$P22,FIND("-",Datos!$P22)-1) &amp; SUBSTITUTE(Datos!$P22,LEFT(Datos!$P22,FIND("-",Datos!$P22)-1) &amp;"-","") &amp; ":" &amp;
LEFT(Datos!$P22,FIND("-",Datos!$P22)-1) &amp; SUBSTITUTE(Datos!$P22,LEFT(Datos!$P22,FIND("-",Datos!$P22)-1) &amp;"-","")+5,"")</f>
        <v>AE31:AE36</v>
      </c>
    </row>
    <row r="23" spans="1:17" customFormat="1" x14ac:dyDescent="0.25">
      <c r="A23" s="6" t="s">
        <v>3</v>
      </c>
      <c r="B23" s="6" t="s">
        <v>19</v>
      </c>
      <c r="C23" s="43" t="s">
        <v>71</v>
      </c>
      <c r="D23" s="43" t="s">
        <v>82</v>
      </c>
      <c r="E23" s="7">
        <v>45201</v>
      </c>
      <c r="F23" s="7">
        <v>45217</v>
      </c>
      <c r="G23" s="7">
        <v>45266</v>
      </c>
      <c r="H23" s="6" t="s">
        <v>32</v>
      </c>
      <c r="I23" s="33" t="str" cm="1">
        <f t="array" aca="1" ref="I23" ca="1">HYPERLINK("["&amp;Archivo_Nombre&amp;"]KANBAN!"&amp;INDEX(Datos!$Q$2:$Q$101,ROW()-1),IF(TablaDatos[[#This Row],[Estado]]="","","Tarea "&amp;ROW()-1))</f>
        <v>Tarea 22</v>
      </c>
      <c r="J23" s="27" t="str">
        <f>IFERROR(IF(TablaDatos[[#This Row],[Estado]]="","","Tarea "&amp;ROW()-1),"")</f>
        <v>Tarea 22</v>
      </c>
      <c r="K23" s="28" t="str">
        <f ca="1">IFERROR("G-"&amp;MATCH(Datos!$J23&amp;":",KANBAN!G:G,0),"")</f>
        <v/>
      </c>
      <c r="L23" s="28" t="str">
        <f ca="1">IFERROR("O-"&amp;MATCH(Datos!$J23&amp;":",KANBAN!O:O,0),"")</f>
        <v/>
      </c>
      <c r="M23" s="28" t="str">
        <f ca="1">IFERROR("W-"&amp;MATCH(Datos!$J23&amp;":",KANBAN!W:W,0),"")</f>
        <v/>
      </c>
      <c r="N23" s="28" t="str">
        <f ca="1">IFERROR("AE-"&amp;MATCH(Datos!$J23&amp;":",KANBAN!AE:AE,0),"")</f>
        <v>AE-24</v>
      </c>
      <c r="O23" s="28" t="str">
        <f ca="1">IFERROR("AM-"&amp;MATCH(Datos!$J23&amp;":",KANBAN!AM:AM,0),"")</f>
        <v/>
      </c>
      <c r="P23" s="28" t="str">
        <f ca="1">Datos!$K23&amp;Datos!$L23&amp;Datos!$M23&amp;Datos!$N23&amp;Datos!$O23</f>
        <v>AE-24</v>
      </c>
      <c r="Q23" s="29" t="str">
        <f ca="1">IFERROR(LEFT(Datos!$P23,FIND("-",Datos!$P23)-1) &amp; SUBSTITUTE(Datos!$P23,LEFT(Datos!$P23,FIND("-",Datos!$P23)-1) &amp;"-","") &amp; ":" &amp;
LEFT(Datos!$P23,FIND("-",Datos!$P23)-1) &amp; SUBSTITUTE(Datos!$P23,LEFT(Datos!$P23,FIND("-",Datos!$P23)-1) &amp;"-","")+5,"")</f>
        <v>AE24:AE29</v>
      </c>
    </row>
    <row r="24" spans="1:17" customFormat="1" x14ac:dyDescent="0.25">
      <c r="A24" s="6" t="s">
        <v>3</v>
      </c>
      <c r="B24" s="6" t="s">
        <v>19</v>
      </c>
      <c r="C24" s="43" t="s">
        <v>72</v>
      </c>
      <c r="D24" s="43" t="s">
        <v>81</v>
      </c>
      <c r="E24" s="7">
        <v>45201</v>
      </c>
      <c r="F24" s="7">
        <v>45217</v>
      </c>
      <c r="G24" s="7">
        <v>45266</v>
      </c>
      <c r="H24" s="6" t="s">
        <v>32</v>
      </c>
      <c r="I24" s="33" t="str" cm="1">
        <f t="array" aca="1" ref="I24" ca="1">HYPERLINK("["&amp;Archivo_Nombre&amp;"]KANBAN!"&amp;INDEX(Datos!$Q$2:$Q$101,ROW()-1),IF(TablaDatos[[#This Row],[Estado]]="","","Tarea "&amp;ROW()-1))</f>
        <v>Tarea 23</v>
      </c>
      <c r="J24" s="24" t="str">
        <f>IFERROR(IF(TablaDatos[[#This Row],[Estado]]="","","Tarea "&amp;ROW()-1),"")</f>
        <v>Tarea 23</v>
      </c>
      <c r="K24" s="25" t="str">
        <f ca="1">IFERROR("G-"&amp;MATCH(Datos!$J24&amp;":",KANBAN!G:G,0),"")</f>
        <v/>
      </c>
      <c r="L24" s="25" t="str">
        <f ca="1">IFERROR("O-"&amp;MATCH(Datos!$J24&amp;":",KANBAN!O:O,0),"")</f>
        <v/>
      </c>
      <c r="M24" s="25" t="str">
        <f ca="1">IFERROR("W-"&amp;MATCH(Datos!$J24&amp;":",KANBAN!W:W,0),"")</f>
        <v/>
      </c>
      <c r="N24" s="25" t="str">
        <f ca="1">IFERROR("AE-"&amp;MATCH(Datos!$J24&amp;":",KANBAN!AE:AE,0),"")</f>
        <v>AE-17</v>
      </c>
      <c r="O24" s="25" t="str">
        <f ca="1">IFERROR("AM-"&amp;MATCH(Datos!$J24&amp;":",KANBAN!AM:AM,0),"")</f>
        <v/>
      </c>
      <c r="P24" s="25" t="str">
        <f ca="1">Datos!$K24&amp;Datos!$L24&amp;Datos!$M24&amp;Datos!$N24&amp;Datos!$O24</f>
        <v>AE-17</v>
      </c>
      <c r="Q24" s="26" t="str">
        <f ca="1">IFERROR(LEFT(Datos!$P24,FIND("-",Datos!$P24)-1) &amp; SUBSTITUTE(Datos!$P24,LEFT(Datos!$P24,FIND("-",Datos!$P24)-1) &amp;"-","") &amp; ":" &amp;
LEFT(Datos!$P24,FIND("-",Datos!$P24)-1) &amp; SUBSTITUTE(Datos!$P24,LEFT(Datos!$P24,FIND("-",Datos!$P24)-1) &amp;"-","")+5,"")</f>
        <v>AE17:AE22</v>
      </c>
    </row>
    <row r="25" spans="1:17" customFormat="1" x14ac:dyDescent="0.25">
      <c r="A25" s="6" t="s">
        <v>3</v>
      </c>
      <c r="B25" s="6" t="s">
        <v>19</v>
      </c>
      <c r="C25" s="43" t="s">
        <v>73</v>
      </c>
      <c r="D25" s="43" t="s">
        <v>80</v>
      </c>
      <c r="E25" s="7">
        <v>45201</v>
      </c>
      <c r="F25" s="7">
        <v>45217</v>
      </c>
      <c r="G25" s="7">
        <v>45266</v>
      </c>
      <c r="H25" s="6" t="s">
        <v>33</v>
      </c>
      <c r="I25" s="33" t="str" cm="1">
        <f t="array" aca="1" ref="I25" ca="1">HYPERLINK("["&amp;Archivo_Nombre&amp;"]KANBAN!"&amp;INDEX(Datos!$Q$2:$Q$101,ROW()-1),IF(TablaDatos[[#This Row],[Estado]]="","","Tarea "&amp;ROW()-1))</f>
        <v>Tarea 24</v>
      </c>
      <c r="J25" s="27" t="str">
        <f>IFERROR(IF(TablaDatos[[#This Row],[Estado]]="","","Tarea "&amp;ROW()-1),"")</f>
        <v>Tarea 24</v>
      </c>
      <c r="K25" s="28" t="str">
        <f ca="1">IFERROR("G-"&amp;MATCH(Datos!$J25&amp;":",KANBAN!G:G,0),"")</f>
        <v/>
      </c>
      <c r="L25" s="28" t="str">
        <f ca="1">IFERROR("O-"&amp;MATCH(Datos!$J25&amp;":",KANBAN!O:O,0),"")</f>
        <v/>
      </c>
      <c r="M25" s="28" t="str">
        <f ca="1">IFERROR("W-"&amp;MATCH(Datos!$J25&amp;":",KANBAN!W:W,0),"")</f>
        <v/>
      </c>
      <c r="N25" s="28" t="str">
        <f ca="1">IFERROR("AE-"&amp;MATCH(Datos!$J25&amp;":",KANBAN!AE:AE,0),"")</f>
        <v>AE-10</v>
      </c>
      <c r="O25" s="28" t="str">
        <f ca="1">IFERROR("AM-"&amp;MATCH(Datos!$J25&amp;":",KANBAN!AM:AM,0),"")</f>
        <v/>
      </c>
      <c r="P25" s="28" t="str">
        <f ca="1">Datos!$K25&amp;Datos!$L25&amp;Datos!$M25&amp;Datos!$N25&amp;Datos!$O25</f>
        <v>AE-10</v>
      </c>
      <c r="Q25" s="29" t="str">
        <f ca="1">IFERROR(LEFT(Datos!$P25,FIND("-",Datos!$P25)-1) &amp; SUBSTITUTE(Datos!$P25,LEFT(Datos!$P25,FIND("-",Datos!$P25)-1) &amp;"-","") &amp; ":" &amp;
LEFT(Datos!$P25,FIND("-",Datos!$P25)-1) &amp; SUBSTITUTE(Datos!$P25,LEFT(Datos!$P25,FIND("-",Datos!$P25)-1) &amp;"-","")+5,"")</f>
        <v>AE10:AE15</v>
      </c>
    </row>
    <row r="26" spans="1:17" customFormat="1" x14ac:dyDescent="0.25">
      <c r="A26" s="6" t="s">
        <v>3</v>
      </c>
      <c r="B26" s="6" t="s">
        <v>19</v>
      </c>
      <c r="C26" s="43" t="s">
        <v>74</v>
      </c>
      <c r="D26" s="43" t="s">
        <v>79</v>
      </c>
      <c r="E26" s="7">
        <v>45201</v>
      </c>
      <c r="F26" s="7">
        <v>45217</v>
      </c>
      <c r="G26" s="7">
        <v>45266</v>
      </c>
      <c r="H26" s="6" t="s">
        <v>34</v>
      </c>
      <c r="I26" s="33" t="str" cm="1">
        <f t="array" aca="1" ref="I26" ca="1">HYPERLINK("["&amp;Archivo_Nombre&amp;"]KANBAN!"&amp;INDEX(Datos!$Q$2:$Q$101,ROW()-1),IF(TablaDatos[[#This Row],[Estado]]="","","Tarea "&amp;ROW()-1))</f>
        <v>Tarea 25</v>
      </c>
      <c r="J26" s="24" t="str">
        <f>IFERROR(IF(TablaDatos[[#This Row],[Estado]]="","","Tarea "&amp;ROW()-1),"")</f>
        <v>Tarea 25</v>
      </c>
      <c r="K26" s="25" t="str">
        <f ca="1">IFERROR("G-"&amp;MATCH(Datos!$J26&amp;":",KANBAN!G:G,0),"")</f>
        <v/>
      </c>
      <c r="L26" s="25" t="str">
        <f ca="1">IFERROR("O-"&amp;MATCH(Datos!$J26&amp;":",KANBAN!O:O,0),"")</f>
        <v/>
      </c>
      <c r="M26" s="25" t="str">
        <f ca="1">IFERROR("W-"&amp;MATCH(Datos!$J26&amp;":",KANBAN!W:W,0),"")</f>
        <v/>
      </c>
      <c r="N26" s="25" t="str">
        <f ca="1">IFERROR("AE-"&amp;MATCH(Datos!$J26&amp;":",KANBAN!AE:AE,0),"")</f>
        <v>AE-3</v>
      </c>
      <c r="O26" s="25" t="str">
        <f ca="1">IFERROR("AM-"&amp;MATCH(Datos!$J26&amp;":",KANBAN!AM:AM,0),"")</f>
        <v/>
      </c>
      <c r="P26" s="25" t="str">
        <f ca="1">Datos!$K26&amp;Datos!$L26&amp;Datos!$M26&amp;Datos!$N26&amp;Datos!$O26</f>
        <v>AE-3</v>
      </c>
      <c r="Q26" s="26" t="str">
        <f ca="1">IFERROR(LEFT(Datos!$P26,FIND("-",Datos!$P26)-1) &amp; SUBSTITUTE(Datos!$P26,LEFT(Datos!$P26,FIND("-",Datos!$P26)-1) &amp;"-","") &amp; ":" &amp;
LEFT(Datos!$P26,FIND("-",Datos!$P26)-1) &amp; SUBSTITUTE(Datos!$P26,LEFT(Datos!$P26,FIND("-",Datos!$P26)-1) &amp;"-","")+5,"")</f>
        <v>AE3:AE8</v>
      </c>
    </row>
    <row r="27" spans="1:17" customFormat="1" x14ac:dyDescent="0.25">
      <c r="A27" s="6" t="s">
        <v>4</v>
      </c>
      <c r="B27" s="6" t="s">
        <v>19</v>
      </c>
      <c r="C27" s="6" t="s">
        <v>87</v>
      </c>
      <c r="D27" s="6" t="s">
        <v>88</v>
      </c>
      <c r="E27" s="7">
        <v>45201</v>
      </c>
      <c r="F27" s="7">
        <v>45217</v>
      </c>
      <c r="G27" s="7">
        <v>45266</v>
      </c>
      <c r="H27" s="6" t="s">
        <v>34</v>
      </c>
      <c r="I27" s="33" t="str" cm="1">
        <f t="array" aca="1" ref="I27" ca="1">HYPERLINK("["&amp;Archivo_Nombre&amp;"]KANBAN!"&amp;INDEX(Datos!$Q$2:$Q$101,ROW()-1),IF(TablaDatos[[#This Row],[Estado]]="","","Tarea "&amp;ROW()-1))</f>
        <v>Tarea 26</v>
      </c>
      <c r="J27" s="27" t="str">
        <f>IFERROR(IF(TablaDatos[[#This Row],[Estado]]="","","Tarea "&amp;ROW()-1),"")</f>
        <v>Tarea 26</v>
      </c>
      <c r="K27" s="28" t="str">
        <f ca="1">IFERROR("G-"&amp;MATCH(Datos!$J27&amp;":",KANBAN!G:G,0),"")</f>
        <v/>
      </c>
      <c r="L27" s="28" t="str">
        <f ca="1">IFERROR("O-"&amp;MATCH(Datos!$J27&amp;":",KANBAN!O:O,0),"")</f>
        <v/>
      </c>
      <c r="M27" s="28" t="str">
        <f ca="1">IFERROR("W-"&amp;MATCH(Datos!$J27&amp;":",KANBAN!W:W,0),"")</f>
        <v/>
      </c>
      <c r="N27" s="28" t="str">
        <f ca="1">IFERROR("AE-"&amp;MATCH(Datos!$J27&amp;":",KANBAN!AE:AE,0),"")</f>
        <v/>
      </c>
      <c r="O27" s="28" t="str">
        <f ca="1">IFERROR("AM-"&amp;MATCH(Datos!$J27&amp;":",KANBAN!AM:AM,0),"")</f>
        <v>AM-3</v>
      </c>
      <c r="P27" s="28" t="str">
        <f ca="1">Datos!$K27&amp;Datos!$L27&amp;Datos!$M27&amp;Datos!$N27&amp;Datos!$O27</f>
        <v>AM-3</v>
      </c>
      <c r="Q27" s="29" t="str">
        <f ca="1">IFERROR(LEFT(Datos!$P27,FIND("-",Datos!$P27)-1) &amp; SUBSTITUTE(Datos!$P27,LEFT(Datos!$P27,FIND("-",Datos!$P27)-1) &amp;"-","") &amp; ":" &amp;
LEFT(Datos!$P27,FIND("-",Datos!$P27)-1) &amp; SUBSTITUTE(Datos!$P27,LEFT(Datos!$P27,FIND("-",Datos!$P27)-1) &amp;"-","")+5,"")</f>
        <v>AM3:AM8</v>
      </c>
    </row>
    <row r="28" spans="1:17" customFormat="1" x14ac:dyDescent="0.25">
      <c r="A28" s="6"/>
      <c r="B28" s="6"/>
      <c r="C28" s="6"/>
      <c r="D28" s="6"/>
      <c r="E28" s="7"/>
      <c r="F28" s="7"/>
      <c r="G28" s="7"/>
      <c r="H28" s="6"/>
      <c r="I28" s="33" t="str" cm="1">
        <f t="array" aca="1" ref="I28" ca="1">HYPERLINK("["&amp;Archivo_Nombre&amp;"]KANBAN!"&amp;INDEX(Datos!$Q$2:$Q$101,ROW()-1),IF(TablaDatos[[#This Row],[Estado]]="","","Tarea "&amp;ROW()-1))</f>
        <v/>
      </c>
      <c r="J28" s="24" t="str">
        <f>IFERROR(IF(TablaDatos[[#This Row],[Estado]]="","","Tarea "&amp;ROW()-1),"")</f>
        <v/>
      </c>
      <c r="K28" s="25" t="str">
        <f ca="1">IFERROR("G-"&amp;MATCH(Datos!$J28&amp;":",KANBAN!G:G,0),"")</f>
        <v/>
      </c>
      <c r="L28" s="25" t="str">
        <f ca="1">IFERROR("O-"&amp;MATCH(Datos!$J28&amp;":",KANBAN!O:O,0),"")</f>
        <v/>
      </c>
      <c r="M28" s="25" t="str">
        <f ca="1">IFERROR("W-"&amp;MATCH(Datos!$J28&amp;":",KANBAN!W:W,0),"")</f>
        <v/>
      </c>
      <c r="N28" s="25" t="str">
        <f ca="1">IFERROR("AE-"&amp;MATCH(Datos!$J28&amp;":",KANBAN!AE:AE,0),"")</f>
        <v/>
      </c>
      <c r="O28" s="25" t="str">
        <f ca="1">IFERROR("AM-"&amp;MATCH(Datos!$J28&amp;":",KANBAN!AM:AM,0),"")</f>
        <v/>
      </c>
      <c r="P28" s="25" t="str">
        <f ca="1">Datos!$K28&amp;Datos!$L28&amp;Datos!$M28&amp;Datos!$N28&amp;Datos!$O28</f>
        <v/>
      </c>
      <c r="Q28" s="26" t="str">
        <f ca="1">IFERROR(LEFT(Datos!$P28,FIND("-",Datos!$P28)-1) &amp; SUBSTITUTE(Datos!$P28,LEFT(Datos!$P28,FIND("-",Datos!$P28)-1) &amp;"-","") &amp; ":" &amp;
LEFT(Datos!$P28,FIND("-",Datos!$P28)-1) &amp; SUBSTITUTE(Datos!$P28,LEFT(Datos!$P28,FIND("-",Datos!$P28)-1) &amp;"-","")+5,"")</f>
        <v/>
      </c>
    </row>
    <row r="29" spans="1:17" customFormat="1" x14ac:dyDescent="0.25">
      <c r="A29" s="6"/>
      <c r="B29" s="6"/>
      <c r="C29" s="43"/>
      <c r="D29" s="6"/>
      <c r="E29" s="7"/>
      <c r="F29" s="7"/>
      <c r="G29" s="7"/>
      <c r="H29" s="6"/>
      <c r="I29" s="33" t="str" cm="1">
        <f t="array" aca="1" ref="I29" ca="1">HYPERLINK("["&amp;Archivo_Nombre&amp;"]KANBAN!"&amp;INDEX(Datos!$Q$2:$Q$101,ROW()-1),IF(TablaDatos[[#This Row],[Estado]]="","","Tarea "&amp;ROW()-1))</f>
        <v/>
      </c>
      <c r="J29" s="27" t="str">
        <f>IFERROR(IF(TablaDatos[[#This Row],[Estado]]="","","Tarea "&amp;ROW()-1),"")</f>
        <v/>
      </c>
      <c r="K29" s="28" t="str">
        <f ca="1">IFERROR("G-"&amp;MATCH(Datos!$J29&amp;":",KANBAN!G:G,0),"")</f>
        <v/>
      </c>
      <c r="L29" s="28" t="str">
        <f ca="1">IFERROR("O-"&amp;MATCH(Datos!$J29&amp;":",KANBAN!O:O,0),"")</f>
        <v/>
      </c>
      <c r="M29" s="28" t="str">
        <f ca="1">IFERROR("W-"&amp;MATCH(Datos!$J29&amp;":",KANBAN!W:W,0),"")</f>
        <v/>
      </c>
      <c r="N29" s="28" t="str">
        <f ca="1">IFERROR("AE-"&amp;MATCH(Datos!$J29&amp;":",KANBAN!AE:AE,0),"")</f>
        <v/>
      </c>
      <c r="O29" s="28" t="str">
        <f ca="1">IFERROR("AM-"&amp;MATCH(Datos!$J29&amp;":",KANBAN!AM:AM,0),"")</f>
        <v/>
      </c>
      <c r="P29" s="28" t="str">
        <f ca="1">Datos!$K29&amp;Datos!$L29&amp;Datos!$M29&amp;Datos!$N29&amp;Datos!$O29</f>
        <v/>
      </c>
      <c r="Q29" s="29" t="str">
        <f ca="1">IFERROR(LEFT(Datos!$P29,FIND("-",Datos!$P29)-1) &amp; SUBSTITUTE(Datos!$P29,LEFT(Datos!$P29,FIND("-",Datos!$P29)-1) &amp;"-","") &amp; ":" &amp;
LEFT(Datos!$P29,FIND("-",Datos!$P29)-1) &amp; SUBSTITUTE(Datos!$P29,LEFT(Datos!$P29,FIND("-",Datos!$P29)-1) &amp;"-","")+5,"")</f>
        <v/>
      </c>
    </row>
    <row r="30" spans="1:17" customFormat="1" x14ac:dyDescent="0.25">
      <c r="A30" s="6"/>
      <c r="B30" s="6"/>
      <c r="C30" s="43"/>
      <c r="D30" s="6"/>
      <c r="E30" s="7"/>
      <c r="F30" s="7"/>
      <c r="G30" s="7"/>
      <c r="H30" s="6"/>
      <c r="I30" s="33" t="str" cm="1">
        <f t="array" aca="1" ref="I30" ca="1">HYPERLINK("["&amp;Archivo_Nombre&amp;"]KANBAN!"&amp;INDEX(Datos!$Q$2:$Q$101,ROW()-1),IF(TablaDatos[[#This Row],[Estado]]="","","Tarea "&amp;ROW()-1))</f>
        <v/>
      </c>
      <c r="J30" s="24" t="str">
        <f>IFERROR(IF(TablaDatos[[#This Row],[Estado]]="","","Tarea "&amp;ROW()-1),"")</f>
        <v/>
      </c>
      <c r="K30" s="25" t="str">
        <f ca="1">IFERROR("G-"&amp;MATCH(Datos!$J30&amp;":",KANBAN!G:G,0),"")</f>
        <v/>
      </c>
      <c r="L30" s="25" t="str">
        <f ca="1">IFERROR("O-"&amp;MATCH(Datos!$J30&amp;":",KANBAN!O:O,0),"")</f>
        <v/>
      </c>
      <c r="M30" s="25" t="str">
        <f ca="1">IFERROR("W-"&amp;MATCH(Datos!$J30&amp;":",KANBAN!W:W,0),"")</f>
        <v/>
      </c>
      <c r="N30" s="25" t="str">
        <f ca="1">IFERROR("AE-"&amp;MATCH(Datos!$J30&amp;":",KANBAN!AE:AE,0),"")</f>
        <v/>
      </c>
      <c r="O30" s="25" t="str">
        <f ca="1">IFERROR("AM-"&amp;MATCH(Datos!$J30&amp;":",KANBAN!AM:AM,0),"")</f>
        <v/>
      </c>
      <c r="P30" s="25" t="str">
        <f ca="1">Datos!$K30&amp;Datos!$L30&amp;Datos!$M30&amp;Datos!$N30&amp;Datos!$O30</f>
        <v/>
      </c>
      <c r="Q30" s="26" t="str">
        <f ca="1">IFERROR(LEFT(Datos!$P30,FIND("-",Datos!$P30)-1) &amp; SUBSTITUTE(Datos!$P30,LEFT(Datos!$P30,FIND("-",Datos!$P30)-1) &amp;"-","") &amp; ":" &amp;
LEFT(Datos!$P30,FIND("-",Datos!$P30)-1) &amp; SUBSTITUTE(Datos!$P30,LEFT(Datos!$P30,FIND("-",Datos!$P30)-1) &amp;"-","")+5,"")</f>
        <v/>
      </c>
    </row>
    <row r="31" spans="1:17" customFormat="1" x14ac:dyDescent="0.25">
      <c r="A31" s="6"/>
      <c r="B31" s="6"/>
      <c r="C31" s="43"/>
      <c r="D31" s="6"/>
      <c r="E31" s="7"/>
      <c r="F31" s="7"/>
      <c r="G31" s="7"/>
      <c r="H31" s="6"/>
      <c r="I31" s="33" t="str" cm="1">
        <f t="array" aca="1" ref="I31" ca="1">HYPERLINK("["&amp;Archivo_Nombre&amp;"]KANBAN!"&amp;INDEX(Datos!$Q$2:$Q$101,ROW()-1),IF(TablaDatos[[#This Row],[Estado]]="","","Tarea "&amp;ROW()-1))</f>
        <v/>
      </c>
      <c r="J31" s="27" t="str">
        <f>IFERROR(IF(TablaDatos[[#This Row],[Estado]]="","","Tarea "&amp;ROW()-1),"")</f>
        <v/>
      </c>
      <c r="K31" s="28" t="str">
        <f ca="1">IFERROR("G-"&amp;MATCH(Datos!$J31&amp;":",KANBAN!G:G,0),"")</f>
        <v/>
      </c>
      <c r="L31" s="28" t="str">
        <f ca="1">IFERROR("O-"&amp;MATCH(Datos!$J31&amp;":",KANBAN!O:O,0),"")</f>
        <v/>
      </c>
      <c r="M31" s="28" t="str">
        <f ca="1">IFERROR("W-"&amp;MATCH(Datos!$J31&amp;":",KANBAN!W:W,0),"")</f>
        <v/>
      </c>
      <c r="N31" s="28" t="str">
        <f ca="1">IFERROR("AE-"&amp;MATCH(Datos!$J31&amp;":",KANBAN!AE:AE,0),"")</f>
        <v/>
      </c>
      <c r="O31" s="28" t="str">
        <f ca="1">IFERROR("AM-"&amp;MATCH(Datos!$J31&amp;":",KANBAN!AM:AM,0),"")</f>
        <v/>
      </c>
      <c r="P31" s="28" t="str">
        <f ca="1">Datos!$K31&amp;Datos!$L31&amp;Datos!$M31&amp;Datos!$N31&amp;Datos!$O31</f>
        <v/>
      </c>
      <c r="Q31" s="29" t="str">
        <f ca="1">IFERROR(LEFT(Datos!$P31,FIND("-",Datos!$P31)-1) &amp; SUBSTITUTE(Datos!$P31,LEFT(Datos!$P31,FIND("-",Datos!$P31)-1) &amp;"-","") &amp; ":" &amp;
LEFT(Datos!$P31,FIND("-",Datos!$P31)-1) &amp; SUBSTITUTE(Datos!$P31,LEFT(Datos!$P31,FIND("-",Datos!$P31)-1) &amp;"-","")+5,"")</f>
        <v/>
      </c>
    </row>
    <row r="32" spans="1:17" customFormat="1" x14ac:dyDescent="0.25">
      <c r="A32" s="6"/>
      <c r="B32" s="6"/>
      <c r="C32" s="43"/>
      <c r="D32" s="6"/>
      <c r="E32" s="7"/>
      <c r="F32" s="7"/>
      <c r="G32" s="7"/>
      <c r="H32" s="6"/>
      <c r="I32" s="33" t="str" cm="1">
        <f t="array" aca="1" ref="I32" ca="1">HYPERLINK("["&amp;Archivo_Nombre&amp;"]KANBAN!"&amp;INDEX(Datos!$Q$2:$Q$101,ROW()-1),IF(TablaDatos[[#This Row],[Estado]]="","","Tarea "&amp;ROW()-1))</f>
        <v/>
      </c>
      <c r="J32" s="24" t="str">
        <f>IFERROR(IF(TablaDatos[[#This Row],[Estado]]="","","Tarea "&amp;ROW()-1),"")</f>
        <v/>
      </c>
      <c r="K32" s="25" t="str">
        <f ca="1">IFERROR("G-"&amp;MATCH(Datos!$J32&amp;":",KANBAN!G:G,0),"")</f>
        <v/>
      </c>
      <c r="L32" s="25" t="str">
        <f ca="1">IFERROR("O-"&amp;MATCH(Datos!$J32&amp;":",KANBAN!O:O,0),"")</f>
        <v/>
      </c>
      <c r="M32" s="25" t="str">
        <f ca="1">IFERROR("W-"&amp;MATCH(Datos!$J32&amp;":",KANBAN!W:W,0),"")</f>
        <v/>
      </c>
      <c r="N32" s="25" t="str">
        <f ca="1">IFERROR("AE-"&amp;MATCH(Datos!$J32&amp;":",KANBAN!AE:AE,0),"")</f>
        <v/>
      </c>
      <c r="O32" s="25" t="str">
        <f ca="1">IFERROR("AM-"&amp;MATCH(Datos!$J32&amp;":",KANBAN!AM:AM,0),"")</f>
        <v/>
      </c>
      <c r="P32" s="25" t="str">
        <f ca="1">Datos!$K32&amp;Datos!$L32&amp;Datos!$M32&amp;Datos!$N32&amp;Datos!$O32</f>
        <v/>
      </c>
      <c r="Q32" s="26" t="str">
        <f ca="1">IFERROR(LEFT(Datos!$P32,FIND("-",Datos!$P32)-1) &amp; SUBSTITUTE(Datos!$P32,LEFT(Datos!$P32,FIND("-",Datos!$P32)-1) &amp;"-","") &amp; ":" &amp;
LEFT(Datos!$P32,FIND("-",Datos!$P32)-1) &amp; SUBSTITUTE(Datos!$P32,LEFT(Datos!$P32,FIND("-",Datos!$P32)-1) &amp;"-","")+5,"")</f>
        <v/>
      </c>
    </row>
    <row r="33" spans="1:17" customFormat="1" x14ac:dyDescent="0.25">
      <c r="A33" s="6"/>
      <c r="B33" s="6"/>
      <c r="C33" s="43"/>
      <c r="D33" s="6"/>
      <c r="E33" s="7"/>
      <c r="F33" s="7"/>
      <c r="G33" s="7"/>
      <c r="H33" s="6"/>
      <c r="I33" s="33" t="str" cm="1">
        <f t="array" aca="1" ref="I33" ca="1">HYPERLINK("["&amp;Archivo_Nombre&amp;"]KANBAN!"&amp;INDEX(Datos!$Q$2:$Q$101,ROW()-1),IF(TablaDatos[[#This Row],[Estado]]="","","Tarea "&amp;ROW()-1))</f>
        <v/>
      </c>
      <c r="J33" s="27" t="str">
        <f>IFERROR(IF(TablaDatos[[#This Row],[Estado]]="","","Tarea "&amp;ROW()-1),"")</f>
        <v/>
      </c>
      <c r="K33" s="28" t="str">
        <f ca="1">IFERROR("G-"&amp;MATCH(Datos!$J33&amp;":",KANBAN!G:G,0),"")</f>
        <v/>
      </c>
      <c r="L33" s="28" t="str">
        <f ca="1">IFERROR("O-"&amp;MATCH(Datos!$J33&amp;":",KANBAN!O:O,0),"")</f>
        <v/>
      </c>
      <c r="M33" s="28" t="str">
        <f ca="1">IFERROR("W-"&amp;MATCH(Datos!$J33&amp;":",KANBAN!W:W,0),"")</f>
        <v/>
      </c>
      <c r="N33" s="28" t="str">
        <f ca="1">IFERROR("AE-"&amp;MATCH(Datos!$J33&amp;":",KANBAN!AE:AE,0),"")</f>
        <v/>
      </c>
      <c r="O33" s="28" t="str">
        <f ca="1">IFERROR("AM-"&amp;MATCH(Datos!$J33&amp;":",KANBAN!AM:AM,0),"")</f>
        <v/>
      </c>
      <c r="P33" s="28" t="str">
        <f ca="1">Datos!$K33&amp;Datos!$L33&amp;Datos!$M33&amp;Datos!$N33&amp;Datos!$O33</f>
        <v/>
      </c>
      <c r="Q33" s="29" t="str">
        <f ca="1">IFERROR(LEFT(Datos!$P33,FIND("-",Datos!$P33)-1) &amp; SUBSTITUTE(Datos!$P33,LEFT(Datos!$P33,FIND("-",Datos!$P33)-1) &amp;"-","") &amp; ":" &amp;
LEFT(Datos!$P33,FIND("-",Datos!$P33)-1) &amp; SUBSTITUTE(Datos!$P33,LEFT(Datos!$P33,FIND("-",Datos!$P33)-1) &amp;"-","")+5,"")</f>
        <v/>
      </c>
    </row>
    <row r="34" spans="1:17" customFormat="1" x14ac:dyDescent="0.25">
      <c r="A34" s="6"/>
      <c r="B34" s="6"/>
      <c r="C34" s="6"/>
      <c r="D34" s="6"/>
      <c r="E34" s="7"/>
      <c r="F34" s="7"/>
      <c r="G34" s="7"/>
      <c r="H34" s="6"/>
      <c r="I34" s="33" t="str" cm="1">
        <f t="array" aca="1" ref="I34" ca="1">HYPERLINK("["&amp;Archivo_Nombre&amp;"]KANBAN!"&amp;INDEX(Datos!$Q$2:$Q$101,ROW()-1),IF(TablaDatos[[#This Row],[Estado]]="","","Tarea "&amp;ROW()-1))</f>
        <v/>
      </c>
      <c r="J34" s="24" t="str">
        <f>IFERROR(IF(TablaDatos[[#This Row],[Estado]]="","","Tarea "&amp;ROW()-1),"")</f>
        <v/>
      </c>
      <c r="K34" s="25" t="str">
        <f ca="1">IFERROR("G-"&amp;MATCH(Datos!$J34&amp;":",KANBAN!G:G,0),"")</f>
        <v/>
      </c>
      <c r="L34" s="25" t="str">
        <f ca="1">IFERROR("O-"&amp;MATCH(Datos!$J34&amp;":",KANBAN!O:O,0),"")</f>
        <v/>
      </c>
      <c r="M34" s="25" t="str">
        <f ca="1">IFERROR("W-"&amp;MATCH(Datos!$J34&amp;":",KANBAN!W:W,0),"")</f>
        <v/>
      </c>
      <c r="N34" s="25" t="str">
        <f ca="1">IFERROR("AE-"&amp;MATCH(Datos!$J34&amp;":",KANBAN!AE:AE,0),"")</f>
        <v/>
      </c>
      <c r="O34" s="25" t="str">
        <f ca="1">IFERROR("AM-"&amp;MATCH(Datos!$J34&amp;":",KANBAN!AM:AM,0),"")</f>
        <v/>
      </c>
      <c r="P34" s="25" t="str">
        <f ca="1">Datos!$K34&amp;Datos!$L34&amp;Datos!$M34&amp;Datos!$N34&amp;Datos!$O34</f>
        <v/>
      </c>
      <c r="Q34" s="26" t="str">
        <f ca="1">IFERROR(LEFT(Datos!$P34,FIND("-",Datos!$P34)-1) &amp; SUBSTITUTE(Datos!$P34,LEFT(Datos!$P34,FIND("-",Datos!$P34)-1) &amp;"-","") &amp; ":" &amp;
LEFT(Datos!$P34,FIND("-",Datos!$P34)-1) &amp; SUBSTITUTE(Datos!$P34,LEFT(Datos!$P34,FIND("-",Datos!$P34)-1) &amp;"-","")+5,"")</f>
        <v/>
      </c>
    </row>
    <row r="35" spans="1:17" customFormat="1" x14ac:dyDescent="0.25">
      <c r="A35" s="6"/>
      <c r="B35" s="6"/>
      <c r="C35" s="6"/>
      <c r="D35" s="6"/>
      <c r="E35" s="7"/>
      <c r="F35" s="7"/>
      <c r="G35" s="7"/>
      <c r="H35" s="6"/>
      <c r="I35" s="33" t="str" cm="1">
        <f t="array" aca="1" ref="I35" ca="1">HYPERLINK("["&amp;Archivo_Nombre&amp;"]KANBAN!"&amp;INDEX(Datos!$Q$2:$Q$101,ROW()-1),IF(TablaDatos[[#This Row],[Estado]]="","","Tarea "&amp;ROW()-1))</f>
        <v/>
      </c>
      <c r="J35" s="27" t="str">
        <f>IFERROR(IF(TablaDatos[[#This Row],[Estado]]="","","Tarea "&amp;ROW()-1),"")</f>
        <v/>
      </c>
      <c r="K35" s="28" t="str">
        <f ca="1">IFERROR("G-"&amp;MATCH(Datos!$J35&amp;":",KANBAN!G:G,0),"")</f>
        <v/>
      </c>
      <c r="L35" s="28" t="str">
        <f ca="1">IFERROR("O-"&amp;MATCH(Datos!$J35&amp;":",KANBAN!O:O,0),"")</f>
        <v/>
      </c>
      <c r="M35" s="28" t="str">
        <f ca="1">IFERROR("W-"&amp;MATCH(Datos!$J35&amp;":",KANBAN!W:W,0),"")</f>
        <v/>
      </c>
      <c r="N35" s="28" t="str">
        <f ca="1">IFERROR("AE-"&amp;MATCH(Datos!$J35&amp;":",KANBAN!AE:AE,0),"")</f>
        <v/>
      </c>
      <c r="O35" s="28" t="str">
        <f ca="1">IFERROR("AM-"&amp;MATCH(Datos!$J35&amp;":",KANBAN!AM:AM,0),"")</f>
        <v/>
      </c>
      <c r="P35" s="28" t="str">
        <f ca="1">Datos!$K35&amp;Datos!$L35&amp;Datos!$M35&amp;Datos!$N35&amp;Datos!$O35</f>
        <v/>
      </c>
      <c r="Q35" s="29" t="str">
        <f ca="1">IFERROR(LEFT(Datos!$P35,FIND("-",Datos!$P35)-1) &amp; SUBSTITUTE(Datos!$P35,LEFT(Datos!$P35,FIND("-",Datos!$P35)-1) &amp;"-","") &amp; ":" &amp;
LEFT(Datos!$P35,FIND("-",Datos!$P35)-1) &amp; SUBSTITUTE(Datos!$P35,LEFT(Datos!$P35,FIND("-",Datos!$P35)-1) &amp;"-","")+5,"")</f>
        <v/>
      </c>
    </row>
    <row r="36" spans="1:17" customFormat="1" x14ac:dyDescent="0.25">
      <c r="A36" s="6"/>
      <c r="B36" s="6"/>
      <c r="C36" s="6"/>
      <c r="D36" s="6"/>
      <c r="E36" s="7"/>
      <c r="F36" s="7"/>
      <c r="G36" s="7"/>
      <c r="H36" s="6"/>
      <c r="I36" s="33" t="str" cm="1">
        <f t="array" aca="1" ref="I36" ca="1">HYPERLINK("["&amp;Archivo_Nombre&amp;"]KANBAN!"&amp;INDEX(Datos!$Q$2:$Q$101,ROW()-1),IF(TablaDatos[[#This Row],[Estado]]="","","Tarea "&amp;ROW()-1))</f>
        <v/>
      </c>
      <c r="J36" s="24" t="str">
        <f>IFERROR(IF(TablaDatos[[#This Row],[Estado]]="","","Tarea "&amp;ROW()-1),"")</f>
        <v/>
      </c>
      <c r="K36" s="25" t="str">
        <f ca="1">IFERROR("G-"&amp;MATCH(Datos!$J36&amp;":",KANBAN!G:G,0),"")</f>
        <v/>
      </c>
      <c r="L36" s="25" t="str">
        <f ca="1">IFERROR("O-"&amp;MATCH(Datos!$J36&amp;":",KANBAN!O:O,0),"")</f>
        <v/>
      </c>
      <c r="M36" s="25" t="str">
        <f ca="1">IFERROR("W-"&amp;MATCH(Datos!$J36&amp;":",KANBAN!W:W,0),"")</f>
        <v/>
      </c>
      <c r="N36" s="25" t="str">
        <f ca="1">IFERROR("AE-"&amp;MATCH(Datos!$J36&amp;":",KANBAN!AE:AE,0),"")</f>
        <v/>
      </c>
      <c r="O36" s="25" t="str">
        <f ca="1">IFERROR("AM-"&amp;MATCH(Datos!$J36&amp;":",KANBAN!AM:AM,0),"")</f>
        <v/>
      </c>
      <c r="P36" s="25" t="str">
        <f ca="1">Datos!$K36&amp;Datos!$L36&amp;Datos!$M36&amp;Datos!$N36&amp;Datos!$O36</f>
        <v/>
      </c>
      <c r="Q36" s="26" t="str">
        <f ca="1">IFERROR(LEFT(Datos!$P36,FIND("-",Datos!$P36)-1) &amp; SUBSTITUTE(Datos!$P36,LEFT(Datos!$P36,FIND("-",Datos!$P36)-1) &amp;"-","") &amp; ":" &amp;
LEFT(Datos!$P36,FIND("-",Datos!$P36)-1) &amp; SUBSTITUTE(Datos!$P36,LEFT(Datos!$P36,FIND("-",Datos!$P36)-1) &amp;"-","")+5,"")</f>
        <v/>
      </c>
    </row>
    <row r="37" spans="1:17" customFormat="1" x14ac:dyDescent="0.25">
      <c r="A37" s="6"/>
      <c r="B37" s="6"/>
      <c r="C37" s="6"/>
      <c r="D37" s="6"/>
      <c r="E37" s="7"/>
      <c r="F37" s="7"/>
      <c r="G37" s="7"/>
      <c r="H37" s="6"/>
      <c r="I37" s="33" t="str" cm="1">
        <f t="array" aca="1" ref="I37" ca="1">HYPERLINK("["&amp;Archivo_Nombre&amp;"]KANBAN!"&amp;INDEX(Datos!$Q$2:$Q$101,ROW()-1),IF(TablaDatos[[#This Row],[Estado]]="","","Tarea "&amp;ROW()-1))</f>
        <v/>
      </c>
      <c r="J37" s="27" t="str">
        <f>IFERROR(IF(TablaDatos[[#This Row],[Estado]]="","","Tarea "&amp;ROW()-1),"")</f>
        <v/>
      </c>
      <c r="K37" s="28" t="str">
        <f ca="1">IFERROR("G-"&amp;MATCH(Datos!$J37&amp;":",KANBAN!G:G,0),"")</f>
        <v/>
      </c>
      <c r="L37" s="28" t="str">
        <f ca="1">IFERROR("O-"&amp;MATCH(Datos!$J37&amp;":",KANBAN!O:O,0),"")</f>
        <v/>
      </c>
      <c r="M37" s="28" t="str">
        <f ca="1">IFERROR("W-"&amp;MATCH(Datos!$J37&amp;":",KANBAN!W:W,0),"")</f>
        <v/>
      </c>
      <c r="N37" s="28" t="str">
        <f ca="1">IFERROR("AE-"&amp;MATCH(Datos!$J37&amp;":",KANBAN!AE:AE,0),"")</f>
        <v/>
      </c>
      <c r="O37" s="28" t="str">
        <f ca="1">IFERROR("AM-"&amp;MATCH(Datos!$J37&amp;":",KANBAN!AM:AM,0),"")</f>
        <v/>
      </c>
      <c r="P37" s="28" t="str">
        <f ca="1">Datos!$K37&amp;Datos!$L37&amp;Datos!$M37&amp;Datos!$N37&amp;Datos!$O37</f>
        <v/>
      </c>
      <c r="Q37" s="29" t="str">
        <f ca="1">IFERROR(LEFT(Datos!$P37,FIND("-",Datos!$P37)-1) &amp; SUBSTITUTE(Datos!$P37,LEFT(Datos!$P37,FIND("-",Datos!$P37)-1) &amp;"-","") &amp; ":" &amp;
LEFT(Datos!$P37,FIND("-",Datos!$P37)-1) &amp; SUBSTITUTE(Datos!$P37,LEFT(Datos!$P37,FIND("-",Datos!$P37)-1) &amp;"-","")+5,"")</f>
        <v/>
      </c>
    </row>
    <row r="38" spans="1:17" customFormat="1" x14ac:dyDescent="0.25">
      <c r="A38" s="6"/>
      <c r="B38" s="6"/>
      <c r="C38" s="6"/>
      <c r="D38" s="6"/>
      <c r="E38" s="7"/>
      <c r="F38" s="7"/>
      <c r="G38" s="7"/>
      <c r="H38" s="6"/>
      <c r="I38" s="33" t="str" cm="1">
        <f t="array" aca="1" ref="I38" ca="1">HYPERLINK("["&amp;Archivo_Nombre&amp;"]KANBAN!"&amp;INDEX(Datos!$Q$2:$Q$101,ROW()-1),IF(TablaDatos[[#This Row],[Estado]]="","","Tarea "&amp;ROW()-1))</f>
        <v/>
      </c>
      <c r="J38" s="24" t="str">
        <f>IFERROR(IF(TablaDatos[[#This Row],[Estado]]="","","Tarea "&amp;ROW()-1),"")</f>
        <v/>
      </c>
      <c r="K38" s="25" t="str">
        <f ca="1">IFERROR("G-"&amp;MATCH(Datos!$J38&amp;":",KANBAN!G:G,0),"")</f>
        <v/>
      </c>
      <c r="L38" s="25" t="str">
        <f ca="1">IFERROR("O-"&amp;MATCH(Datos!$J38&amp;":",KANBAN!O:O,0),"")</f>
        <v/>
      </c>
      <c r="M38" s="25" t="str">
        <f ca="1">IFERROR("W-"&amp;MATCH(Datos!$J38&amp;":",KANBAN!W:W,0),"")</f>
        <v/>
      </c>
      <c r="N38" s="25" t="str">
        <f ca="1">IFERROR("AE-"&amp;MATCH(Datos!$J38&amp;":",KANBAN!AE:AE,0),"")</f>
        <v/>
      </c>
      <c r="O38" s="25" t="str">
        <f ca="1">IFERROR("AM-"&amp;MATCH(Datos!$J38&amp;":",KANBAN!AM:AM,0),"")</f>
        <v/>
      </c>
      <c r="P38" s="25" t="str">
        <f ca="1">Datos!$K38&amp;Datos!$L38&amp;Datos!$M38&amp;Datos!$N38&amp;Datos!$O38</f>
        <v/>
      </c>
      <c r="Q38" s="26" t="str">
        <f ca="1">IFERROR(LEFT(Datos!$P38,FIND("-",Datos!$P38)-1) &amp; SUBSTITUTE(Datos!$P38,LEFT(Datos!$P38,FIND("-",Datos!$P38)-1) &amp;"-","") &amp; ":" &amp;
LEFT(Datos!$P38,FIND("-",Datos!$P38)-1) &amp; SUBSTITUTE(Datos!$P38,LEFT(Datos!$P38,FIND("-",Datos!$P38)-1) &amp;"-","")+5,"")</f>
        <v/>
      </c>
    </row>
    <row r="39" spans="1:17" customFormat="1" x14ac:dyDescent="0.25">
      <c r="A39" s="6"/>
      <c r="B39" s="6"/>
      <c r="C39" s="6"/>
      <c r="D39" s="6"/>
      <c r="E39" s="7"/>
      <c r="F39" s="7"/>
      <c r="G39" s="7"/>
      <c r="H39" s="6"/>
      <c r="I39" s="33" t="str" cm="1">
        <f t="array" aca="1" ref="I39" ca="1">HYPERLINK("["&amp;Archivo_Nombre&amp;"]KANBAN!"&amp;INDEX(Datos!$Q$2:$Q$101,ROW()-1),IF(TablaDatos[[#This Row],[Estado]]="","","Tarea "&amp;ROW()-1))</f>
        <v/>
      </c>
      <c r="J39" s="27" t="str">
        <f>IFERROR(IF(TablaDatos[[#This Row],[Estado]]="","","Tarea "&amp;ROW()-1),"")</f>
        <v/>
      </c>
      <c r="K39" s="28" t="str">
        <f ca="1">IFERROR("G-"&amp;MATCH(Datos!$J39&amp;":",KANBAN!G:G,0),"")</f>
        <v/>
      </c>
      <c r="L39" s="28" t="str">
        <f ca="1">IFERROR("O-"&amp;MATCH(Datos!$J39&amp;":",KANBAN!O:O,0),"")</f>
        <v/>
      </c>
      <c r="M39" s="28" t="str">
        <f ca="1">IFERROR("W-"&amp;MATCH(Datos!$J39&amp;":",KANBAN!W:W,0),"")</f>
        <v/>
      </c>
      <c r="N39" s="28" t="str">
        <f ca="1">IFERROR("AE-"&amp;MATCH(Datos!$J39&amp;":",KANBAN!AE:AE,0),"")</f>
        <v/>
      </c>
      <c r="O39" s="28" t="str">
        <f ca="1">IFERROR("AM-"&amp;MATCH(Datos!$J39&amp;":",KANBAN!AM:AM,0),"")</f>
        <v/>
      </c>
      <c r="P39" s="28" t="str">
        <f ca="1">Datos!$K39&amp;Datos!$L39&amp;Datos!$M39&amp;Datos!$N39&amp;Datos!$O39</f>
        <v/>
      </c>
      <c r="Q39" s="29" t="str">
        <f ca="1">IFERROR(LEFT(Datos!$P39,FIND("-",Datos!$P39)-1) &amp; SUBSTITUTE(Datos!$P39,LEFT(Datos!$P39,FIND("-",Datos!$P39)-1) &amp;"-","") &amp; ":" &amp;
LEFT(Datos!$P39,FIND("-",Datos!$P39)-1) &amp; SUBSTITUTE(Datos!$P39,LEFT(Datos!$P39,FIND("-",Datos!$P39)-1) &amp;"-","")+5,"")</f>
        <v/>
      </c>
    </row>
    <row r="40" spans="1:17" customFormat="1" x14ac:dyDescent="0.25">
      <c r="A40" s="6"/>
      <c r="B40" s="6"/>
      <c r="C40" s="6"/>
      <c r="D40" s="6"/>
      <c r="E40" s="7"/>
      <c r="F40" s="7"/>
      <c r="G40" s="7"/>
      <c r="H40" s="6"/>
      <c r="I40" s="33" t="str" cm="1">
        <f t="array" aca="1" ref="I40" ca="1">HYPERLINK("["&amp;Archivo_Nombre&amp;"]KANBAN!"&amp;INDEX(Datos!$Q$2:$Q$101,ROW()-1),IF(TablaDatos[[#This Row],[Estado]]="","","Tarea "&amp;ROW()-1))</f>
        <v/>
      </c>
      <c r="J40" s="24" t="str">
        <f>IFERROR(IF(TablaDatos[[#This Row],[Estado]]="","","Tarea "&amp;ROW()-1),"")</f>
        <v/>
      </c>
      <c r="K40" s="25" t="str">
        <f ca="1">IFERROR("G-"&amp;MATCH(Datos!$J40&amp;":",KANBAN!G:G,0),"")</f>
        <v/>
      </c>
      <c r="L40" s="25" t="str">
        <f ca="1">IFERROR("O-"&amp;MATCH(Datos!$J40&amp;":",KANBAN!O:O,0),"")</f>
        <v/>
      </c>
      <c r="M40" s="25" t="str">
        <f ca="1">IFERROR("W-"&amp;MATCH(Datos!$J40&amp;":",KANBAN!W:W,0),"")</f>
        <v/>
      </c>
      <c r="N40" s="25" t="str">
        <f ca="1">IFERROR("AE-"&amp;MATCH(Datos!$J40&amp;":",KANBAN!AE:AE,0),"")</f>
        <v/>
      </c>
      <c r="O40" s="25" t="str">
        <f ca="1">IFERROR("AM-"&amp;MATCH(Datos!$J40&amp;":",KANBAN!AM:AM,0),"")</f>
        <v/>
      </c>
      <c r="P40" s="25" t="str">
        <f ca="1">Datos!$K40&amp;Datos!$L40&amp;Datos!$M40&amp;Datos!$N40&amp;Datos!$O40</f>
        <v/>
      </c>
      <c r="Q40" s="26" t="str">
        <f ca="1">IFERROR(LEFT(Datos!$P40,FIND("-",Datos!$P40)-1) &amp; SUBSTITUTE(Datos!$P40,LEFT(Datos!$P40,FIND("-",Datos!$P40)-1) &amp;"-","") &amp; ":" &amp;
LEFT(Datos!$P40,FIND("-",Datos!$P40)-1) &amp; SUBSTITUTE(Datos!$P40,LEFT(Datos!$P40,FIND("-",Datos!$P40)-1) &amp;"-","")+5,"")</f>
        <v/>
      </c>
    </row>
    <row r="41" spans="1:17" customFormat="1" x14ac:dyDescent="0.25">
      <c r="A41" s="6"/>
      <c r="B41" s="6"/>
      <c r="C41" s="6"/>
      <c r="D41" s="6"/>
      <c r="E41" s="7"/>
      <c r="F41" s="7"/>
      <c r="G41" s="7"/>
      <c r="H41" s="6"/>
      <c r="I41" s="33" t="str" cm="1">
        <f t="array" aca="1" ref="I41" ca="1">HYPERLINK("["&amp;Archivo_Nombre&amp;"]KANBAN!"&amp;INDEX(Datos!$Q$2:$Q$101,ROW()-1),IF(TablaDatos[[#This Row],[Estado]]="","","Tarea "&amp;ROW()-1))</f>
        <v/>
      </c>
      <c r="J41" s="27" t="str">
        <f>IFERROR(IF(TablaDatos[[#This Row],[Estado]]="","","Tarea "&amp;ROW()-1),"")</f>
        <v/>
      </c>
      <c r="K41" s="28" t="str">
        <f ca="1">IFERROR("G-"&amp;MATCH(Datos!$J41&amp;":",KANBAN!G:G,0),"")</f>
        <v/>
      </c>
      <c r="L41" s="28" t="str">
        <f ca="1">IFERROR("O-"&amp;MATCH(Datos!$J41&amp;":",KANBAN!O:O,0),"")</f>
        <v/>
      </c>
      <c r="M41" s="28" t="str">
        <f ca="1">IFERROR("W-"&amp;MATCH(Datos!$J41&amp;":",KANBAN!W:W,0),"")</f>
        <v/>
      </c>
      <c r="N41" s="28" t="str">
        <f ca="1">IFERROR("AE-"&amp;MATCH(Datos!$J41&amp;":",KANBAN!AE:AE,0),"")</f>
        <v/>
      </c>
      <c r="O41" s="28" t="str">
        <f ca="1">IFERROR("AM-"&amp;MATCH(Datos!$J41&amp;":",KANBAN!AM:AM,0),"")</f>
        <v/>
      </c>
      <c r="P41" s="28" t="str">
        <f ca="1">Datos!$K41&amp;Datos!$L41&amp;Datos!$M41&amp;Datos!$N41&amp;Datos!$O41</f>
        <v/>
      </c>
      <c r="Q41" s="29" t="str">
        <f ca="1">IFERROR(LEFT(Datos!$P41,FIND("-",Datos!$P41)-1) &amp; SUBSTITUTE(Datos!$P41,LEFT(Datos!$P41,FIND("-",Datos!$P41)-1) &amp;"-","") &amp; ":" &amp;
LEFT(Datos!$P41,FIND("-",Datos!$P41)-1) &amp; SUBSTITUTE(Datos!$P41,LEFT(Datos!$P41,FIND("-",Datos!$P41)-1) &amp;"-","")+5,"")</f>
        <v/>
      </c>
    </row>
    <row r="42" spans="1:17" customFormat="1" x14ac:dyDescent="0.25">
      <c r="A42" s="6"/>
      <c r="B42" s="6"/>
      <c r="C42" s="6"/>
      <c r="D42" s="6"/>
      <c r="E42" s="7"/>
      <c r="F42" s="7"/>
      <c r="G42" s="7"/>
      <c r="H42" s="6"/>
      <c r="I42" s="33" t="str" cm="1">
        <f t="array" aca="1" ref="I42" ca="1">HYPERLINK("["&amp;Archivo_Nombre&amp;"]KANBAN!"&amp;INDEX(Datos!$Q$2:$Q$101,ROW()-1),IF(TablaDatos[[#This Row],[Estado]]="","","Tarea "&amp;ROW()-1))</f>
        <v/>
      </c>
      <c r="J42" s="24" t="str">
        <f>IFERROR(IF(TablaDatos[[#This Row],[Estado]]="","","Tarea "&amp;ROW()-1),"")</f>
        <v/>
      </c>
      <c r="K42" s="25" t="str">
        <f ca="1">IFERROR("G-"&amp;MATCH(Datos!$J42&amp;":",KANBAN!G:G,0),"")</f>
        <v/>
      </c>
      <c r="L42" s="25" t="str">
        <f ca="1">IFERROR("O-"&amp;MATCH(Datos!$J42&amp;":",KANBAN!O:O,0),"")</f>
        <v/>
      </c>
      <c r="M42" s="25" t="str">
        <f ca="1">IFERROR("W-"&amp;MATCH(Datos!$J42&amp;":",KANBAN!W:W,0),"")</f>
        <v/>
      </c>
      <c r="N42" s="25" t="str">
        <f ca="1">IFERROR("AE-"&amp;MATCH(Datos!$J42&amp;":",KANBAN!AE:AE,0),"")</f>
        <v/>
      </c>
      <c r="O42" s="25" t="str">
        <f ca="1">IFERROR("AM-"&amp;MATCH(Datos!$J42&amp;":",KANBAN!AM:AM,0),"")</f>
        <v/>
      </c>
      <c r="P42" s="25" t="str">
        <f ca="1">Datos!$K42&amp;Datos!$L42&amp;Datos!$M42&amp;Datos!$N42&amp;Datos!$O42</f>
        <v/>
      </c>
      <c r="Q42" s="26" t="str">
        <f ca="1">IFERROR(LEFT(Datos!$P42,FIND("-",Datos!$P42)-1) &amp; SUBSTITUTE(Datos!$P42,LEFT(Datos!$P42,FIND("-",Datos!$P42)-1) &amp;"-","") &amp; ":" &amp;
LEFT(Datos!$P42,FIND("-",Datos!$P42)-1) &amp; SUBSTITUTE(Datos!$P42,LEFT(Datos!$P42,FIND("-",Datos!$P42)-1) &amp;"-","")+5,"")</f>
        <v/>
      </c>
    </row>
    <row r="43" spans="1:17" customFormat="1" x14ac:dyDescent="0.25">
      <c r="A43" s="6"/>
      <c r="B43" s="6"/>
      <c r="C43" s="6"/>
      <c r="D43" s="6"/>
      <c r="E43" s="7"/>
      <c r="F43" s="7"/>
      <c r="G43" s="7"/>
      <c r="H43" s="6"/>
      <c r="I43" s="33" t="str" cm="1">
        <f t="array" aca="1" ref="I43" ca="1">HYPERLINK("["&amp;Archivo_Nombre&amp;"]KANBAN!"&amp;INDEX(Datos!$Q$2:$Q$101,ROW()-1),IF(TablaDatos[[#This Row],[Estado]]="","","Tarea "&amp;ROW()-1))</f>
        <v/>
      </c>
      <c r="J43" s="27" t="str">
        <f>IFERROR(IF(TablaDatos[[#This Row],[Estado]]="","","Tarea "&amp;ROW()-1),"")</f>
        <v/>
      </c>
      <c r="K43" s="28" t="str">
        <f ca="1">IFERROR("G-"&amp;MATCH(Datos!$J43&amp;":",KANBAN!G:G,0),"")</f>
        <v/>
      </c>
      <c r="L43" s="28" t="str">
        <f ca="1">IFERROR("O-"&amp;MATCH(Datos!$J43&amp;":",KANBAN!O:O,0),"")</f>
        <v/>
      </c>
      <c r="M43" s="28" t="str">
        <f ca="1">IFERROR("W-"&amp;MATCH(Datos!$J43&amp;":",KANBAN!W:W,0),"")</f>
        <v/>
      </c>
      <c r="N43" s="28" t="str">
        <f ca="1">IFERROR("AE-"&amp;MATCH(Datos!$J43&amp;":",KANBAN!AE:AE,0),"")</f>
        <v/>
      </c>
      <c r="O43" s="28" t="str">
        <f ca="1">IFERROR("AM-"&amp;MATCH(Datos!$J43&amp;":",KANBAN!AM:AM,0),"")</f>
        <v/>
      </c>
      <c r="P43" s="28" t="str">
        <f ca="1">Datos!$K43&amp;Datos!$L43&amp;Datos!$M43&amp;Datos!$N43&amp;Datos!$O43</f>
        <v/>
      </c>
      <c r="Q43" s="29" t="str">
        <f ca="1">IFERROR(LEFT(Datos!$P43,FIND("-",Datos!$P43)-1) &amp; SUBSTITUTE(Datos!$P43,LEFT(Datos!$P43,FIND("-",Datos!$P43)-1) &amp;"-","") &amp; ":" &amp;
LEFT(Datos!$P43,FIND("-",Datos!$P43)-1) &amp; SUBSTITUTE(Datos!$P43,LEFT(Datos!$P43,FIND("-",Datos!$P43)-1) &amp;"-","")+5,"")</f>
        <v/>
      </c>
    </row>
    <row r="44" spans="1:17" customFormat="1" x14ac:dyDescent="0.25">
      <c r="A44" s="6"/>
      <c r="B44" s="6"/>
      <c r="C44" s="6"/>
      <c r="D44" s="6"/>
      <c r="E44" s="7"/>
      <c r="F44" s="7"/>
      <c r="G44" s="7"/>
      <c r="H44" s="6"/>
      <c r="I44" s="33" t="str" cm="1">
        <f t="array" aca="1" ref="I44" ca="1">HYPERLINK("["&amp;Archivo_Nombre&amp;"]KANBAN!"&amp;INDEX(Datos!$Q$2:$Q$101,ROW()-1),IF(TablaDatos[[#This Row],[Estado]]="","","Tarea "&amp;ROW()-1))</f>
        <v/>
      </c>
      <c r="J44" s="24" t="str">
        <f>IFERROR(IF(TablaDatos[[#This Row],[Estado]]="","","Tarea "&amp;ROW()-1),"")</f>
        <v/>
      </c>
      <c r="K44" s="25" t="str">
        <f ca="1">IFERROR("G-"&amp;MATCH(Datos!$J44&amp;":",KANBAN!G:G,0),"")</f>
        <v/>
      </c>
      <c r="L44" s="25" t="str">
        <f ca="1">IFERROR("O-"&amp;MATCH(Datos!$J44&amp;":",KANBAN!O:O,0),"")</f>
        <v/>
      </c>
      <c r="M44" s="25" t="str">
        <f ca="1">IFERROR("W-"&amp;MATCH(Datos!$J44&amp;":",KANBAN!W:W,0),"")</f>
        <v/>
      </c>
      <c r="N44" s="25" t="str">
        <f ca="1">IFERROR("AE-"&amp;MATCH(Datos!$J44&amp;":",KANBAN!AE:AE,0),"")</f>
        <v/>
      </c>
      <c r="O44" s="25" t="str">
        <f ca="1">IFERROR("AM-"&amp;MATCH(Datos!$J44&amp;":",KANBAN!AM:AM,0),"")</f>
        <v/>
      </c>
      <c r="P44" s="25" t="str">
        <f ca="1">Datos!$K44&amp;Datos!$L44&amp;Datos!$M44&amp;Datos!$N44&amp;Datos!$O44</f>
        <v/>
      </c>
      <c r="Q44" s="26" t="str">
        <f ca="1">IFERROR(LEFT(Datos!$P44,FIND("-",Datos!$P44)-1) &amp; SUBSTITUTE(Datos!$P44,LEFT(Datos!$P44,FIND("-",Datos!$P44)-1) &amp;"-","") &amp; ":" &amp;
LEFT(Datos!$P44,FIND("-",Datos!$P44)-1) &amp; SUBSTITUTE(Datos!$P44,LEFT(Datos!$P44,FIND("-",Datos!$P44)-1) &amp;"-","")+5,"")</f>
        <v/>
      </c>
    </row>
    <row r="45" spans="1:17" customFormat="1" x14ac:dyDescent="0.25">
      <c r="A45" s="6"/>
      <c r="B45" s="6"/>
      <c r="C45" s="6"/>
      <c r="D45" s="6"/>
      <c r="E45" s="7"/>
      <c r="F45" s="7"/>
      <c r="G45" s="7"/>
      <c r="H45" s="6"/>
      <c r="I45" s="33" t="str" cm="1">
        <f t="array" aca="1" ref="I45" ca="1">HYPERLINK("["&amp;Archivo_Nombre&amp;"]KANBAN!"&amp;INDEX(Datos!$Q$2:$Q$101,ROW()-1),IF(TablaDatos[[#This Row],[Estado]]="","","Tarea "&amp;ROW()-1))</f>
        <v/>
      </c>
      <c r="J45" s="27" t="str">
        <f>IFERROR(IF(TablaDatos[[#This Row],[Estado]]="","","Tarea "&amp;ROW()-1),"")</f>
        <v/>
      </c>
      <c r="K45" s="28" t="str">
        <f ca="1">IFERROR("G-"&amp;MATCH(Datos!$J45&amp;":",KANBAN!G:G,0),"")</f>
        <v/>
      </c>
      <c r="L45" s="28" t="str">
        <f ca="1">IFERROR("O-"&amp;MATCH(Datos!$J45&amp;":",KANBAN!O:O,0),"")</f>
        <v/>
      </c>
      <c r="M45" s="28" t="str">
        <f ca="1">IFERROR("W-"&amp;MATCH(Datos!$J45&amp;":",KANBAN!W:W,0),"")</f>
        <v/>
      </c>
      <c r="N45" s="28" t="str">
        <f ca="1">IFERROR("AE-"&amp;MATCH(Datos!$J45&amp;":",KANBAN!AE:AE,0),"")</f>
        <v/>
      </c>
      <c r="O45" s="28" t="str">
        <f ca="1">IFERROR("AM-"&amp;MATCH(Datos!$J45&amp;":",KANBAN!AM:AM,0),"")</f>
        <v/>
      </c>
      <c r="P45" s="28" t="str">
        <f ca="1">Datos!$K45&amp;Datos!$L45&amp;Datos!$M45&amp;Datos!$N45&amp;Datos!$O45</f>
        <v/>
      </c>
      <c r="Q45" s="29" t="str">
        <f ca="1">IFERROR(LEFT(Datos!$P45,FIND("-",Datos!$P45)-1) &amp; SUBSTITUTE(Datos!$P45,LEFT(Datos!$P45,FIND("-",Datos!$P45)-1) &amp;"-","") &amp; ":" &amp;
LEFT(Datos!$P45,FIND("-",Datos!$P45)-1) &amp; SUBSTITUTE(Datos!$P45,LEFT(Datos!$P45,FIND("-",Datos!$P45)-1) &amp;"-","")+5,"")</f>
        <v/>
      </c>
    </row>
    <row r="46" spans="1:17" customFormat="1" x14ac:dyDescent="0.25">
      <c r="A46" s="6"/>
      <c r="B46" s="6"/>
      <c r="C46" s="6"/>
      <c r="D46" s="6"/>
      <c r="E46" s="7"/>
      <c r="F46" s="7"/>
      <c r="G46" s="7"/>
      <c r="H46" s="6"/>
      <c r="I46" s="33" t="str" cm="1">
        <f t="array" aca="1" ref="I46" ca="1">HYPERLINK("["&amp;Archivo_Nombre&amp;"]KANBAN!"&amp;INDEX(Datos!$Q$2:$Q$101,ROW()-1),IF(TablaDatos[[#This Row],[Estado]]="","","Tarea "&amp;ROW()-1))</f>
        <v/>
      </c>
      <c r="J46" s="24" t="str">
        <f>IFERROR(IF(TablaDatos[[#This Row],[Estado]]="","","Tarea "&amp;ROW()-1),"")</f>
        <v/>
      </c>
      <c r="K46" s="25" t="str">
        <f ca="1">IFERROR("G-"&amp;MATCH(Datos!$J46&amp;":",KANBAN!G:G,0),"")</f>
        <v/>
      </c>
      <c r="L46" s="25" t="str">
        <f ca="1">IFERROR("O-"&amp;MATCH(Datos!$J46&amp;":",KANBAN!O:O,0),"")</f>
        <v/>
      </c>
      <c r="M46" s="25" t="str">
        <f ca="1">IFERROR("W-"&amp;MATCH(Datos!$J46&amp;":",KANBAN!W:W,0),"")</f>
        <v/>
      </c>
      <c r="N46" s="25" t="str">
        <f ca="1">IFERROR("AE-"&amp;MATCH(Datos!$J46&amp;":",KANBAN!AE:AE,0),"")</f>
        <v/>
      </c>
      <c r="O46" s="25" t="str">
        <f ca="1">IFERROR("AM-"&amp;MATCH(Datos!$J46&amp;":",KANBAN!AM:AM,0),"")</f>
        <v/>
      </c>
      <c r="P46" s="25" t="str">
        <f ca="1">Datos!$K46&amp;Datos!$L46&amp;Datos!$M46&amp;Datos!$N46&amp;Datos!$O46</f>
        <v/>
      </c>
      <c r="Q46" s="26" t="str">
        <f ca="1">IFERROR(LEFT(Datos!$P46,FIND("-",Datos!$P46)-1) &amp; SUBSTITUTE(Datos!$P46,LEFT(Datos!$P46,FIND("-",Datos!$P46)-1) &amp;"-","") &amp; ":" &amp;
LEFT(Datos!$P46,FIND("-",Datos!$P46)-1) &amp; SUBSTITUTE(Datos!$P46,LEFT(Datos!$P46,FIND("-",Datos!$P46)-1) &amp;"-","")+5,"")</f>
        <v/>
      </c>
    </row>
    <row r="47" spans="1:17" customFormat="1" x14ac:dyDescent="0.25">
      <c r="A47" s="6"/>
      <c r="B47" s="6"/>
      <c r="C47" s="6"/>
      <c r="D47" s="6"/>
      <c r="E47" s="7"/>
      <c r="F47" s="7"/>
      <c r="G47" s="7"/>
      <c r="H47" s="6"/>
      <c r="I47" s="33" t="str" cm="1">
        <f t="array" aca="1" ref="I47" ca="1">HYPERLINK("["&amp;Archivo_Nombre&amp;"]KANBAN!"&amp;INDEX(Datos!$Q$2:$Q$101,ROW()-1),IF(TablaDatos[[#This Row],[Estado]]="","","Tarea "&amp;ROW()-1))</f>
        <v/>
      </c>
      <c r="J47" s="27" t="str">
        <f>IFERROR(IF(TablaDatos[[#This Row],[Estado]]="","","Tarea "&amp;ROW()-1),"")</f>
        <v/>
      </c>
      <c r="K47" s="28" t="str">
        <f ca="1">IFERROR("G-"&amp;MATCH(Datos!$J47&amp;":",KANBAN!G:G,0),"")</f>
        <v/>
      </c>
      <c r="L47" s="28" t="str">
        <f ca="1">IFERROR("O-"&amp;MATCH(Datos!$J47&amp;":",KANBAN!O:O,0),"")</f>
        <v/>
      </c>
      <c r="M47" s="28" t="str">
        <f ca="1">IFERROR("W-"&amp;MATCH(Datos!$J47&amp;":",KANBAN!W:W,0),"")</f>
        <v/>
      </c>
      <c r="N47" s="28" t="str">
        <f ca="1">IFERROR("AE-"&amp;MATCH(Datos!$J47&amp;":",KANBAN!AE:AE,0),"")</f>
        <v/>
      </c>
      <c r="O47" s="28" t="str">
        <f ca="1">IFERROR("AM-"&amp;MATCH(Datos!$J47&amp;":",KANBAN!AM:AM,0),"")</f>
        <v/>
      </c>
      <c r="P47" s="28" t="str">
        <f ca="1">Datos!$K47&amp;Datos!$L47&amp;Datos!$M47&amp;Datos!$N47&amp;Datos!$O47</f>
        <v/>
      </c>
      <c r="Q47" s="29" t="str">
        <f ca="1">IFERROR(LEFT(Datos!$P47,FIND("-",Datos!$P47)-1) &amp; SUBSTITUTE(Datos!$P47,LEFT(Datos!$P47,FIND("-",Datos!$P47)-1) &amp;"-","") &amp; ":" &amp;
LEFT(Datos!$P47,FIND("-",Datos!$P47)-1) &amp; SUBSTITUTE(Datos!$P47,LEFT(Datos!$P47,FIND("-",Datos!$P47)-1) &amp;"-","")+5,"")</f>
        <v/>
      </c>
    </row>
    <row r="48" spans="1:17" customFormat="1" x14ac:dyDescent="0.25">
      <c r="A48" s="6"/>
      <c r="B48" s="6"/>
      <c r="C48" s="6"/>
      <c r="D48" s="6"/>
      <c r="E48" s="7"/>
      <c r="F48" s="7"/>
      <c r="G48" s="7"/>
      <c r="H48" s="6"/>
      <c r="I48" s="33" t="str" cm="1">
        <f t="array" aca="1" ref="I48" ca="1">HYPERLINK("["&amp;Archivo_Nombre&amp;"]KANBAN!"&amp;INDEX(Datos!$Q$2:$Q$101,ROW()-1),IF(TablaDatos[[#This Row],[Estado]]="","","Tarea "&amp;ROW()-1))</f>
        <v/>
      </c>
      <c r="J48" s="24" t="str">
        <f>IFERROR(IF(TablaDatos[[#This Row],[Estado]]="","","Tarea "&amp;ROW()-1),"")</f>
        <v/>
      </c>
      <c r="K48" s="25" t="str">
        <f ca="1">IFERROR("G-"&amp;MATCH(Datos!$J48&amp;":",KANBAN!G:G,0),"")</f>
        <v/>
      </c>
      <c r="L48" s="25" t="str">
        <f ca="1">IFERROR("O-"&amp;MATCH(Datos!$J48&amp;":",KANBAN!O:O,0),"")</f>
        <v/>
      </c>
      <c r="M48" s="25" t="str">
        <f ca="1">IFERROR("W-"&amp;MATCH(Datos!$J48&amp;":",KANBAN!W:W,0),"")</f>
        <v/>
      </c>
      <c r="N48" s="25" t="str">
        <f ca="1">IFERROR("AE-"&amp;MATCH(Datos!$J48&amp;":",KANBAN!AE:AE,0),"")</f>
        <v/>
      </c>
      <c r="O48" s="25" t="str">
        <f ca="1">IFERROR("AM-"&amp;MATCH(Datos!$J48&amp;":",KANBAN!AM:AM,0),"")</f>
        <v/>
      </c>
      <c r="P48" s="25" t="str">
        <f ca="1">Datos!$K48&amp;Datos!$L48&amp;Datos!$M48&amp;Datos!$N48&amp;Datos!$O48</f>
        <v/>
      </c>
      <c r="Q48" s="26" t="str">
        <f ca="1">IFERROR(LEFT(Datos!$P48,FIND("-",Datos!$P48)-1) &amp; SUBSTITUTE(Datos!$P48,LEFT(Datos!$P48,FIND("-",Datos!$P48)-1) &amp;"-","") &amp; ":" &amp;
LEFT(Datos!$P48,FIND("-",Datos!$P48)-1) &amp; SUBSTITUTE(Datos!$P48,LEFT(Datos!$P48,FIND("-",Datos!$P48)-1) &amp;"-","")+5,"")</f>
        <v/>
      </c>
    </row>
    <row r="49" spans="1:17" customFormat="1" x14ac:dyDescent="0.25">
      <c r="A49" s="6"/>
      <c r="B49" s="6"/>
      <c r="C49" s="6"/>
      <c r="D49" s="6"/>
      <c r="E49" s="7"/>
      <c r="F49" s="7"/>
      <c r="G49" s="7"/>
      <c r="H49" s="6"/>
      <c r="I49" s="33" t="str" cm="1">
        <f t="array" aca="1" ref="I49" ca="1">HYPERLINK("["&amp;Archivo_Nombre&amp;"]KANBAN!"&amp;INDEX(Datos!$Q$2:$Q$101,ROW()-1),IF(TablaDatos[[#This Row],[Estado]]="","","Tarea "&amp;ROW()-1))</f>
        <v/>
      </c>
      <c r="J49" s="27" t="str">
        <f>IFERROR(IF(TablaDatos[[#This Row],[Estado]]="","","Tarea "&amp;ROW()-1),"")</f>
        <v/>
      </c>
      <c r="K49" s="28" t="str">
        <f ca="1">IFERROR("G-"&amp;MATCH(Datos!$J49&amp;":",KANBAN!G:G,0),"")</f>
        <v/>
      </c>
      <c r="L49" s="28" t="str">
        <f ca="1">IFERROR("O-"&amp;MATCH(Datos!$J49&amp;":",KANBAN!O:O,0),"")</f>
        <v/>
      </c>
      <c r="M49" s="28" t="str">
        <f ca="1">IFERROR("W-"&amp;MATCH(Datos!$J49&amp;":",KANBAN!W:W,0),"")</f>
        <v/>
      </c>
      <c r="N49" s="28" t="str">
        <f ca="1">IFERROR("AE-"&amp;MATCH(Datos!$J49&amp;":",KANBAN!AE:AE,0),"")</f>
        <v/>
      </c>
      <c r="O49" s="28" t="str">
        <f ca="1">IFERROR("AM-"&amp;MATCH(Datos!$J49&amp;":",KANBAN!AM:AM,0),"")</f>
        <v/>
      </c>
      <c r="P49" s="28" t="str">
        <f ca="1">Datos!$K49&amp;Datos!$L49&amp;Datos!$M49&amp;Datos!$N49&amp;Datos!$O49</f>
        <v/>
      </c>
      <c r="Q49" s="29" t="str">
        <f ca="1">IFERROR(LEFT(Datos!$P49,FIND("-",Datos!$P49)-1) &amp; SUBSTITUTE(Datos!$P49,LEFT(Datos!$P49,FIND("-",Datos!$P49)-1) &amp;"-","") &amp; ":" &amp;
LEFT(Datos!$P49,FIND("-",Datos!$P49)-1) &amp; SUBSTITUTE(Datos!$P49,LEFT(Datos!$P49,FIND("-",Datos!$P49)-1) &amp;"-","")+5,"")</f>
        <v/>
      </c>
    </row>
    <row r="50" spans="1:17" customFormat="1" x14ac:dyDescent="0.25">
      <c r="A50" s="6"/>
      <c r="B50" s="6"/>
      <c r="C50" s="6"/>
      <c r="D50" s="6"/>
      <c r="E50" s="7"/>
      <c r="F50" s="7"/>
      <c r="G50" s="7"/>
      <c r="H50" s="6"/>
      <c r="I50" s="33" t="str" cm="1">
        <f t="array" aca="1" ref="I50" ca="1">HYPERLINK("["&amp;Archivo_Nombre&amp;"]KANBAN!"&amp;INDEX(Datos!$Q$2:$Q$101,ROW()-1),IF(TablaDatos[[#This Row],[Estado]]="","","Tarea "&amp;ROW()-1))</f>
        <v/>
      </c>
      <c r="J50" s="24" t="str">
        <f>IFERROR(IF(TablaDatos[[#This Row],[Estado]]="","","Tarea "&amp;ROW()-1),"")</f>
        <v/>
      </c>
      <c r="K50" s="25" t="str">
        <f ca="1">IFERROR("G-"&amp;MATCH(Datos!$J50&amp;":",KANBAN!G:G,0),"")</f>
        <v/>
      </c>
      <c r="L50" s="25" t="str">
        <f ca="1">IFERROR("O-"&amp;MATCH(Datos!$J50&amp;":",KANBAN!O:O,0),"")</f>
        <v/>
      </c>
      <c r="M50" s="25" t="str">
        <f ca="1">IFERROR("W-"&amp;MATCH(Datos!$J50&amp;":",KANBAN!W:W,0),"")</f>
        <v/>
      </c>
      <c r="N50" s="25" t="str">
        <f ca="1">IFERROR("AE-"&amp;MATCH(Datos!$J50&amp;":",KANBAN!AE:AE,0),"")</f>
        <v/>
      </c>
      <c r="O50" s="25" t="str">
        <f ca="1">IFERROR("AM-"&amp;MATCH(Datos!$J50&amp;":",KANBAN!AM:AM,0),"")</f>
        <v/>
      </c>
      <c r="P50" s="25" t="str">
        <f ca="1">Datos!$K50&amp;Datos!$L50&amp;Datos!$M50&amp;Datos!$N50&amp;Datos!$O50</f>
        <v/>
      </c>
      <c r="Q50" s="26" t="str">
        <f ca="1">IFERROR(LEFT(Datos!$P50,FIND("-",Datos!$P50)-1) &amp; SUBSTITUTE(Datos!$P50,LEFT(Datos!$P50,FIND("-",Datos!$P50)-1) &amp;"-","") &amp; ":" &amp;
LEFT(Datos!$P50,FIND("-",Datos!$P50)-1) &amp; SUBSTITUTE(Datos!$P50,LEFT(Datos!$P50,FIND("-",Datos!$P50)-1) &amp;"-","")+5,"")</f>
        <v/>
      </c>
    </row>
    <row r="51" spans="1:17" customFormat="1" x14ac:dyDescent="0.25">
      <c r="A51" s="6"/>
      <c r="B51" s="6"/>
      <c r="C51" s="6"/>
      <c r="D51" s="6"/>
      <c r="E51" s="7"/>
      <c r="F51" s="7"/>
      <c r="G51" s="7"/>
      <c r="H51" s="6"/>
      <c r="I51" s="33" t="str" cm="1">
        <f t="array" aca="1" ref="I51" ca="1">HYPERLINK("["&amp;Archivo_Nombre&amp;"]KANBAN!"&amp;INDEX(Datos!$Q$2:$Q$101,ROW()-1),IF(TablaDatos[[#This Row],[Estado]]="","","Tarea "&amp;ROW()-1))</f>
        <v/>
      </c>
      <c r="J51" s="27" t="str">
        <f>IFERROR(IF(TablaDatos[[#This Row],[Estado]]="","","Tarea "&amp;ROW()-1),"")</f>
        <v/>
      </c>
      <c r="K51" s="28" t="str">
        <f ca="1">IFERROR("G-"&amp;MATCH(Datos!$J51&amp;":",KANBAN!G:G,0),"")</f>
        <v/>
      </c>
      <c r="L51" s="28" t="str">
        <f ca="1">IFERROR("O-"&amp;MATCH(Datos!$J51&amp;":",KANBAN!O:O,0),"")</f>
        <v/>
      </c>
      <c r="M51" s="28" t="str">
        <f ca="1">IFERROR("W-"&amp;MATCH(Datos!$J51&amp;":",KANBAN!W:W,0),"")</f>
        <v/>
      </c>
      <c r="N51" s="28" t="str">
        <f ca="1">IFERROR("AE-"&amp;MATCH(Datos!$J51&amp;":",KANBAN!AE:AE,0),"")</f>
        <v/>
      </c>
      <c r="O51" s="28" t="str">
        <f ca="1">IFERROR("AM-"&amp;MATCH(Datos!$J51&amp;":",KANBAN!AM:AM,0),"")</f>
        <v/>
      </c>
      <c r="P51" s="28" t="str">
        <f ca="1">Datos!$K51&amp;Datos!$L51&amp;Datos!$M51&amp;Datos!$N51&amp;Datos!$O51</f>
        <v/>
      </c>
      <c r="Q51" s="29" t="str">
        <f ca="1">IFERROR(LEFT(Datos!$P51,FIND("-",Datos!$P51)-1) &amp; SUBSTITUTE(Datos!$P51,LEFT(Datos!$P51,FIND("-",Datos!$P51)-1) &amp;"-","") &amp; ":" &amp;
LEFT(Datos!$P51,FIND("-",Datos!$P51)-1) &amp; SUBSTITUTE(Datos!$P51,LEFT(Datos!$P51,FIND("-",Datos!$P51)-1) &amp;"-","")+5,"")</f>
        <v/>
      </c>
    </row>
    <row r="52" spans="1:17" customFormat="1" x14ac:dyDescent="0.25">
      <c r="A52" s="6"/>
      <c r="B52" s="6"/>
      <c r="C52" s="6"/>
      <c r="D52" s="6"/>
      <c r="E52" s="7"/>
      <c r="F52" s="7"/>
      <c r="G52" s="7"/>
      <c r="H52" s="6"/>
      <c r="I52" s="33" t="str" cm="1">
        <f t="array" aca="1" ref="I52" ca="1">HYPERLINK("["&amp;Archivo_Nombre&amp;"]KANBAN!"&amp;INDEX(Datos!$Q$2:$Q$101,ROW()-1),IF(TablaDatos[[#This Row],[Estado]]="","","Tarea "&amp;ROW()-1))</f>
        <v/>
      </c>
      <c r="J52" s="24" t="str">
        <f>IFERROR(IF(TablaDatos[[#This Row],[Estado]]="","","Tarea "&amp;ROW()-1),"")</f>
        <v/>
      </c>
      <c r="K52" s="25" t="str">
        <f ca="1">IFERROR("G-"&amp;MATCH(Datos!$J52&amp;":",KANBAN!G:G,0),"")</f>
        <v/>
      </c>
      <c r="L52" s="25" t="str">
        <f ca="1">IFERROR("O-"&amp;MATCH(Datos!$J52&amp;":",KANBAN!O:O,0),"")</f>
        <v/>
      </c>
      <c r="M52" s="25" t="str">
        <f ca="1">IFERROR("W-"&amp;MATCH(Datos!$J52&amp;":",KANBAN!W:W,0),"")</f>
        <v/>
      </c>
      <c r="N52" s="25" t="str">
        <f ca="1">IFERROR("AE-"&amp;MATCH(Datos!$J52&amp;":",KANBAN!AE:AE,0),"")</f>
        <v/>
      </c>
      <c r="O52" s="25" t="str">
        <f ca="1">IFERROR("AM-"&amp;MATCH(Datos!$J52&amp;":",KANBAN!AM:AM,0),"")</f>
        <v/>
      </c>
      <c r="P52" s="25" t="str">
        <f ca="1">Datos!$K52&amp;Datos!$L52&amp;Datos!$M52&amp;Datos!$N52&amp;Datos!$O52</f>
        <v/>
      </c>
      <c r="Q52" s="26" t="str">
        <f ca="1">IFERROR(LEFT(Datos!$P52,FIND("-",Datos!$P52)-1) &amp; SUBSTITUTE(Datos!$P52,LEFT(Datos!$P52,FIND("-",Datos!$P52)-1) &amp;"-","") &amp; ":" &amp;
LEFT(Datos!$P52,FIND("-",Datos!$P52)-1) &amp; SUBSTITUTE(Datos!$P52,LEFT(Datos!$P52,FIND("-",Datos!$P52)-1) &amp;"-","")+5,"")</f>
        <v/>
      </c>
    </row>
    <row r="53" spans="1:17" customFormat="1" x14ac:dyDescent="0.25">
      <c r="A53" s="6"/>
      <c r="B53" s="6"/>
      <c r="C53" s="6"/>
      <c r="D53" s="6"/>
      <c r="E53" s="7"/>
      <c r="F53" s="7"/>
      <c r="G53" s="7"/>
      <c r="H53" s="6"/>
      <c r="I53" s="33" t="str" cm="1">
        <f t="array" aca="1" ref="I53" ca="1">HYPERLINK("["&amp;Archivo_Nombre&amp;"]KANBAN!"&amp;INDEX(Datos!$Q$2:$Q$101,ROW()-1),IF(TablaDatos[[#This Row],[Estado]]="","","Tarea "&amp;ROW()-1))</f>
        <v/>
      </c>
      <c r="J53" s="27" t="str">
        <f>IFERROR(IF(TablaDatos[[#This Row],[Estado]]="","","Tarea "&amp;ROW()-1),"")</f>
        <v/>
      </c>
      <c r="K53" s="28" t="str">
        <f ca="1">IFERROR("G-"&amp;MATCH(Datos!$J53&amp;":",KANBAN!G:G,0),"")</f>
        <v/>
      </c>
      <c r="L53" s="28" t="str">
        <f ca="1">IFERROR("O-"&amp;MATCH(Datos!$J53&amp;":",KANBAN!O:O,0),"")</f>
        <v/>
      </c>
      <c r="M53" s="28" t="str">
        <f ca="1">IFERROR("W-"&amp;MATCH(Datos!$J53&amp;":",KANBAN!W:W,0),"")</f>
        <v/>
      </c>
      <c r="N53" s="28" t="str">
        <f ca="1">IFERROR("AE-"&amp;MATCH(Datos!$J53&amp;":",KANBAN!AE:AE,0),"")</f>
        <v/>
      </c>
      <c r="O53" s="28" t="str">
        <f ca="1">IFERROR("AM-"&amp;MATCH(Datos!$J53&amp;":",KANBAN!AM:AM,0),"")</f>
        <v/>
      </c>
      <c r="P53" s="28" t="str">
        <f ca="1">Datos!$K53&amp;Datos!$L53&amp;Datos!$M53&amp;Datos!$N53&amp;Datos!$O53</f>
        <v/>
      </c>
      <c r="Q53" s="29" t="str">
        <f ca="1">IFERROR(LEFT(Datos!$P53,FIND("-",Datos!$P53)-1) &amp; SUBSTITUTE(Datos!$P53,LEFT(Datos!$P53,FIND("-",Datos!$P53)-1) &amp;"-","") &amp; ":" &amp;
LEFT(Datos!$P53,FIND("-",Datos!$P53)-1) &amp; SUBSTITUTE(Datos!$P53,LEFT(Datos!$P53,FIND("-",Datos!$P53)-1) &amp;"-","")+5,"")</f>
        <v/>
      </c>
    </row>
    <row r="54" spans="1:17" customFormat="1" x14ac:dyDescent="0.25">
      <c r="A54" s="6"/>
      <c r="B54" s="6"/>
      <c r="C54" s="6"/>
      <c r="D54" s="6"/>
      <c r="E54" s="7"/>
      <c r="F54" s="7"/>
      <c r="G54" s="7"/>
      <c r="H54" s="6"/>
      <c r="I54" s="33" t="str" cm="1">
        <f t="array" aca="1" ref="I54" ca="1">HYPERLINK("["&amp;Archivo_Nombre&amp;"]KANBAN!"&amp;INDEX(Datos!$Q$2:$Q$101,ROW()-1),IF(TablaDatos[[#This Row],[Estado]]="","","Tarea "&amp;ROW()-1))</f>
        <v/>
      </c>
      <c r="J54" s="24" t="str">
        <f>IFERROR(IF(TablaDatos[[#This Row],[Estado]]="","","Tarea "&amp;ROW()-1),"")</f>
        <v/>
      </c>
      <c r="K54" s="25" t="str">
        <f ca="1">IFERROR("G-"&amp;MATCH(Datos!$J54&amp;":",KANBAN!G:G,0),"")</f>
        <v/>
      </c>
      <c r="L54" s="25" t="str">
        <f ca="1">IFERROR("O-"&amp;MATCH(Datos!$J54&amp;":",KANBAN!O:O,0),"")</f>
        <v/>
      </c>
      <c r="M54" s="25" t="str">
        <f ca="1">IFERROR("W-"&amp;MATCH(Datos!$J54&amp;":",KANBAN!W:W,0),"")</f>
        <v/>
      </c>
      <c r="N54" s="25" t="str">
        <f ca="1">IFERROR("AE-"&amp;MATCH(Datos!$J54&amp;":",KANBAN!AE:AE,0),"")</f>
        <v/>
      </c>
      <c r="O54" s="25" t="str">
        <f ca="1">IFERROR("AM-"&amp;MATCH(Datos!$J54&amp;":",KANBAN!AM:AM,0),"")</f>
        <v/>
      </c>
      <c r="P54" s="25" t="str">
        <f ca="1">Datos!$K54&amp;Datos!$L54&amp;Datos!$M54&amp;Datos!$N54&amp;Datos!$O54</f>
        <v/>
      </c>
      <c r="Q54" s="26" t="str">
        <f ca="1">IFERROR(LEFT(Datos!$P54,FIND("-",Datos!$P54)-1) &amp; SUBSTITUTE(Datos!$P54,LEFT(Datos!$P54,FIND("-",Datos!$P54)-1) &amp;"-","") &amp; ":" &amp;
LEFT(Datos!$P54,FIND("-",Datos!$P54)-1) &amp; SUBSTITUTE(Datos!$P54,LEFT(Datos!$P54,FIND("-",Datos!$P54)-1) &amp;"-","")+5,"")</f>
        <v/>
      </c>
    </row>
    <row r="55" spans="1:17" customFormat="1" x14ac:dyDescent="0.25">
      <c r="A55" s="6"/>
      <c r="B55" s="6"/>
      <c r="C55" s="6"/>
      <c r="D55" s="6"/>
      <c r="E55" s="7"/>
      <c r="F55" s="7"/>
      <c r="G55" s="7"/>
      <c r="H55" s="6"/>
      <c r="I55" s="33" t="str" cm="1">
        <f t="array" aca="1" ref="I55" ca="1">HYPERLINK("["&amp;Archivo_Nombre&amp;"]KANBAN!"&amp;INDEX(Datos!$Q$2:$Q$101,ROW()-1),IF(TablaDatos[[#This Row],[Estado]]="","","Tarea "&amp;ROW()-1))</f>
        <v/>
      </c>
      <c r="J55" s="27" t="str">
        <f>IFERROR(IF(TablaDatos[[#This Row],[Estado]]="","","Tarea "&amp;ROW()-1),"")</f>
        <v/>
      </c>
      <c r="K55" s="28" t="str">
        <f ca="1">IFERROR("G-"&amp;MATCH(Datos!$J55&amp;":",KANBAN!G:G,0),"")</f>
        <v/>
      </c>
      <c r="L55" s="28" t="str">
        <f ca="1">IFERROR("O-"&amp;MATCH(Datos!$J55&amp;":",KANBAN!O:O,0),"")</f>
        <v/>
      </c>
      <c r="M55" s="28" t="str">
        <f ca="1">IFERROR("W-"&amp;MATCH(Datos!$J55&amp;":",KANBAN!W:W,0),"")</f>
        <v/>
      </c>
      <c r="N55" s="28" t="str">
        <f ca="1">IFERROR("AE-"&amp;MATCH(Datos!$J55&amp;":",KANBAN!AE:AE,0),"")</f>
        <v/>
      </c>
      <c r="O55" s="28" t="str">
        <f ca="1">IFERROR("AM-"&amp;MATCH(Datos!$J55&amp;":",KANBAN!AM:AM,0),"")</f>
        <v/>
      </c>
      <c r="P55" s="28" t="str">
        <f ca="1">Datos!$K55&amp;Datos!$L55&amp;Datos!$M55&amp;Datos!$N55&amp;Datos!$O55</f>
        <v/>
      </c>
      <c r="Q55" s="29" t="str">
        <f ca="1">IFERROR(LEFT(Datos!$P55,FIND("-",Datos!$P55)-1) &amp; SUBSTITUTE(Datos!$P55,LEFT(Datos!$P55,FIND("-",Datos!$P55)-1) &amp;"-","") &amp; ":" &amp;
LEFT(Datos!$P55,FIND("-",Datos!$P55)-1) &amp; SUBSTITUTE(Datos!$P55,LEFT(Datos!$P55,FIND("-",Datos!$P55)-1) &amp;"-","")+5,"")</f>
        <v/>
      </c>
    </row>
    <row r="56" spans="1:17" customFormat="1" x14ac:dyDescent="0.25">
      <c r="A56" s="6"/>
      <c r="B56" s="6"/>
      <c r="C56" s="6"/>
      <c r="D56" s="6"/>
      <c r="E56" s="7"/>
      <c r="F56" s="7"/>
      <c r="G56" s="7"/>
      <c r="H56" s="6"/>
      <c r="I56" s="33" t="str" cm="1">
        <f t="array" aca="1" ref="I56" ca="1">HYPERLINK("["&amp;Archivo_Nombre&amp;"]KANBAN!"&amp;INDEX(Datos!$Q$2:$Q$101,ROW()-1),IF(TablaDatos[[#This Row],[Estado]]="","","Tarea "&amp;ROW()-1))</f>
        <v/>
      </c>
      <c r="J56" s="24" t="str">
        <f>IFERROR(IF(TablaDatos[[#This Row],[Estado]]="","","Tarea "&amp;ROW()-1),"")</f>
        <v/>
      </c>
      <c r="K56" s="25" t="str">
        <f ca="1">IFERROR("G-"&amp;MATCH(Datos!$J56&amp;":",KANBAN!G:G,0),"")</f>
        <v/>
      </c>
      <c r="L56" s="25" t="str">
        <f ca="1">IFERROR("O-"&amp;MATCH(Datos!$J56&amp;":",KANBAN!O:O,0),"")</f>
        <v/>
      </c>
      <c r="M56" s="25" t="str">
        <f ca="1">IFERROR("W-"&amp;MATCH(Datos!$J56&amp;":",KANBAN!W:W,0),"")</f>
        <v/>
      </c>
      <c r="N56" s="25" t="str">
        <f ca="1">IFERROR("AE-"&amp;MATCH(Datos!$J56&amp;":",KANBAN!AE:AE,0),"")</f>
        <v/>
      </c>
      <c r="O56" s="25" t="str">
        <f ca="1">IFERROR("AM-"&amp;MATCH(Datos!$J56&amp;":",KANBAN!AM:AM,0),"")</f>
        <v/>
      </c>
      <c r="P56" s="25" t="str">
        <f ca="1">Datos!$K56&amp;Datos!$L56&amp;Datos!$M56&amp;Datos!$N56&amp;Datos!$O56</f>
        <v/>
      </c>
      <c r="Q56" s="26" t="str">
        <f ca="1">IFERROR(LEFT(Datos!$P56,FIND("-",Datos!$P56)-1) &amp; SUBSTITUTE(Datos!$P56,LEFT(Datos!$P56,FIND("-",Datos!$P56)-1) &amp;"-","") &amp; ":" &amp;
LEFT(Datos!$P56,FIND("-",Datos!$P56)-1) &amp; SUBSTITUTE(Datos!$P56,LEFT(Datos!$P56,FIND("-",Datos!$P56)-1) &amp;"-","")+5,"")</f>
        <v/>
      </c>
    </row>
    <row r="57" spans="1:17" customFormat="1" x14ac:dyDescent="0.25">
      <c r="A57" s="6"/>
      <c r="B57" s="6"/>
      <c r="C57" s="6"/>
      <c r="D57" s="6"/>
      <c r="E57" s="7"/>
      <c r="F57" s="7"/>
      <c r="G57" s="7"/>
      <c r="H57" s="6"/>
      <c r="I57" s="33" t="str" cm="1">
        <f t="array" aca="1" ref="I57" ca="1">HYPERLINK("["&amp;Archivo_Nombre&amp;"]KANBAN!"&amp;INDEX(Datos!$Q$2:$Q$101,ROW()-1),IF(TablaDatos[[#This Row],[Estado]]="","","Tarea "&amp;ROW()-1))</f>
        <v/>
      </c>
      <c r="J57" s="27" t="str">
        <f>IFERROR(IF(TablaDatos[[#This Row],[Estado]]="","","Tarea "&amp;ROW()-1),"")</f>
        <v/>
      </c>
      <c r="K57" s="28" t="str">
        <f ca="1">IFERROR("G-"&amp;MATCH(Datos!$J57&amp;":",KANBAN!G:G,0),"")</f>
        <v/>
      </c>
      <c r="L57" s="28" t="str">
        <f ca="1">IFERROR("O-"&amp;MATCH(Datos!$J57&amp;":",KANBAN!O:O,0),"")</f>
        <v/>
      </c>
      <c r="M57" s="28" t="str">
        <f ca="1">IFERROR("W-"&amp;MATCH(Datos!$J57&amp;":",KANBAN!W:W,0),"")</f>
        <v/>
      </c>
      <c r="N57" s="28" t="str">
        <f ca="1">IFERROR("AE-"&amp;MATCH(Datos!$J57&amp;":",KANBAN!AE:AE,0),"")</f>
        <v/>
      </c>
      <c r="O57" s="28" t="str">
        <f ca="1">IFERROR("AM-"&amp;MATCH(Datos!$J57&amp;":",KANBAN!AM:AM,0),"")</f>
        <v/>
      </c>
      <c r="P57" s="28" t="str">
        <f ca="1">Datos!$K57&amp;Datos!$L57&amp;Datos!$M57&amp;Datos!$N57&amp;Datos!$O57</f>
        <v/>
      </c>
      <c r="Q57" s="29" t="str">
        <f ca="1">IFERROR(LEFT(Datos!$P57,FIND("-",Datos!$P57)-1) &amp; SUBSTITUTE(Datos!$P57,LEFT(Datos!$P57,FIND("-",Datos!$P57)-1) &amp;"-","") &amp; ":" &amp;
LEFT(Datos!$P57,FIND("-",Datos!$P57)-1) &amp; SUBSTITUTE(Datos!$P57,LEFT(Datos!$P57,FIND("-",Datos!$P57)-1) &amp;"-","")+5,"")</f>
        <v/>
      </c>
    </row>
    <row r="58" spans="1:17" customFormat="1" x14ac:dyDescent="0.25">
      <c r="A58" s="6"/>
      <c r="B58" s="6"/>
      <c r="C58" s="6"/>
      <c r="D58" s="6"/>
      <c r="E58" s="7"/>
      <c r="F58" s="7"/>
      <c r="G58" s="7"/>
      <c r="H58" s="6"/>
      <c r="I58" s="33" t="str" cm="1">
        <f t="array" aca="1" ref="I58" ca="1">HYPERLINK("["&amp;Archivo_Nombre&amp;"]KANBAN!"&amp;INDEX(Datos!$Q$2:$Q$101,ROW()-1),IF(TablaDatos[[#This Row],[Estado]]="","","Tarea "&amp;ROW()-1))</f>
        <v/>
      </c>
      <c r="J58" s="24" t="str">
        <f>IFERROR(IF(TablaDatos[[#This Row],[Estado]]="","","Tarea "&amp;ROW()-1),"")</f>
        <v/>
      </c>
      <c r="K58" s="25" t="str">
        <f ca="1">IFERROR("G-"&amp;MATCH(Datos!$J58&amp;":",KANBAN!G:G,0),"")</f>
        <v/>
      </c>
      <c r="L58" s="25" t="str">
        <f ca="1">IFERROR("O-"&amp;MATCH(Datos!$J58&amp;":",KANBAN!O:O,0),"")</f>
        <v/>
      </c>
      <c r="M58" s="25" t="str">
        <f ca="1">IFERROR("W-"&amp;MATCH(Datos!$J58&amp;":",KANBAN!W:W,0),"")</f>
        <v/>
      </c>
      <c r="N58" s="25" t="str">
        <f ca="1">IFERROR("AE-"&amp;MATCH(Datos!$J58&amp;":",KANBAN!AE:AE,0),"")</f>
        <v/>
      </c>
      <c r="O58" s="25" t="str">
        <f ca="1">IFERROR("AM-"&amp;MATCH(Datos!$J58&amp;":",KANBAN!AM:AM,0),"")</f>
        <v/>
      </c>
      <c r="P58" s="25" t="str">
        <f ca="1">Datos!$K58&amp;Datos!$L58&amp;Datos!$M58&amp;Datos!$N58&amp;Datos!$O58</f>
        <v/>
      </c>
      <c r="Q58" s="26" t="str">
        <f ca="1">IFERROR(LEFT(Datos!$P58,FIND("-",Datos!$P58)-1) &amp; SUBSTITUTE(Datos!$P58,LEFT(Datos!$P58,FIND("-",Datos!$P58)-1) &amp;"-","") &amp; ":" &amp;
LEFT(Datos!$P58,FIND("-",Datos!$P58)-1) &amp; SUBSTITUTE(Datos!$P58,LEFT(Datos!$P58,FIND("-",Datos!$P58)-1) &amp;"-","")+5,"")</f>
        <v/>
      </c>
    </row>
    <row r="59" spans="1:17" customFormat="1" x14ac:dyDescent="0.25">
      <c r="A59" s="6"/>
      <c r="B59" s="6"/>
      <c r="C59" s="6"/>
      <c r="D59" s="6"/>
      <c r="E59" s="7"/>
      <c r="F59" s="7"/>
      <c r="G59" s="7"/>
      <c r="H59" s="6"/>
      <c r="I59" s="33" t="str" cm="1">
        <f t="array" aca="1" ref="I59" ca="1">HYPERLINK("["&amp;Archivo_Nombre&amp;"]KANBAN!"&amp;INDEX(Datos!$Q$2:$Q$101,ROW()-1),IF(TablaDatos[[#This Row],[Estado]]="","","Tarea "&amp;ROW()-1))</f>
        <v/>
      </c>
      <c r="J59" s="27" t="str">
        <f>IFERROR(IF(TablaDatos[[#This Row],[Estado]]="","","Tarea "&amp;ROW()-1),"")</f>
        <v/>
      </c>
      <c r="K59" s="28" t="str">
        <f ca="1">IFERROR("G-"&amp;MATCH(Datos!$J59&amp;":",KANBAN!G:G,0),"")</f>
        <v/>
      </c>
      <c r="L59" s="28" t="str">
        <f ca="1">IFERROR("O-"&amp;MATCH(Datos!$J59&amp;":",KANBAN!O:O,0),"")</f>
        <v/>
      </c>
      <c r="M59" s="28" t="str">
        <f ca="1">IFERROR("W-"&amp;MATCH(Datos!$J59&amp;":",KANBAN!W:W,0),"")</f>
        <v/>
      </c>
      <c r="N59" s="28" t="str">
        <f ca="1">IFERROR("AE-"&amp;MATCH(Datos!$J59&amp;":",KANBAN!AE:AE,0),"")</f>
        <v/>
      </c>
      <c r="O59" s="28" t="str">
        <f ca="1">IFERROR("AM-"&amp;MATCH(Datos!$J59&amp;":",KANBAN!AM:AM,0),"")</f>
        <v/>
      </c>
      <c r="P59" s="28" t="str">
        <f ca="1">Datos!$K59&amp;Datos!$L59&amp;Datos!$M59&amp;Datos!$N59&amp;Datos!$O59</f>
        <v/>
      </c>
      <c r="Q59" s="29" t="str">
        <f ca="1">IFERROR(LEFT(Datos!$P59,FIND("-",Datos!$P59)-1) &amp; SUBSTITUTE(Datos!$P59,LEFT(Datos!$P59,FIND("-",Datos!$P59)-1) &amp;"-","") &amp; ":" &amp;
LEFT(Datos!$P59,FIND("-",Datos!$P59)-1) &amp; SUBSTITUTE(Datos!$P59,LEFT(Datos!$P59,FIND("-",Datos!$P59)-1) &amp;"-","")+5,"")</f>
        <v/>
      </c>
    </row>
    <row r="60" spans="1:17" customFormat="1" x14ac:dyDescent="0.25">
      <c r="A60" s="6"/>
      <c r="B60" s="6"/>
      <c r="C60" s="6"/>
      <c r="D60" s="6"/>
      <c r="E60" s="7"/>
      <c r="F60" s="7"/>
      <c r="G60" s="7"/>
      <c r="H60" s="6"/>
      <c r="I60" s="33" t="str" cm="1">
        <f t="array" aca="1" ref="I60" ca="1">HYPERLINK("["&amp;Archivo_Nombre&amp;"]KANBAN!"&amp;INDEX(Datos!$Q$2:$Q$101,ROW()-1),IF(TablaDatos[[#This Row],[Estado]]="","","Tarea "&amp;ROW()-1))</f>
        <v/>
      </c>
      <c r="J60" s="24" t="str">
        <f>IFERROR(IF(TablaDatos[[#This Row],[Estado]]="","","Tarea "&amp;ROW()-1),"")</f>
        <v/>
      </c>
      <c r="K60" s="25" t="str">
        <f ca="1">IFERROR("G-"&amp;MATCH(Datos!$J60&amp;":",KANBAN!G:G,0),"")</f>
        <v/>
      </c>
      <c r="L60" s="25" t="str">
        <f ca="1">IFERROR("O-"&amp;MATCH(Datos!$J60&amp;":",KANBAN!O:O,0),"")</f>
        <v/>
      </c>
      <c r="M60" s="25" t="str">
        <f ca="1">IFERROR("W-"&amp;MATCH(Datos!$J60&amp;":",KANBAN!W:W,0),"")</f>
        <v/>
      </c>
      <c r="N60" s="25" t="str">
        <f ca="1">IFERROR("AE-"&amp;MATCH(Datos!$J60&amp;":",KANBAN!AE:AE,0),"")</f>
        <v/>
      </c>
      <c r="O60" s="25" t="str">
        <f ca="1">IFERROR("AM-"&amp;MATCH(Datos!$J60&amp;":",KANBAN!AM:AM,0),"")</f>
        <v/>
      </c>
      <c r="P60" s="25" t="str">
        <f ca="1">Datos!$K60&amp;Datos!$L60&amp;Datos!$M60&amp;Datos!$N60&amp;Datos!$O60</f>
        <v/>
      </c>
      <c r="Q60" s="26" t="str">
        <f ca="1">IFERROR(LEFT(Datos!$P60,FIND("-",Datos!$P60)-1) &amp; SUBSTITUTE(Datos!$P60,LEFT(Datos!$P60,FIND("-",Datos!$P60)-1) &amp;"-","") &amp; ":" &amp;
LEFT(Datos!$P60,FIND("-",Datos!$P60)-1) &amp; SUBSTITUTE(Datos!$P60,LEFT(Datos!$P60,FIND("-",Datos!$P60)-1) &amp;"-","")+5,"")</f>
        <v/>
      </c>
    </row>
    <row r="61" spans="1:17" customFormat="1" x14ac:dyDescent="0.25">
      <c r="A61" s="6"/>
      <c r="B61" s="6"/>
      <c r="C61" s="6"/>
      <c r="D61" s="6"/>
      <c r="E61" s="7"/>
      <c r="F61" s="7"/>
      <c r="G61" s="7"/>
      <c r="H61" s="6"/>
      <c r="I61" s="33" t="str" cm="1">
        <f t="array" aca="1" ref="I61" ca="1">HYPERLINK("["&amp;Archivo_Nombre&amp;"]KANBAN!"&amp;INDEX(Datos!$Q$2:$Q$101,ROW()-1),IF(TablaDatos[[#This Row],[Estado]]="","","Tarea "&amp;ROW()-1))</f>
        <v/>
      </c>
      <c r="J61" s="27" t="str">
        <f>IFERROR(IF(TablaDatos[[#This Row],[Estado]]="","","Tarea "&amp;ROW()-1),"")</f>
        <v/>
      </c>
      <c r="K61" s="28" t="str">
        <f ca="1">IFERROR("G-"&amp;MATCH(Datos!$J61&amp;":",KANBAN!G:G,0),"")</f>
        <v/>
      </c>
      <c r="L61" s="28" t="str">
        <f ca="1">IFERROR("O-"&amp;MATCH(Datos!$J61&amp;":",KANBAN!O:O,0),"")</f>
        <v/>
      </c>
      <c r="M61" s="28" t="str">
        <f ca="1">IFERROR("W-"&amp;MATCH(Datos!$J61&amp;":",KANBAN!W:W,0),"")</f>
        <v/>
      </c>
      <c r="N61" s="28" t="str">
        <f ca="1">IFERROR("AE-"&amp;MATCH(Datos!$J61&amp;":",KANBAN!AE:AE,0),"")</f>
        <v/>
      </c>
      <c r="O61" s="28" t="str">
        <f ca="1">IFERROR("AM-"&amp;MATCH(Datos!$J61&amp;":",KANBAN!AM:AM,0),"")</f>
        <v/>
      </c>
      <c r="P61" s="28" t="str">
        <f ca="1">Datos!$K61&amp;Datos!$L61&amp;Datos!$M61&amp;Datos!$N61&amp;Datos!$O61</f>
        <v/>
      </c>
      <c r="Q61" s="29" t="str">
        <f ca="1">IFERROR(LEFT(Datos!$P61,FIND("-",Datos!$P61)-1) &amp; SUBSTITUTE(Datos!$P61,LEFT(Datos!$P61,FIND("-",Datos!$P61)-1) &amp;"-","") &amp; ":" &amp;
LEFT(Datos!$P61,FIND("-",Datos!$P61)-1) &amp; SUBSTITUTE(Datos!$P61,LEFT(Datos!$P61,FIND("-",Datos!$P61)-1) &amp;"-","")+5,"")</f>
        <v/>
      </c>
    </row>
    <row r="62" spans="1:17" customFormat="1" x14ac:dyDescent="0.25">
      <c r="A62" s="6"/>
      <c r="B62" s="6"/>
      <c r="C62" s="6"/>
      <c r="D62" s="6"/>
      <c r="E62" s="7"/>
      <c r="F62" s="7"/>
      <c r="G62" s="7"/>
      <c r="H62" s="6"/>
      <c r="I62" s="33" t="str" cm="1">
        <f t="array" aca="1" ref="I62" ca="1">HYPERLINK("["&amp;Archivo_Nombre&amp;"]KANBAN!"&amp;INDEX(Datos!$Q$2:$Q$101,ROW()-1),IF(TablaDatos[[#This Row],[Estado]]="","","Tarea "&amp;ROW()-1))</f>
        <v/>
      </c>
      <c r="J62" s="24" t="str">
        <f>IFERROR(IF(TablaDatos[[#This Row],[Estado]]="","","Tarea "&amp;ROW()-1),"")</f>
        <v/>
      </c>
      <c r="K62" s="25" t="str">
        <f ca="1">IFERROR("G-"&amp;MATCH(Datos!$J62&amp;":",KANBAN!G:G,0),"")</f>
        <v/>
      </c>
      <c r="L62" s="25" t="str">
        <f ca="1">IFERROR("O-"&amp;MATCH(Datos!$J62&amp;":",KANBAN!O:O,0),"")</f>
        <v/>
      </c>
      <c r="M62" s="25" t="str">
        <f ca="1">IFERROR("W-"&amp;MATCH(Datos!$J62&amp;":",KANBAN!W:W,0),"")</f>
        <v/>
      </c>
      <c r="N62" s="25" t="str">
        <f ca="1">IFERROR("AE-"&amp;MATCH(Datos!$J62&amp;":",KANBAN!AE:AE,0),"")</f>
        <v/>
      </c>
      <c r="O62" s="25" t="str">
        <f ca="1">IFERROR("AM-"&amp;MATCH(Datos!$J62&amp;":",KANBAN!AM:AM,0),"")</f>
        <v/>
      </c>
      <c r="P62" s="25" t="str">
        <f ca="1">Datos!$K62&amp;Datos!$L62&amp;Datos!$M62&amp;Datos!$N62&amp;Datos!$O62</f>
        <v/>
      </c>
      <c r="Q62" s="26" t="str">
        <f ca="1">IFERROR(LEFT(Datos!$P62,FIND("-",Datos!$P62)-1) &amp; SUBSTITUTE(Datos!$P62,LEFT(Datos!$P62,FIND("-",Datos!$P62)-1) &amp;"-","") &amp; ":" &amp;
LEFT(Datos!$P62,FIND("-",Datos!$P62)-1) &amp; SUBSTITUTE(Datos!$P62,LEFT(Datos!$P62,FIND("-",Datos!$P62)-1) &amp;"-","")+5,"")</f>
        <v/>
      </c>
    </row>
    <row r="63" spans="1:17" customFormat="1" x14ac:dyDescent="0.25">
      <c r="A63" s="6"/>
      <c r="B63" s="6"/>
      <c r="C63" s="6"/>
      <c r="D63" s="6"/>
      <c r="E63" s="7"/>
      <c r="F63" s="7"/>
      <c r="G63" s="7"/>
      <c r="H63" s="6"/>
      <c r="I63" s="33" t="str" cm="1">
        <f t="array" aca="1" ref="I63" ca="1">HYPERLINK("["&amp;Archivo_Nombre&amp;"]KANBAN!"&amp;INDEX(Datos!$Q$2:$Q$101,ROW()-1),IF(TablaDatos[[#This Row],[Estado]]="","","Tarea "&amp;ROW()-1))</f>
        <v/>
      </c>
      <c r="J63" s="27" t="str">
        <f>IFERROR(IF(TablaDatos[[#This Row],[Estado]]="","","Tarea "&amp;ROW()-1),"")</f>
        <v/>
      </c>
      <c r="K63" s="28" t="str">
        <f ca="1">IFERROR("G-"&amp;MATCH(Datos!$J63&amp;":",KANBAN!G:G,0),"")</f>
        <v/>
      </c>
      <c r="L63" s="28" t="str">
        <f ca="1">IFERROR("O-"&amp;MATCH(Datos!$J63&amp;":",KANBAN!O:O,0),"")</f>
        <v/>
      </c>
      <c r="M63" s="28" t="str">
        <f ca="1">IFERROR("W-"&amp;MATCH(Datos!$J63&amp;":",KANBAN!W:W,0),"")</f>
        <v/>
      </c>
      <c r="N63" s="28" t="str">
        <f ca="1">IFERROR("AE-"&amp;MATCH(Datos!$J63&amp;":",KANBAN!AE:AE,0),"")</f>
        <v/>
      </c>
      <c r="O63" s="28" t="str">
        <f ca="1">IFERROR("AM-"&amp;MATCH(Datos!$J63&amp;":",KANBAN!AM:AM,0),"")</f>
        <v/>
      </c>
      <c r="P63" s="28" t="str">
        <f ca="1">Datos!$K63&amp;Datos!$L63&amp;Datos!$M63&amp;Datos!$N63&amp;Datos!$O63</f>
        <v/>
      </c>
      <c r="Q63" s="29" t="str">
        <f ca="1">IFERROR(LEFT(Datos!$P63,FIND("-",Datos!$P63)-1) &amp; SUBSTITUTE(Datos!$P63,LEFT(Datos!$P63,FIND("-",Datos!$P63)-1) &amp;"-","") &amp; ":" &amp;
LEFT(Datos!$P63,FIND("-",Datos!$P63)-1) &amp; SUBSTITUTE(Datos!$P63,LEFT(Datos!$P63,FIND("-",Datos!$P63)-1) &amp;"-","")+5,"")</f>
        <v/>
      </c>
    </row>
    <row r="64" spans="1:17" customFormat="1" x14ac:dyDescent="0.25">
      <c r="A64" s="6"/>
      <c r="B64" s="6"/>
      <c r="C64" s="6"/>
      <c r="D64" s="6"/>
      <c r="E64" s="7"/>
      <c r="F64" s="7"/>
      <c r="G64" s="7"/>
      <c r="H64" s="6"/>
      <c r="I64" s="33" t="str" cm="1">
        <f t="array" aca="1" ref="I64" ca="1">HYPERLINK("["&amp;Archivo_Nombre&amp;"]KANBAN!"&amp;INDEX(Datos!$Q$2:$Q$101,ROW()-1),IF(TablaDatos[[#This Row],[Estado]]="","","Tarea "&amp;ROW()-1))</f>
        <v/>
      </c>
      <c r="J64" s="24" t="str">
        <f>IFERROR(IF(TablaDatos[[#This Row],[Estado]]="","","Tarea "&amp;ROW()-1),"")</f>
        <v/>
      </c>
      <c r="K64" s="25" t="str">
        <f ca="1">IFERROR("G-"&amp;MATCH(Datos!$J64&amp;":",KANBAN!G:G,0),"")</f>
        <v/>
      </c>
      <c r="L64" s="25" t="str">
        <f ca="1">IFERROR("O-"&amp;MATCH(Datos!$J64&amp;":",KANBAN!O:O,0),"")</f>
        <v/>
      </c>
      <c r="M64" s="25" t="str">
        <f ca="1">IFERROR("W-"&amp;MATCH(Datos!$J64&amp;":",KANBAN!W:W,0),"")</f>
        <v/>
      </c>
      <c r="N64" s="25" t="str">
        <f ca="1">IFERROR("AE-"&amp;MATCH(Datos!$J64&amp;":",KANBAN!AE:AE,0),"")</f>
        <v/>
      </c>
      <c r="O64" s="25" t="str">
        <f ca="1">IFERROR("AM-"&amp;MATCH(Datos!$J64&amp;":",KANBAN!AM:AM,0),"")</f>
        <v/>
      </c>
      <c r="P64" s="25" t="str">
        <f ca="1">Datos!$K64&amp;Datos!$L64&amp;Datos!$M64&amp;Datos!$N64&amp;Datos!$O64</f>
        <v/>
      </c>
      <c r="Q64" s="26" t="str">
        <f ca="1">IFERROR(LEFT(Datos!$P64,FIND("-",Datos!$P64)-1) &amp; SUBSTITUTE(Datos!$P64,LEFT(Datos!$P64,FIND("-",Datos!$P64)-1) &amp;"-","") &amp; ":" &amp;
LEFT(Datos!$P64,FIND("-",Datos!$P64)-1) &amp; SUBSTITUTE(Datos!$P64,LEFT(Datos!$P64,FIND("-",Datos!$P64)-1) &amp;"-","")+5,"")</f>
        <v/>
      </c>
    </row>
    <row r="65" spans="1:17" customFormat="1" x14ac:dyDescent="0.25">
      <c r="A65" s="6"/>
      <c r="B65" s="6"/>
      <c r="C65" s="6"/>
      <c r="D65" s="6"/>
      <c r="E65" s="7"/>
      <c r="F65" s="7"/>
      <c r="G65" s="7"/>
      <c r="H65" s="6"/>
      <c r="I65" s="33" t="str" cm="1">
        <f t="array" aca="1" ref="I65" ca="1">HYPERLINK("["&amp;Archivo_Nombre&amp;"]KANBAN!"&amp;INDEX(Datos!$Q$2:$Q$101,ROW()-1),IF(TablaDatos[[#This Row],[Estado]]="","","Tarea "&amp;ROW()-1))</f>
        <v/>
      </c>
      <c r="J65" s="27" t="str">
        <f>IFERROR(IF(TablaDatos[[#This Row],[Estado]]="","","Tarea "&amp;ROW()-1),"")</f>
        <v/>
      </c>
      <c r="K65" s="28" t="str">
        <f ca="1">IFERROR("G-"&amp;MATCH(Datos!$J65&amp;":",KANBAN!G:G,0),"")</f>
        <v/>
      </c>
      <c r="L65" s="28" t="str">
        <f ca="1">IFERROR("O-"&amp;MATCH(Datos!$J65&amp;":",KANBAN!O:O,0),"")</f>
        <v/>
      </c>
      <c r="M65" s="28" t="str">
        <f ca="1">IFERROR("W-"&amp;MATCH(Datos!$J65&amp;":",KANBAN!W:W,0),"")</f>
        <v/>
      </c>
      <c r="N65" s="28" t="str">
        <f ca="1">IFERROR("AE-"&amp;MATCH(Datos!$J65&amp;":",KANBAN!AE:AE,0),"")</f>
        <v/>
      </c>
      <c r="O65" s="28" t="str">
        <f ca="1">IFERROR("AM-"&amp;MATCH(Datos!$J65&amp;":",KANBAN!AM:AM,0),"")</f>
        <v/>
      </c>
      <c r="P65" s="28" t="str">
        <f ca="1">Datos!$K65&amp;Datos!$L65&amp;Datos!$M65&amp;Datos!$N65&amp;Datos!$O65</f>
        <v/>
      </c>
      <c r="Q65" s="29" t="str">
        <f ca="1">IFERROR(LEFT(Datos!$P65,FIND("-",Datos!$P65)-1) &amp; SUBSTITUTE(Datos!$P65,LEFT(Datos!$P65,FIND("-",Datos!$P65)-1) &amp;"-","") &amp; ":" &amp;
LEFT(Datos!$P65,FIND("-",Datos!$P65)-1) &amp; SUBSTITUTE(Datos!$P65,LEFT(Datos!$P65,FIND("-",Datos!$P65)-1) &amp;"-","")+5,"")</f>
        <v/>
      </c>
    </row>
    <row r="66" spans="1:17" customFormat="1" x14ac:dyDescent="0.25">
      <c r="A66" s="6"/>
      <c r="B66" s="6"/>
      <c r="C66" s="6"/>
      <c r="D66" s="6"/>
      <c r="E66" s="7"/>
      <c r="F66" s="7"/>
      <c r="G66" s="7"/>
      <c r="H66" s="6"/>
      <c r="I66" s="33" t="str" cm="1">
        <f t="array" aca="1" ref="I66" ca="1">HYPERLINK("["&amp;Archivo_Nombre&amp;"]KANBAN!"&amp;INDEX(Datos!$Q$2:$Q$101,ROW()-1),IF(TablaDatos[[#This Row],[Estado]]="","","Tarea "&amp;ROW()-1))</f>
        <v/>
      </c>
      <c r="J66" s="24" t="str">
        <f>IFERROR(IF(TablaDatos[[#This Row],[Estado]]="","","Tarea "&amp;ROW()-1),"")</f>
        <v/>
      </c>
      <c r="K66" s="25" t="str">
        <f ca="1">IFERROR("G-"&amp;MATCH(Datos!$J66&amp;":",KANBAN!G:G,0),"")</f>
        <v/>
      </c>
      <c r="L66" s="25" t="str">
        <f ca="1">IFERROR("O-"&amp;MATCH(Datos!$J66&amp;":",KANBAN!O:O,0),"")</f>
        <v/>
      </c>
      <c r="M66" s="25" t="str">
        <f ca="1">IFERROR("W-"&amp;MATCH(Datos!$J66&amp;":",KANBAN!W:W,0),"")</f>
        <v/>
      </c>
      <c r="N66" s="25" t="str">
        <f ca="1">IFERROR("AE-"&amp;MATCH(Datos!$J66&amp;":",KANBAN!AE:AE,0),"")</f>
        <v/>
      </c>
      <c r="O66" s="25" t="str">
        <f ca="1">IFERROR("AM-"&amp;MATCH(Datos!$J66&amp;":",KANBAN!AM:AM,0),"")</f>
        <v/>
      </c>
      <c r="P66" s="25" t="str">
        <f ca="1">Datos!$K66&amp;Datos!$L66&amp;Datos!$M66&amp;Datos!$N66&amp;Datos!$O66</f>
        <v/>
      </c>
      <c r="Q66" s="26" t="str">
        <f ca="1">IFERROR(LEFT(Datos!$P66,FIND("-",Datos!$P66)-1) &amp; SUBSTITUTE(Datos!$P66,LEFT(Datos!$P66,FIND("-",Datos!$P66)-1) &amp;"-","") &amp; ":" &amp;
LEFT(Datos!$P66,FIND("-",Datos!$P66)-1) &amp; SUBSTITUTE(Datos!$P66,LEFT(Datos!$P66,FIND("-",Datos!$P66)-1) &amp;"-","")+5,"")</f>
        <v/>
      </c>
    </row>
    <row r="67" spans="1:17" customFormat="1" x14ac:dyDescent="0.25">
      <c r="A67" s="6"/>
      <c r="B67" s="6"/>
      <c r="C67" s="6"/>
      <c r="D67" s="6"/>
      <c r="E67" s="7"/>
      <c r="F67" s="7"/>
      <c r="G67" s="7"/>
      <c r="H67" s="6"/>
      <c r="I67" s="33" t="str" cm="1">
        <f t="array" aca="1" ref="I67" ca="1">HYPERLINK("["&amp;Archivo_Nombre&amp;"]KANBAN!"&amp;INDEX(Datos!$Q$2:$Q$101,ROW()-1),IF(TablaDatos[[#This Row],[Estado]]="","","Tarea "&amp;ROW()-1))</f>
        <v/>
      </c>
      <c r="J67" s="27" t="str">
        <f>IFERROR(IF(TablaDatos[[#This Row],[Estado]]="","","Tarea "&amp;ROW()-1),"")</f>
        <v/>
      </c>
      <c r="K67" s="28" t="str">
        <f ca="1">IFERROR("G-"&amp;MATCH(Datos!$J67&amp;":",KANBAN!G:G,0),"")</f>
        <v/>
      </c>
      <c r="L67" s="28" t="str">
        <f ca="1">IFERROR("O-"&amp;MATCH(Datos!$J67&amp;":",KANBAN!O:O,0),"")</f>
        <v/>
      </c>
      <c r="M67" s="28" t="str">
        <f ca="1">IFERROR("W-"&amp;MATCH(Datos!$J67&amp;":",KANBAN!W:W,0),"")</f>
        <v/>
      </c>
      <c r="N67" s="28" t="str">
        <f ca="1">IFERROR("AE-"&amp;MATCH(Datos!$J67&amp;":",KANBAN!AE:AE,0),"")</f>
        <v/>
      </c>
      <c r="O67" s="28" t="str">
        <f ca="1">IFERROR("AM-"&amp;MATCH(Datos!$J67&amp;":",KANBAN!AM:AM,0),"")</f>
        <v/>
      </c>
      <c r="P67" s="28" t="str">
        <f ca="1">Datos!$K67&amp;Datos!$L67&amp;Datos!$M67&amp;Datos!$N67&amp;Datos!$O67</f>
        <v/>
      </c>
      <c r="Q67" s="29" t="str">
        <f ca="1">IFERROR(LEFT(Datos!$P67,FIND("-",Datos!$P67)-1) &amp; SUBSTITUTE(Datos!$P67,LEFT(Datos!$P67,FIND("-",Datos!$P67)-1) &amp;"-","") &amp; ":" &amp;
LEFT(Datos!$P67,FIND("-",Datos!$P67)-1) &amp; SUBSTITUTE(Datos!$P67,LEFT(Datos!$P67,FIND("-",Datos!$P67)-1) &amp;"-","")+5,"")</f>
        <v/>
      </c>
    </row>
    <row r="68" spans="1:17" customFormat="1" x14ac:dyDescent="0.25">
      <c r="A68" s="6"/>
      <c r="B68" s="6"/>
      <c r="C68" s="6"/>
      <c r="D68" s="6"/>
      <c r="E68" s="7"/>
      <c r="F68" s="7"/>
      <c r="G68" s="7"/>
      <c r="H68" s="6"/>
      <c r="I68" s="33" t="str" cm="1">
        <f t="array" aca="1" ref="I68" ca="1">HYPERLINK("["&amp;Archivo_Nombre&amp;"]KANBAN!"&amp;INDEX(Datos!$Q$2:$Q$101,ROW()-1),IF(TablaDatos[[#This Row],[Estado]]="","","Tarea "&amp;ROW()-1))</f>
        <v/>
      </c>
      <c r="J68" s="24" t="str">
        <f>IFERROR(IF(TablaDatos[[#This Row],[Estado]]="","","Tarea "&amp;ROW()-1),"")</f>
        <v/>
      </c>
      <c r="K68" s="25" t="str">
        <f ca="1">IFERROR("G-"&amp;MATCH(Datos!$J68&amp;":",KANBAN!G:G,0),"")</f>
        <v/>
      </c>
      <c r="L68" s="25" t="str">
        <f ca="1">IFERROR("O-"&amp;MATCH(Datos!$J68&amp;":",KANBAN!O:O,0),"")</f>
        <v/>
      </c>
      <c r="M68" s="25" t="str">
        <f ca="1">IFERROR("W-"&amp;MATCH(Datos!$J68&amp;":",KANBAN!W:W,0),"")</f>
        <v/>
      </c>
      <c r="N68" s="25" t="str">
        <f ca="1">IFERROR("AE-"&amp;MATCH(Datos!$J68&amp;":",KANBAN!AE:AE,0),"")</f>
        <v/>
      </c>
      <c r="O68" s="25" t="str">
        <f ca="1">IFERROR("AM-"&amp;MATCH(Datos!$J68&amp;":",KANBAN!AM:AM,0),"")</f>
        <v/>
      </c>
      <c r="P68" s="25" t="str">
        <f ca="1">Datos!$K68&amp;Datos!$L68&amp;Datos!$M68&amp;Datos!$N68&amp;Datos!$O68</f>
        <v/>
      </c>
      <c r="Q68" s="26" t="str">
        <f ca="1">IFERROR(LEFT(Datos!$P68,FIND("-",Datos!$P68)-1) &amp; SUBSTITUTE(Datos!$P68,LEFT(Datos!$P68,FIND("-",Datos!$P68)-1) &amp;"-","") &amp; ":" &amp;
LEFT(Datos!$P68,FIND("-",Datos!$P68)-1) &amp; SUBSTITUTE(Datos!$P68,LEFT(Datos!$P68,FIND("-",Datos!$P68)-1) &amp;"-","")+5,"")</f>
        <v/>
      </c>
    </row>
    <row r="69" spans="1:17" customFormat="1" x14ac:dyDescent="0.25">
      <c r="A69" s="6"/>
      <c r="B69" s="6"/>
      <c r="C69" s="6"/>
      <c r="D69" s="6"/>
      <c r="E69" s="7"/>
      <c r="F69" s="7"/>
      <c r="G69" s="7"/>
      <c r="H69" s="6"/>
      <c r="I69" s="33" t="str" cm="1">
        <f t="array" aca="1" ref="I69" ca="1">HYPERLINK("["&amp;Archivo_Nombre&amp;"]KANBAN!"&amp;INDEX(Datos!$Q$2:$Q$101,ROW()-1),IF(TablaDatos[[#This Row],[Estado]]="","","Tarea "&amp;ROW()-1))</f>
        <v/>
      </c>
      <c r="J69" s="27" t="str">
        <f>IFERROR(IF(TablaDatos[[#This Row],[Estado]]="","","Tarea "&amp;ROW()-1),"")</f>
        <v/>
      </c>
      <c r="K69" s="28" t="str">
        <f ca="1">IFERROR("G-"&amp;MATCH(Datos!$J69&amp;":",KANBAN!G:G,0),"")</f>
        <v/>
      </c>
      <c r="L69" s="28" t="str">
        <f ca="1">IFERROR("O-"&amp;MATCH(Datos!$J69&amp;":",KANBAN!O:O,0),"")</f>
        <v/>
      </c>
      <c r="M69" s="28" t="str">
        <f ca="1">IFERROR("W-"&amp;MATCH(Datos!$J69&amp;":",KANBAN!W:W,0),"")</f>
        <v/>
      </c>
      <c r="N69" s="28" t="str">
        <f ca="1">IFERROR("AE-"&amp;MATCH(Datos!$J69&amp;":",KANBAN!AE:AE,0),"")</f>
        <v/>
      </c>
      <c r="O69" s="28" t="str">
        <f ca="1">IFERROR("AM-"&amp;MATCH(Datos!$J69&amp;":",KANBAN!AM:AM,0),"")</f>
        <v/>
      </c>
      <c r="P69" s="28" t="str">
        <f ca="1">Datos!$K69&amp;Datos!$L69&amp;Datos!$M69&amp;Datos!$N69&amp;Datos!$O69</f>
        <v/>
      </c>
      <c r="Q69" s="29" t="str">
        <f ca="1">IFERROR(LEFT(Datos!$P69,FIND("-",Datos!$P69)-1) &amp; SUBSTITUTE(Datos!$P69,LEFT(Datos!$P69,FIND("-",Datos!$P69)-1) &amp;"-","") &amp; ":" &amp;
LEFT(Datos!$P69,FIND("-",Datos!$P69)-1) &amp; SUBSTITUTE(Datos!$P69,LEFT(Datos!$P69,FIND("-",Datos!$P69)-1) &amp;"-","")+5,"")</f>
        <v/>
      </c>
    </row>
    <row r="70" spans="1:17" customFormat="1" x14ac:dyDescent="0.25">
      <c r="A70" s="6"/>
      <c r="B70" s="6"/>
      <c r="C70" s="6"/>
      <c r="D70" s="6"/>
      <c r="E70" s="7"/>
      <c r="F70" s="7"/>
      <c r="G70" s="7"/>
      <c r="H70" s="6"/>
      <c r="I70" s="33" t="str" cm="1">
        <f t="array" aca="1" ref="I70" ca="1">HYPERLINK("["&amp;Archivo_Nombre&amp;"]KANBAN!"&amp;INDEX(Datos!$Q$2:$Q$101,ROW()-1),IF(TablaDatos[[#This Row],[Estado]]="","","Tarea "&amp;ROW()-1))</f>
        <v/>
      </c>
      <c r="J70" s="24" t="str">
        <f>IFERROR(IF(TablaDatos[[#This Row],[Estado]]="","","Tarea "&amp;ROW()-1),"")</f>
        <v/>
      </c>
      <c r="K70" s="25" t="str">
        <f ca="1">IFERROR("G-"&amp;MATCH(Datos!$J70&amp;":",KANBAN!G:G,0),"")</f>
        <v/>
      </c>
      <c r="L70" s="25" t="str">
        <f ca="1">IFERROR("O-"&amp;MATCH(Datos!$J70&amp;":",KANBAN!O:O,0),"")</f>
        <v/>
      </c>
      <c r="M70" s="25" t="str">
        <f ca="1">IFERROR("W-"&amp;MATCH(Datos!$J70&amp;":",KANBAN!W:W,0),"")</f>
        <v/>
      </c>
      <c r="N70" s="25" t="str">
        <f ca="1">IFERROR("AE-"&amp;MATCH(Datos!$J70&amp;":",KANBAN!AE:AE,0),"")</f>
        <v/>
      </c>
      <c r="O70" s="25" t="str">
        <f ca="1">IFERROR("AM-"&amp;MATCH(Datos!$J70&amp;":",KANBAN!AM:AM,0),"")</f>
        <v/>
      </c>
      <c r="P70" s="25" t="str">
        <f ca="1">Datos!$K70&amp;Datos!$L70&amp;Datos!$M70&amp;Datos!$N70&amp;Datos!$O70</f>
        <v/>
      </c>
      <c r="Q70" s="26" t="str">
        <f ca="1">IFERROR(LEFT(Datos!$P70,FIND("-",Datos!$P70)-1) &amp; SUBSTITUTE(Datos!$P70,LEFT(Datos!$P70,FIND("-",Datos!$P70)-1) &amp;"-","") &amp; ":" &amp;
LEFT(Datos!$P70,FIND("-",Datos!$P70)-1) &amp; SUBSTITUTE(Datos!$P70,LEFT(Datos!$P70,FIND("-",Datos!$P70)-1) &amp;"-","")+5,"")</f>
        <v/>
      </c>
    </row>
    <row r="71" spans="1:17" customFormat="1" x14ac:dyDescent="0.25">
      <c r="A71" s="6"/>
      <c r="B71" s="6"/>
      <c r="C71" s="6"/>
      <c r="D71" s="6"/>
      <c r="E71" s="7"/>
      <c r="F71" s="7"/>
      <c r="G71" s="7"/>
      <c r="H71" s="6"/>
      <c r="I71" s="33" t="str" cm="1">
        <f t="array" aca="1" ref="I71" ca="1">HYPERLINK("["&amp;Archivo_Nombre&amp;"]KANBAN!"&amp;INDEX(Datos!$Q$2:$Q$101,ROW()-1),IF(TablaDatos[[#This Row],[Estado]]="","","Tarea "&amp;ROW()-1))</f>
        <v/>
      </c>
      <c r="J71" s="27" t="str">
        <f>IFERROR(IF(TablaDatos[[#This Row],[Estado]]="","","Tarea "&amp;ROW()-1),"")</f>
        <v/>
      </c>
      <c r="K71" s="28" t="str">
        <f ca="1">IFERROR("G-"&amp;MATCH(Datos!$J71&amp;":",KANBAN!G:G,0),"")</f>
        <v/>
      </c>
      <c r="L71" s="28" t="str">
        <f ca="1">IFERROR("O-"&amp;MATCH(Datos!$J71&amp;":",KANBAN!O:O,0),"")</f>
        <v/>
      </c>
      <c r="M71" s="28" t="str">
        <f ca="1">IFERROR("W-"&amp;MATCH(Datos!$J71&amp;":",KANBAN!W:W,0),"")</f>
        <v/>
      </c>
      <c r="N71" s="28" t="str">
        <f ca="1">IFERROR("AE-"&amp;MATCH(Datos!$J71&amp;":",KANBAN!AE:AE,0),"")</f>
        <v/>
      </c>
      <c r="O71" s="28" t="str">
        <f ca="1">IFERROR("AM-"&amp;MATCH(Datos!$J71&amp;":",KANBAN!AM:AM,0),"")</f>
        <v/>
      </c>
      <c r="P71" s="28" t="str">
        <f ca="1">Datos!$K71&amp;Datos!$L71&amp;Datos!$M71&amp;Datos!$N71&amp;Datos!$O71</f>
        <v/>
      </c>
      <c r="Q71" s="29" t="str">
        <f ca="1">IFERROR(LEFT(Datos!$P71,FIND("-",Datos!$P71)-1) &amp; SUBSTITUTE(Datos!$P71,LEFT(Datos!$P71,FIND("-",Datos!$P71)-1) &amp;"-","") &amp; ":" &amp;
LEFT(Datos!$P71,FIND("-",Datos!$P71)-1) &amp; SUBSTITUTE(Datos!$P71,LEFT(Datos!$P71,FIND("-",Datos!$P71)-1) &amp;"-","")+5,"")</f>
        <v/>
      </c>
    </row>
    <row r="72" spans="1:17" customFormat="1" x14ac:dyDescent="0.25">
      <c r="A72" s="6"/>
      <c r="B72" s="6"/>
      <c r="C72" s="6"/>
      <c r="D72" s="6"/>
      <c r="E72" s="7"/>
      <c r="F72" s="7"/>
      <c r="G72" s="7"/>
      <c r="H72" s="6"/>
      <c r="I72" s="33" t="str" cm="1">
        <f t="array" aca="1" ref="I72" ca="1">HYPERLINK("["&amp;Archivo_Nombre&amp;"]KANBAN!"&amp;INDEX(Datos!$Q$2:$Q$101,ROW()-1),IF(TablaDatos[[#This Row],[Estado]]="","","Tarea "&amp;ROW()-1))</f>
        <v/>
      </c>
      <c r="J72" s="24" t="str">
        <f>IFERROR(IF(TablaDatos[[#This Row],[Estado]]="","","Tarea "&amp;ROW()-1),"")</f>
        <v/>
      </c>
      <c r="K72" s="25" t="str">
        <f ca="1">IFERROR("G-"&amp;MATCH(Datos!$J72&amp;":",KANBAN!G:G,0),"")</f>
        <v/>
      </c>
      <c r="L72" s="25" t="str">
        <f ca="1">IFERROR("O-"&amp;MATCH(Datos!$J72&amp;":",KANBAN!O:O,0),"")</f>
        <v/>
      </c>
      <c r="M72" s="25" t="str">
        <f ca="1">IFERROR("W-"&amp;MATCH(Datos!$J72&amp;":",KANBAN!W:W,0),"")</f>
        <v/>
      </c>
      <c r="N72" s="25" t="str">
        <f ca="1">IFERROR("AE-"&amp;MATCH(Datos!$J72&amp;":",KANBAN!AE:AE,0),"")</f>
        <v/>
      </c>
      <c r="O72" s="25" t="str">
        <f ca="1">IFERROR("AM-"&amp;MATCH(Datos!$J72&amp;":",KANBAN!AM:AM,0),"")</f>
        <v/>
      </c>
      <c r="P72" s="25" t="str">
        <f ca="1">Datos!$K72&amp;Datos!$L72&amp;Datos!$M72&amp;Datos!$N72&amp;Datos!$O72</f>
        <v/>
      </c>
      <c r="Q72" s="26" t="str">
        <f ca="1">IFERROR(LEFT(Datos!$P72,FIND("-",Datos!$P72)-1) &amp; SUBSTITUTE(Datos!$P72,LEFT(Datos!$P72,FIND("-",Datos!$P72)-1) &amp;"-","") &amp; ":" &amp;
LEFT(Datos!$P72,FIND("-",Datos!$P72)-1) &amp; SUBSTITUTE(Datos!$P72,LEFT(Datos!$P72,FIND("-",Datos!$P72)-1) &amp;"-","")+5,"")</f>
        <v/>
      </c>
    </row>
    <row r="73" spans="1:17" customFormat="1" x14ac:dyDescent="0.25">
      <c r="A73" s="6"/>
      <c r="B73" s="6"/>
      <c r="C73" s="6"/>
      <c r="D73" s="6"/>
      <c r="E73" s="7"/>
      <c r="F73" s="7"/>
      <c r="G73" s="7"/>
      <c r="H73" s="6"/>
      <c r="I73" s="33" t="str" cm="1">
        <f t="array" aca="1" ref="I73" ca="1">HYPERLINK("["&amp;Archivo_Nombre&amp;"]KANBAN!"&amp;INDEX(Datos!$Q$2:$Q$101,ROW()-1),IF(TablaDatos[[#This Row],[Estado]]="","","Tarea "&amp;ROW()-1))</f>
        <v/>
      </c>
      <c r="J73" s="27" t="str">
        <f>IFERROR(IF(TablaDatos[[#This Row],[Estado]]="","","Tarea "&amp;ROW()-1),"")</f>
        <v/>
      </c>
      <c r="K73" s="28" t="str">
        <f ca="1">IFERROR("G-"&amp;MATCH(Datos!$J73&amp;":",KANBAN!G:G,0),"")</f>
        <v/>
      </c>
      <c r="L73" s="28" t="str">
        <f ca="1">IFERROR("O-"&amp;MATCH(Datos!$J73&amp;":",KANBAN!O:O,0),"")</f>
        <v/>
      </c>
      <c r="M73" s="28" t="str">
        <f ca="1">IFERROR("W-"&amp;MATCH(Datos!$J73&amp;":",KANBAN!W:W,0),"")</f>
        <v/>
      </c>
      <c r="N73" s="28" t="str">
        <f ca="1">IFERROR("AE-"&amp;MATCH(Datos!$J73&amp;":",KANBAN!AE:AE,0),"")</f>
        <v/>
      </c>
      <c r="O73" s="28" t="str">
        <f ca="1">IFERROR("AM-"&amp;MATCH(Datos!$J73&amp;":",KANBAN!AM:AM,0),"")</f>
        <v/>
      </c>
      <c r="P73" s="28" t="str">
        <f ca="1">Datos!$K73&amp;Datos!$L73&amp;Datos!$M73&amp;Datos!$N73&amp;Datos!$O73</f>
        <v/>
      </c>
      <c r="Q73" s="29" t="str">
        <f ca="1">IFERROR(LEFT(Datos!$P73,FIND("-",Datos!$P73)-1) &amp; SUBSTITUTE(Datos!$P73,LEFT(Datos!$P73,FIND("-",Datos!$P73)-1) &amp;"-","") &amp; ":" &amp;
LEFT(Datos!$P73,FIND("-",Datos!$P73)-1) &amp; SUBSTITUTE(Datos!$P73,LEFT(Datos!$P73,FIND("-",Datos!$P73)-1) &amp;"-","")+5,"")</f>
        <v/>
      </c>
    </row>
    <row r="74" spans="1:17" customFormat="1" x14ac:dyDescent="0.25">
      <c r="A74" s="6"/>
      <c r="B74" s="6"/>
      <c r="C74" s="6"/>
      <c r="D74" s="6"/>
      <c r="E74" s="7"/>
      <c r="F74" s="7"/>
      <c r="G74" s="7"/>
      <c r="H74" s="6"/>
      <c r="I74" s="33" t="str" cm="1">
        <f t="array" aca="1" ref="I74" ca="1">HYPERLINK("["&amp;Archivo_Nombre&amp;"]KANBAN!"&amp;INDEX(Datos!$Q$2:$Q$101,ROW()-1),IF(TablaDatos[[#This Row],[Estado]]="","","Tarea "&amp;ROW()-1))</f>
        <v/>
      </c>
      <c r="J74" s="24" t="str">
        <f>IFERROR(IF(TablaDatos[[#This Row],[Estado]]="","","Tarea "&amp;ROW()-1),"")</f>
        <v/>
      </c>
      <c r="K74" s="25" t="str">
        <f ca="1">IFERROR("G-"&amp;MATCH(Datos!$J74&amp;":",KANBAN!G:G,0),"")</f>
        <v/>
      </c>
      <c r="L74" s="25" t="str">
        <f ca="1">IFERROR("O-"&amp;MATCH(Datos!$J74&amp;":",KANBAN!O:O,0),"")</f>
        <v/>
      </c>
      <c r="M74" s="25" t="str">
        <f ca="1">IFERROR("W-"&amp;MATCH(Datos!$J74&amp;":",KANBAN!W:W,0),"")</f>
        <v/>
      </c>
      <c r="N74" s="25" t="str">
        <f ca="1">IFERROR("AE-"&amp;MATCH(Datos!$J74&amp;":",KANBAN!AE:AE,0),"")</f>
        <v/>
      </c>
      <c r="O74" s="25" t="str">
        <f ca="1">IFERROR("AM-"&amp;MATCH(Datos!$J74&amp;":",KANBAN!AM:AM,0),"")</f>
        <v/>
      </c>
      <c r="P74" s="25" t="str">
        <f ca="1">Datos!$K74&amp;Datos!$L74&amp;Datos!$M74&amp;Datos!$N74&amp;Datos!$O74</f>
        <v/>
      </c>
      <c r="Q74" s="26" t="str">
        <f ca="1">IFERROR(LEFT(Datos!$P74,FIND("-",Datos!$P74)-1) &amp; SUBSTITUTE(Datos!$P74,LEFT(Datos!$P74,FIND("-",Datos!$P74)-1) &amp;"-","") &amp; ":" &amp;
LEFT(Datos!$P74,FIND("-",Datos!$P74)-1) &amp; SUBSTITUTE(Datos!$P74,LEFT(Datos!$P74,FIND("-",Datos!$P74)-1) &amp;"-","")+5,"")</f>
        <v/>
      </c>
    </row>
    <row r="75" spans="1:17" customFormat="1" x14ac:dyDescent="0.25">
      <c r="A75" s="6"/>
      <c r="B75" s="6"/>
      <c r="C75" s="6"/>
      <c r="D75" s="6"/>
      <c r="E75" s="7"/>
      <c r="F75" s="7"/>
      <c r="G75" s="7"/>
      <c r="H75" s="6"/>
      <c r="I75" s="33" t="str" cm="1">
        <f t="array" aca="1" ref="I75" ca="1">HYPERLINK("["&amp;Archivo_Nombre&amp;"]KANBAN!"&amp;INDEX(Datos!$Q$2:$Q$101,ROW()-1),IF(TablaDatos[[#This Row],[Estado]]="","","Tarea "&amp;ROW()-1))</f>
        <v/>
      </c>
      <c r="J75" s="27" t="str">
        <f>IFERROR(IF(TablaDatos[[#This Row],[Estado]]="","","Tarea "&amp;ROW()-1),"")</f>
        <v/>
      </c>
      <c r="K75" s="28" t="str">
        <f ca="1">IFERROR("G-"&amp;MATCH(Datos!$J75&amp;":",KANBAN!G:G,0),"")</f>
        <v/>
      </c>
      <c r="L75" s="28" t="str">
        <f ca="1">IFERROR("O-"&amp;MATCH(Datos!$J75&amp;":",KANBAN!O:O,0),"")</f>
        <v/>
      </c>
      <c r="M75" s="28" t="str">
        <f ca="1">IFERROR("W-"&amp;MATCH(Datos!$J75&amp;":",KANBAN!W:W,0),"")</f>
        <v/>
      </c>
      <c r="N75" s="28" t="str">
        <f ca="1">IFERROR("AE-"&amp;MATCH(Datos!$J75&amp;":",KANBAN!AE:AE,0),"")</f>
        <v/>
      </c>
      <c r="O75" s="28" t="str">
        <f ca="1">IFERROR("AM-"&amp;MATCH(Datos!$J75&amp;":",KANBAN!AM:AM,0),"")</f>
        <v/>
      </c>
      <c r="P75" s="28" t="str">
        <f ca="1">Datos!$K75&amp;Datos!$L75&amp;Datos!$M75&amp;Datos!$N75&amp;Datos!$O75</f>
        <v/>
      </c>
      <c r="Q75" s="29" t="str">
        <f ca="1">IFERROR(LEFT(Datos!$P75,FIND("-",Datos!$P75)-1) &amp; SUBSTITUTE(Datos!$P75,LEFT(Datos!$P75,FIND("-",Datos!$P75)-1) &amp;"-","") &amp; ":" &amp;
LEFT(Datos!$P75,FIND("-",Datos!$P75)-1) &amp; SUBSTITUTE(Datos!$P75,LEFT(Datos!$P75,FIND("-",Datos!$P75)-1) &amp;"-","")+5,"")</f>
        <v/>
      </c>
    </row>
    <row r="76" spans="1:17" customFormat="1" x14ac:dyDescent="0.25">
      <c r="A76" s="6"/>
      <c r="B76" s="6"/>
      <c r="C76" s="6"/>
      <c r="D76" s="6"/>
      <c r="E76" s="7"/>
      <c r="F76" s="7"/>
      <c r="G76" s="7"/>
      <c r="H76" s="6"/>
      <c r="I76" s="33" t="str" cm="1">
        <f t="array" aca="1" ref="I76" ca="1">HYPERLINK("["&amp;Archivo_Nombre&amp;"]KANBAN!"&amp;INDEX(Datos!$Q$2:$Q$101,ROW()-1),IF(TablaDatos[[#This Row],[Estado]]="","","Tarea "&amp;ROW()-1))</f>
        <v/>
      </c>
      <c r="J76" s="24" t="str">
        <f>IFERROR(IF(TablaDatos[[#This Row],[Estado]]="","","Tarea "&amp;ROW()-1),"")</f>
        <v/>
      </c>
      <c r="K76" s="25" t="str">
        <f ca="1">IFERROR("G-"&amp;MATCH(Datos!$J76&amp;":",KANBAN!G:G,0),"")</f>
        <v/>
      </c>
      <c r="L76" s="25" t="str">
        <f ca="1">IFERROR("O-"&amp;MATCH(Datos!$J76&amp;":",KANBAN!O:O,0),"")</f>
        <v/>
      </c>
      <c r="M76" s="25" t="str">
        <f ca="1">IFERROR("W-"&amp;MATCH(Datos!$J76&amp;":",KANBAN!W:W,0),"")</f>
        <v/>
      </c>
      <c r="N76" s="25" t="str">
        <f ca="1">IFERROR("AE-"&amp;MATCH(Datos!$J76&amp;":",KANBAN!AE:AE,0),"")</f>
        <v/>
      </c>
      <c r="O76" s="25" t="str">
        <f ca="1">IFERROR("AM-"&amp;MATCH(Datos!$J76&amp;":",KANBAN!AM:AM,0),"")</f>
        <v/>
      </c>
      <c r="P76" s="25" t="str">
        <f ca="1">Datos!$K76&amp;Datos!$L76&amp;Datos!$M76&amp;Datos!$N76&amp;Datos!$O76</f>
        <v/>
      </c>
      <c r="Q76" s="26" t="str">
        <f ca="1">IFERROR(LEFT(Datos!$P76,FIND("-",Datos!$P76)-1) &amp; SUBSTITUTE(Datos!$P76,LEFT(Datos!$P76,FIND("-",Datos!$P76)-1) &amp;"-","") &amp; ":" &amp;
LEFT(Datos!$P76,FIND("-",Datos!$P76)-1) &amp; SUBSTITUTE(Datos!$P76,LEFT(Datos!$P76,FIND("-",Datos!$P76)-1) &amp;"-","")+5,"")</f>
        <v/>
      </c>
    </row>
    <row r="77" spans="1:17" customFormat="1" x14ac:dyDescent="0.25">
      <c r="A77" s="6"/>
      <c r="B77" s="6"/>
      <c r="C77" s="6"/>
      <c r="D77" s="6"/>
      <c r="E77" s="7"/>
      <c r="F77" s="7"/>
      <c r="G77" s="7"/>
      <c r="H77" s="6"/>
      <c r="I77" s="33" t="str" cm="1">
        <f t="array" aca="1" ref="I77" ca="1">HYPERLINK("["&amp;Archivo_Nombre&amp;"]KANBAN!"&amp;INDEX(Datos!$Q$2:$Q$101,ROW()-1),IF(TablaDatos[[#This Row],[Estado]]="","","Tarea "&amp;ROW()-1))</f>
        <v/>
      </c>
      <c r="J77" s="27" t="str">
        <f>IFERROR(IF(TablaDatos[[#This Row],[Estado]]="","","Tarea "&amp;ROW()-1),"")</f>
        <v/>
      </c>
      <c r="K77" s="28" t="str">
        <f ca="1">IFERROR("G-"&amp;MATCH(Datos!$J77&amp;":",KANBAN!G:G,0),"")</f>
        <v/>
      </c>
      <c r="L77" s="28" t="str">
        <f ca="1">IFERROR("O-"&amp;MATCH(Datos!$J77&amp;":",KANBAN!O:O,0),"")</f>
        <v/>
      </c>
      <c r="M77" s="28" t="str">
        <f ca="1">IFERROR("W-"&amp;MATCH(Datos!$J77&amp;":",KANBAN!W:W,0),"")</f>
        <v/>
      </c>
      <c r="N77" s="28" t="str">
        <f ca="1">IFERROR("AE-"&amp;MATCH(Datos!$J77&amp;":",KANBAN!AE:AE,0),"")</f>
        <v/>
      </c>
      <c r="O77" s="28" t="str">
        <f ca="1">IFERROR("AM-"&amp;MATCH(Datos!$J77&amp;":",KANBAN!AM:AM,0),"")</f>
        <v/>
      </c>
      <c r="P77" s="28" t="str">
        <f ca="1">Datos!$K77&amp;Datos!$L77&amp;Datos!$M77&amp;Datos!$N77&amp;Datos!$O77</f>
        <v/>
      </c>
      <c r="Q77" s="29" t="str">
        <f ca="1">IFERROR(LEFT(Datos!$P77,FIND("-",Datos!$P77)-1) &amp; SUBSTITUTE(Datos!$P77,LEFT(Datos!$P77,FIND("-",Datos!$P77)-1) &amp;"-","") &amp; ":" &amp;
LEFT(Datos!$P77,FIND("-",Datos!$P77)-1) &amp; SUBSTITUTE(Datos!$P77,LEFT(Datos!$P77,FIND("-",Datos!$P77)-1) &amp;"-","")+5,"")</f>
        <v/>
      </c>
    </row>
    <row r="78" spans="1:17" customFormat="1" x14ac:dyDescent="0.25">
      <c r="A78" s="6"/>
      <c r="B78" s="6"/>
      <c r="C78" s="6"/>
      <c r="D78" s="6"/>
      <c r="E78" s="7"/>
      <c r="F78" s="7"/>
      <c r="G78" s="7"/>
      <c r="H78" s="6"/>
      <c r="I78" s="33" t="str" cm="1">
        <f t="array" aca="1" ref="I78" ca="1">HYPERLINK("["&amp;Archivo_Nombre&amp;"]KANBAN!"&amp;INDEX(Datos!$Q$2:$Q$101,ROW()-1),IF(TablaDatos[[#This Row],[Estado]]="","","Tarea "&amp;ROW()-1))</f>
        <v/>
      </c>
      <c r="J78" s="24" t="str">
        <f>IFERROR(IF(TablaDatos[[#This Row],[Estado]]="","","Tarea "&amp;ROW()-1),"")</f>
        <v/>
      </c>
      <c r="K78" s="25" t="str">
        <f ca="1">IFERROR("G-"&amp;MATCH(Datos!$J78&amp;":",KANBAN!G:G,0),"")</f>
        <v/>
      </c>
      <c r="L78" s="25" t="str">
        <f ca="1">IFERROR("O-"&amp;MATCH(Datos!$J78&amp;":",KANBAN!O:O,0),"")</f>
        <v/>
      </c>
      <c r="M78" s="25" t="str">
        <f ca="1">IFERROR("W-"&amp;MATCH(Datos!$J78&amp;":",KANBAN!W:W,0),"")</f>
        <v/>
      </c>
      <c r="N78" s="25" t="str">
        <f ca="1">IFERROR("AE-"&amp;MATCH(Datos!$J78&amp;":",KANBAN!AE:AE,0),"")</f>
        <v/>
      </c>
      <c r="O78" s="25" t="str">
        <f ca="1">IFERROR("AM-"&amp;MATCH(Datos!$J78&amp;":",KANBAN!AM:AM,0),"")</f>
        <v/>
      </c>
      <c r="P78" s="25" t="str">
        <f ca="1">Datos!$K78&amp;Datos!$L78&amp;Datos!$M78&amp;Datos!$N78&amp;Datos!$O78</f>
        <v/>
      </c>
      <c r="Q78" s="26" t="str">
        <f ca="1">IFERROR(LEFT(Datos!$P78,FIND("-",Datos!$P78)-1) &amp; SUBSTITUTE(Datos!$P78,LEFT(Datos!$P78,FIND("-",Datos!$P78)-1) &amp;"-","") &amp; ":" &amp;
LEFT(Datos!$P78,FIND("-",Datos!$P78)-1) &amp; SUBSTITUTE(Datos!$P78,LEFT(Datos!$P78,FIND("-",Datos!$P78)-1) &amp;"-","")+5,"")</f>
        <v/>
      </c>
    </row>
    <row r="79" spans="1:17" customFormat="1" x14ac:dyDescent="0.25">
      <c r="A79" s="6"/>
      <c r="B79" s="6"/>
      <c r="C79" s="6"/>
      <c r="D79" s="6"/>
      <c r="E79" s="7"/>
      <c r="F79" s="7"/>
      <c r="G79" s="7"/>
      <c r="H79" s="6"/>
      <c r="I79" s="33" t="str" cm="1">
        <f t="array" aca="1" ref="I79" ca="1">HYPERLINK("["&amp;Archivo_Nombre&amp;"]KANBAN!"&amp;INDEX(Datos!$Q$2:$Q$101,ROW()-1),IF(TablaDatos[[#This Row],[Estado]]="","","Tarea "&amp;ROW()-1))</f>
        <v/>
      </c>
      <c r="J79" s="27" t="str">
        <f>IFERROR(IF(TablaDatos[[#This Row],[Estado]]="","","Tarea "&amp;ROW()-1),"")</f>
        <v/>
      </c>
      <c r="K79" s="28" t="str">
        <f ca="1">IFERROR("G-"&amp;MATCH(Datos!$J79&amp;":",KANBAN!G:G,0),"")</f>
        <v/>
      </c>
      <c r="L79" s="28" t="str">
        <f ca="1">IFERROR("O-"&amp;MATCH(Datos!$J79&amp;":",KANBAN!O:O,0),"")</f>
        <v/>
      </c>
      <c r="M79" s="28" t="str">
        <f ca="1">IFERROR("W-"&amp;MATCH(Datos!$J79&amp;":",KANBAN!W:W,0),"")</f>
        <v/>
      </c>
      <c r="N79" s="28" t="str">
        <f ca="1">IFERROR("AE-"&amp;MATCH(Datos!$J79&amp;":",KANBAN!AE:AE,0),"")</f>
        <v/>
      </c>
      <c r="O79" s="28" t="str">
        <f ca="1">IFERROR("AM-"&amp;MATCH(Datos!$J79&amp;":",KANBAN!AM:AM,0),"")</f>
        <v/>
      </c>
      <c r="P79" s="28" t="str">
        <f ca="1">Datos!$K79&amp;Datos!$L79&amp;Datos!$M79&amp;Datos!$N79&amp;Datos!$O79</f>
        <v/>
      </c>
      <c r="Q79" s="29" t="str">
        <f ca="1">IFERROR(LEFT(Datos!$P79,FIND("-",Datos!$P79)-1) &amp; SUBSTITUTE(Datos!$P79,LEFT(Datos!$P79,FIND("-",Datos!$P79)-1) &amp;"-","") &amp; ":" &amp;
LEFT(Datos!$P79,FIND("-",Datos!$P79)-1) &amp; SUBSTITUTE(Datos!$P79,LEFT(Datos!$P79,FIND("-",Datos!$P79)-1) &amp;"-","")+5,"")</f>
        <v/>
      </c>
    </row>
    <row r="80" spans="1:17" customFormat="1" x14ac:dyDescent="0.25">
      <c r="A80" s="6"/>
      <c r="B80" s="6"/>
      <c r="C80" s="6"/>
      <c r="D80" s="6"/>
      <c r="E80" s="7"/>
      <c r="F80" s="7"/>
      <c r="G80" s="7"/>
      <c r="H80" s="6"/>
      <c r="I80" s="33" t="str" cm="1">
        <f t="array" aca="1" ref="I80" ca="1">HYPERLINK("["&amp;Archivo_Nombre&amp;"]KANBAN!"&amp;INDEX(Datos!$Q$2:$Q$101,ROW()-1),IF(TablaDatos[[#This Row],[Estado]]="","","Tarea "&amp;ROW()-1))</f>
        <v/>
      </c>
      <c r="J80" s="24" t="str">
        <f>IFERROR(IF(TablaDatos[[#This Row],[Estado]]="","","Tarea "&amp;ROW()-1),"")</f>
        <v/>
      </c>
      <c r="K80" s="25" t="str">
        <f ca="1">IFERROR("G-"&amp;MATCH(Datos!$J80&amp;":",KANBAN!G:G,0),"")</f>
        <v/>
      </c>
      <c r="L80" s="25" t="str">
        <f ca="1">IFERROR("O-"&amp;MATCH(Datos!$J80&amp;":",KANBAN!O:O,0),"")</f>
        <v/>
      </c>
      <c r="M80" s="25" t="str">
        <f ca="1">IFERROR("W-"&amp;MATCH(Datos!$J80&amp;":",KANBAN!W:W,0),"")</f>
        <v/>
      </c>
      <c r="N80" s="25" t="str">
        <f ca="1">IFERROR("AE-"&amp;MATCH(Datos!$J80&amp;":",KANBAN!AE:AE,0),"")</f>
        <v/>
      </c>
      <c r="O80" s="25" t="str">
        <f ca="1">IFERROR("AM-"&amp;MATCH(Datos!$J80&amp;":",KANBAN!AM:AM,0),"")</f>
        <v/>
      </c>
      <c r="P80" s="25" t="str">
        <f ca="1">Datos!$K80&amp;Datos!$L80&amp;Datos!$M80&amp;Datos!$N80&amp;Datos!$O80</f>
        <v/>
      </c>
      <c r="Q80" s="26" t="str">
        <f ca="1">IFERROR(LEFT(Datos!$P80,FIND("-",Datos!$P80)-1) &amp; SUBSTITUTE(Datos!$P80,LEFT(Datos!$P80,FIND("-",Datos!$P80)-1) &amp;"-","") &amp; ":" &amp;
LEFT(Datos!$P80,FIND("-",Datos!$P80)-1) &amp; SUBSTITUTE(Datos!$P80,LEFT(Datos!$P80,FIND("-",Datos!$P80)-1) &amp;"-","")+5,"")</f>
        <v/>
      </c>
    </row>
    <row r="81" spans="1:17" customFormat="1" x14ac:dyDescent="0.25">
      <c r="A81" s="6"/>
      <c r="B81" s="6"/>
      <c r="C81" s="6"/>
      <c r="D81" s="6"/>
      <c r="E81" s="7"/>
      <c r="F81" s="7"/>
      <c r="G81" s="7"/>
      <c r="H81" s="6"/>
      <c r="I81" s="33" t="str" cm="1">
        <f t="array" aca="1" ref="I81" ca="1">HYPERLINK("["&amp;Archivo_Nombre&amp;"]KANBAN!"&amp;INDEX(Datos!$Q$2:$Q$101,ROW()-1),IF(TablaDatos[[#This Row],[Estado]]="","","Tarea "&amp;ROW()-1))</f>
        <v/>
      </c>
      <c r="J81" s="27" t="str">
        <f>IFERROR(IF(TablaDatos[[#This Row],[Estado]]="","","Tarea "&amp;ROW()-1),"")</f>
        <v/>
      </c>
      <c r="K81" s="28" t="str">
        <f ca="1">IFERROR("G-"&amp;MATCH(Datos!$J81&amp;":",KANBAN!G:G,0),"")</f>
        <v/>
      </c>
      <c r="L81" s="28" t="str">
        <f ca="1">IFERROR("O-"&amp;MATCH(Datos!$J81&amp;":",KANBAN!O:O,0),"")</f>
        <v/>
      </c>
      <c r="M81" s="28" t="str">
        <f ca="1">IFERROR("W-"&amp;MATCH(Datos!$J81&amp;":",KANBAN!W:W,0),"")</f>
        <v/>
      </c>
      <c r="N81" s="28" t="str">
        <f ca="1">IFERROR("AE-"&amp;MATCH(Datos!$J81&amp;":",KANBAN!AE:AE,0),"")</f>
        <v/>
      </c>
      <c r="O81" s="28" t="str">
        <f ca="1">IFERROR("AM-"&amp;MATCH(Datos!$J81&amp;":",KANBAN!AM:AM,0),"")</f>
        <v/>
      </c>
      <c r="P81" s="28" t="str">
        <f ca="1">Datos!$K81&amp;Datos!$L81&amp;Datos!$M81&amp;Datos!$N81&amp;Datos!$O81</f>
        <v/>
      </c>
      <c r="Q81" s="29" t="str">
        <f ca="1">IFERROR(LEFT(Datos!$P81,FIND("-",Datos!$P81)-1) &amp; SUBSTITUTE(Datos!$P81,LEFT(Datos!$P81,FIND("-",Datos!$P81)-1) &amp;"-","") &amp; ":" &amp;
LEFT(Datos!$P81,FIND("-",Datos!$P81)-1) &amp; SUBSTITUTE(Datos!$P81,LEFT(Datos!$P81,FIND("-",Datos!$P81)-1) &amp;"-","")+5,"")</f>
        <v/>
      </c>
    </row>
    <row r="82" spans="1:17" customFormat="1" x14ac:dyDescent="0.25">
      <c r="A82" s="6"/>
      <c r="B82" s="6"/>
      <c r="C82" s="6"/>
      <c r="D82" s="6"/>
      <c r="E82" s="7"/>
      <c r="F82" s="7"/>
      <c r="G82" s="7"/>
      <c r="H82" s="6"/>
      <c r="I82" s="33" t="str" cm="1">
        <f t="array" aca="1" ref="I82" ca="1">HYPERLINK("["&amp;Archivo_Nombre&amp;"]KANBAN!"&amp;INDEX(Datos!$Q$2:$Q$101,ROW()-1),IF(TablaDatos[[#This Row],[Estado]]="","","Tarea "&amp;ROW()-1))</f>
        <v/>
      </c>
      <c r="J82" s="24" t="str">
        <f>IFERROR(IF(TablaDatos[[#This Row],[Estado]]="","","Tarea "&amp;ROW()-1),"")</f>
        <v/>
      </c>
      <c r="K82" s="25" t="str">
        <f ca="1">IFERROR("G-"&amp;MATCH(Datos!$J82&amp;":",KANBAN!G:G,0),"")</f>
        <v/>
      </c>
      <c r="L82" s="25" t="str">
        <f ca="1">IFERROR("O-"&amp;MATCH(Datos!$J82&amp;":",KANBAN!O:O,0),"")</f>
        <v/>
      </c>
      <c r="M82" s="25" t="str">
        <f ca="1">IFERROR("W-"&amp;MATCH(Datos!$J82&amp;":",KANBAN!W:W,0),"")</f>
        <v/>
      </c>
      <c r="N82" s="25" t="str">
        <f ca="1">IFERROR("AE-"&amp;MATCH(Datos!$J82&amp;":",KANBAN!AE:AE,0),"")</f>
        <v/>
      </c>
      <c r="O82" s="25" t="str">
        <f ca="1">IFERROR("AM-"&amp;MATCH(Datos!$J82&amp;":",KANBAN!AM:AM,0),"")</f>
        <v/>
      </c>
      <c r="P82" s="25" t="str">
        <f ca="1">Datos!$K82&amp;Datos!$L82&amp;Datos!$M82&amp;Datos!$N82&amp;Datos!$O82</f>
        <v/>
      </c>
      <c r="Q82" s="26" t="str">
        <f ca="1">IFERROR(LEFT(Datos!$P82,FIND("-",Datos!$P82)-1) &amp; SUBSTITUTE(Datos!$P82,LEFT(Datos!$P82,FIND("-",Datos!$P82)-1) &amp;"-","") &amp; ":" &amp;
LEFT(Datos!$P82,FIND("-",Datos!$P82)-1) &amp; SUBSTITUTE(Datos!$P82,LEFT(Datos!$P82,FIND("-",Datos!$P82)-1) &amp;"-","")+5,"")</f>
        <v/>
      </c>
    </row>
    <row r="83" spans="1:17" customFormat="1" x14ac:dyDescent="0.25">
      <c r="A83" s="6"/>
      <c r="B83" s="6"/>
      <c r="C83" s="6"/>
      <c r="D83" s="6"/>
      <c r="E83" s="7"/>
      <c r="F83" s="7"/>
      <c r="G83" s="7"/>
      <c r="H83" s="6"/>
      <c r="I83" s="33" t="str" cm="1">
        <f t="array" aca="1" ref="I83" ca="1">HYPERLINK("["&amp;Archivo_Nombre&amp;"]KANBAN!"&amp;INDEX(Datos!$Q$2:$Q$101,ROW()-1),IF(TablaDatos[[#This Row],[Estado]]="","","Tarea "&amp;ROW()-1))</f>
        <v/>
      </c>
      <c r="J83" s="27" t="str">
        <f>IFERROR(IF(TablaDatos[[#This Row],[Estado]]="","","Tarea "&amp;ROW()-1),"")</f>
        <v/>
      </c>
      <c r="K83" s="28" t="str">
        <f ca="1">IFERROR("G-"&amp;MATCH(Datos!$J83&amp;":",KANBAN!G:G,0),"")</f>
        <v/>
      </c>
      <c r="L83" s="28" t="str">
        <f ca="1">IFERROR("O-"&amp;MATCH(Datos!$J83&amp;":",KANBAN!O:O,0),"")</f>
        <v/>
      </c>
      <c r="M83" s="28" t="str">
        <f ca="1">IFERROR("W-"&amp;MATCH(Datos!$J83&amp;":",KANBAN!W:W,0),"")</f>
        <v/>
      </c>
      <c r="N83" s="28" t="str">
        <f ca="1">IFERROR("AE-"&amp;MATCH(Datos!$J83&amp;":",KANBAN!AE:AE,0),"")</f>
        <v/>
      </c>
      <c r="O83" s="28" t="str">
        <f ca="1">IFERROR("AM-"&amp;MATCH(Datos!$J83&amp;":",KANBAN!AM:AM,0),"")</f>
        <v/>
      </c>
      <c r="P83" s="28" t="str">
        <f ca="1">Datos!$K83&amp;Datos!$L83&amp;Datos!$M83&amp;Datos!$N83&amp;Datos!$O83</f>
        <v/>
      </c>
      <c r="Q83" s="29" t="str">
        <f ca="1">IFERROR(LEFT(Datos!$P83,FIND("-",Datos!$P83)-1) &amp; SUBSTITUTE(Datos!$P83,LEFT(Datos!$P83,FIND("-",Datos!$P83)-1) &amp;"-","") &amp; ":" &amp;
LEFT(Datos!$P83,FIND("-",Datos!$P83)-1) &amp; SUBSTITUTE(Datos!$P83,LEFT(Datos!$P83,FIND("-",Datos!$P83)-1) &amp;"-","")+5,"")</f>
        <v/>
      </c>
    </row>
    <row r="84" spans="1:17" customFormat="1" x14ac:dyDescent="0.25">
      <c r="A84" s="6"/>
      <c r="B84" s="6"/>
      <c r="C84" s="6"/>
      <c r="D84" s="6"/>
      <c r="E84" s="7"/>
      <c r="F84" s="7"/>
      <c r="G84" s="7"/>
      <c r="H84" s="6"/>
      <c r="I84" s="33" t="str" cm="1">
        <f t="array" aca="1" ref="I84" ca="1">HYPERLINK("["&amp;Archivo_Nombre&amp;"]KANBAN!"&amp;INDEX(Datos!$Q$2:$Q$101,ROW()-1),IF(TablaDatos[[#This Row],[Estado]]="","","Tarea "&amp;ROW()-1))</f>
        <v/>
      </c>
      <c r="J84" s="24" t="str">
        <f>IFERROR(IF(TablaDatos[[#This Row],[Estado]]="","","Tarea "&amp;ROW()-1),"")</f>
        <v/>
      </c>
      <c r="K84" s="25" t="str">
        <f ca="1">IFERROR("G-"&amp;MATCH(Datos!$J84&amp;":",KANBAN!G:G,0),"")</f>
        <v/>
      </c>
      <c r="L84" s="25" t="str">
        <f ca="1">IFERROR("O-"&amp;MATCH(Datos!$J84&amp;":",KANBAN!O:O,0),"")</f>
        <v/>
      </c>
      <c r="M84" s="25" t="str">
        <f ca="1">IFERROR("W-"&amp;MATCH(Datos!$J84&amp;":",KANBAN!W:W,0),"")</f>
        <v/>
      </c>
      <c r="N84" s="25" t="str">
        <f ca="1">IFERROR("AE-"&amp;MATCH(Datos!$J84&amp;":",KANBAN!AE:AE,0),"")</f>
        <v/>
      </c>
      <c r="O84" s="25" t="str">
        <f ca="1">IFERROR("AM-"&amp;MATCH(Datos!$J84&amp;":",KANBAN!AM:AM,0),"")</f>
        <v/>
      </c>
      <c r="P84" s="25" t="str">
        <f ca="1">Datos!$K84&amp;Datos!$L84&amp;Datos!$M84&amp;Datos!$N84&amp;Datos!$O84</f>
        <v/>
      </c>
      <c r="Q84" s="26" t="str">
        <f ca="1">IFERROR(LEFT(Datos!$P84,FIND("-",Datos!$P84)-1) &amp; SUBSTITUTE(Datos!$P84,LEFT(Datos!$P84,FIND("-",Datos!$P84)-1) &amp;"-","") &amp; ":" &amp;
LEFT(Datos!$P84,FIND("-",Datos!$P84)-1) &amp; SUBSTITUTE(Datos!$P84,LEFT(Datos!$P84,FIND("-",Datos!$P84)-1) &amp;"-","")+5,"")</f>
        <v/>
      </c>
    </row>
    <row r="85" spans="1:17" customFormat="1" x14ac:dyDescent="0.25">
      <c r="A85" s="6"/>
      <c r="B85" s="6"/>
      <c r="C85" s="6"/>
      <c r="D85" s="6"/>
      <c r="E85" s="7"/>
      <c r="F85" s="7"/>
      <c r="G85" s="7"/>
      <c r="H85" s="6"/>
      <c r="I85" s="33" t="str" cm="1">
        <f t="array" aca="1" ref="I85" ca="1">HYPERLINK("["&amp;Archivo_Nombre&amp;"]KANBAN!"&amp;INDEX(Datos!$Q$2:$Q$101,ROW()-1),IF(TablaDatos[[#This Row],[Estado]]="","","Tarea "&amp;ROW()-1))</f>
        <v/>
      </c>
      <c r="J85" s="27" t="str">
        <f>IFERROR(IF(TablaDatos[[#This Row],[Estado]]="","","Tarea "&amp;ROW()-1),"")</f>
        <v/>
      </c>
      <c r="K85" s="28" t="str">
        <f ca="1">IFERROR("G-"&amp;MATCH(Datos!$J85&amp;":",KANBAN!G:G,0),"")</f>
        <v/>
      </c>
      <c r="L85" s="28" t="str">
        <f ca="1">IFERROR("O-"&amp;MATCH(Datos!$J85&amp;":",KANBAN!O:O,0),"")</f>
        <v/>
      </c>
      <c r="M85" s="28" t="str">
        <f ca="1">IFERROR("W-"&amp;MATCH(Datos!$J85&amp;":",KANBAN!W:W,0),"")</f>
        <v/>
      </c>
      <c r="N85" s="28" t="str">
        <f ca="1">IFERROR("AE-"&amp;MATCH(Datos!$J85&amp;":",KANBAN!AE:AE,0),"")</f>
        <v/>
      </c>
      <c r="O85" s="28" t="str">
        <f ca="1">IFERROR("AM-"&amp;MATCH(Datos!$J85&amp;":",KANBAN!AM:AM,0),"")</f>
        <v/>
      </c>
      <c r="P85" s="28" t="str">
        <f ca="1">Datos!$K85&amp;Datos!$L85&amp;Datos!$M85&amp;Datos!$N85&amp;Datos!$O85</f>
        <v/>
      </c>
      <c r="Q85" s="29" t="str">
        <f ca="1">IFERROR(LEFT(Datos!$P85,FIND("-",Datos!$P85)-1) &amp; SUBSTITUTE(Datos!$P85,LEFT(Datos!$P85,FIND("-",Datos!$P85)-1) &amp;"-","") &amp; ":" &amp;
LEFT(Datos!$P85,FIND("-",Datos!$P85)-1) &amp; SUBSTITUTE(Datos!$P85,LEFT(Datos!$P85,FIND("-",Datos!$P85)-1) &amp;"-","")+5,"")</f>
        <v/>
      </c>
    </row>
    <row r="86" spans="1:17" customFormat="1" x14ac:dyDescent="0.25">
      <c r="A86" s="6"/>
      <c r="B86" s="6"/>
      <c r="C86" s="6"/>
      <c r="D86" s="6"/>
      <c r="E86" s="7"/>
      <c r="F86" s="7"/>
      <c r="G86" s="7"/>
      <c r="H86" s="6"/>
      <c r="I86" s="33" t="str" cm="1">
        <f t="array" aca="1" ref="I86" ca="1">HYPERLINK("["&amp;Archivo_Nombre&amp;"]KANBAN!"&amp;INDEX(Datos!$Q$2:$Q$101,ROW()-1),IF(TablaDatos[[#This Row],[Estado]]="","","Tarea "&amp;ROW()-1))</f>
        <v/>
      </c>
      <c r="J86" s="24" t="str">
        <f>IFERROR(IF(TablaDatos[[#This Row],[Estado]]="","","Tarea "&amp;ROW()-1),"")</f>
        <v/>
      </c>
      <c r="K86" s="25" t="str">
        <f ca="1">IFERROR("G-"&amp;MATCH(Datos!$J86&amp;":",KANBAN!G:G,0),"")</f>
        <v/>
      </c>
      <c r="L86" s="25" t="str">
        <f ca="1">IFERROR("O-"&amp;MATCH(Datos!$J86&amp;":",KANBAN!O:O,0),"")</f>
        <v/>
      </c>
      <c r="M86" s="25" t="str">
        <f ca="1">IFERROR("W-"&amp;MATCH(Datos!$J86&amp;":",KANBAN!W:W,0),"")</f>
        <v/>
      </c>
      <c r="N86" s="25" t="str">
        <f ca="1">IFERROR("AE-"&amp;MATCH(Datos!$J86&amp;":",KANBAN!AE:AE,0),"")</f>
        <v/>
      </c>
      <c r="O86" s="25" t="str">
        <f ca="1">IFERROR("AM-"&amp;MATCH(Datos!$J86&amp;":",KANBAN!AM:AM,0),"")</f>
        <v/>
      </c>
      <c r="P86" s="25" t="str">
        <f ca="1">Datos!$K86&amp;Datos!$L86&amp;Datos!$M86&amp;Datos!$N86&amp;Datos!$O86</f>
        <v/>
      </c>
      <c r="Q86" s="26" t="str">
        <f ca="1">IFERROR(LEFT(Datos!$P86,FIND("-",Datos!$P86)-1) &amp; SUBSTITUTE(Datos!$P86,LEFT(Datos!$P86,FIND("-",Datos!$P86)-1) &amp;"-","") &amp; ":" &amp;
LEFT(Datos!$P86,FIND("-",Datos!$P86)-1) &amp; SUBSTITUTE(Datos!$P86,LEFT(Datos!$P86,FIND("-",Datos!$P86)-1) &amp;"-","")+5,"")</f>
        <v/>
      </c>
    </row>
    <row r="87" spans="1:17" customFormat="1" x14ac:dyDescent="0.25">
      <c r="A87" s="6"/>
      <c r="B87" s="6"/>
      <c r="C87" s="6"/>
      <c r="D87" s="6"/>
      <c r="E87" s="7"/>
      <c r="F87" s="7"/>
      <c r="G87" s="7"/>
      <c r="H87" s="6"/>
      <c r="I87" s="33" t="str" cm="1">
        <f t="array" aca="1" ref="I87" ca="1">HYPERLINK("["&amp;Archivo_Nombre&amp;"]KANBAN!"&amp;INDEX(Datos!$Q$2:$Q$101,ROW()-1),IF(TablaDatos[[#This Row],[Estado]]="","","Tarea "&amp;ROW()-1))</f>
        <v/>
      </c>
      <c r="J87" s="27" t="str">
        <f>IFERROR(IF(TablaDatos[[#This Row],[Estado]]="","","Tarea "&amp;ROW()-1),"")</f>
        <v/>
      </c>
      <c r="K87" s="28" t="str">
        <f ca="1">IFERROR("G-"&amp;MATCH(Datos!$J87&amp;":",KANBAN!G:G,0),"")</f>
        <v/>
      </c>
      <c r="L87" s="28" t="str">
        <f ca="1">IFERROR("O-"&amp;MATCH(Datos!$J87&amp;":",KANBAN!O:O,0),"")</f>
        <v/>
      </c>
      <c r="M87" s="28" t="str">
        <f ca="1">IFERROR("W-"&amp;MATCH(Datos!$J87&amp;":",KANBAN!W:W,0),"")</f>
        <v/>
      </c>
      <c r="N87" s="28" t="str">
        <f ca="1">IFERROR("AE-"&amp;MATCH(Datos!$J87&amp;":",KANBAN!AE:AE,0),"")</f>
        <v/>
      </c>
      <c r="O87" s="28" t="str">
        <f ca="1">IFERROR("AM-"&amp;MATCH(Datos!$J87&amp;":",KANBAN!AM:AM,0),"")</f>
        <v/>
      </c>
      <c r="P87" s="28" t="str">
        <f ca="1">Datos!$K87&amp;Datos!$L87&amp;Datos!$M87&amp;Datos!$N87&amp;Datos!$O87</f>
        <v/>
      </c>
      <c r="Q87" s="29" t="str">
        <f ca="1">IFERROR(LEFT(Datos!$P87,FIND("-",Datos!$P87)-1) &amp; SUBSTITUTE(Datos!$P87,LEFT(Datos!$P87,FIND("-",Datos!$P87)-1) &amp;"-","") &amp; ":" &amp;
LEFT(Datos!$P87,FIND("-",Datos!$P87)-1) &amp; SUBSTITUTE(Datos!$P87,LEFT(Datos!$P87,FIND("-",Datos!$P87)-1) &amp;"-","")+5,"")</f>
        <v/>
      </c>
    </row>
    <row r="88" spans="1:17" customFormat="1" x14ac:dyDescent="0.25">
      <c r="A88" s="6"/>
      <c r="B88" s="6"/>
      <c r="C88" s="6"/>
      <c r="D88" s="6"/>
      <c r="E88" s="7"/>
      <c r="F88" s="7"/>
      <c r="G88" s="7"/>
      <c r="H88" s="6"/>
      <c r="I88" s="33" t="str" cm="1">
        <f t="array" aca="1" ref="I88" ca="1">HYPERLINK("["&amp;Archivo_Nombre&amp;"]KANBAN!"&amp;INDEX(Datos!$Q$2:$Q$101,ROW()-1),IF(TablaDatos[[#This Row],[Estado]]="","","Tarea "&amp;ROW()-1))</f>
        <v/>
      </c>
      <c r="J88" s="24" t="str">
        <f>IFERROR(IF(TablaDatos[[#This Row],[Estado]]="","","Tarea "&amp;ROW()-1),"")</f>
        <v/>
      </c>
      <c r="K88" s="25" t="str">
        <f ca="1">IFERROR("G-"&amp;MATCH(Datos!$J88&amp;":",KANBAN!G:G,0),"")</f>
        <v/>
      </c>
      <c r="L88" s="25" t="str">
        <f ca="1">IFERROR("O-"&amp;MATCH(Datos!$J88&amp;":",KANBAN!O:O,0),"")</f>
        <v/>
      </c>
      <c r="M88" s="25" t="str">
        <f ca="1">IFERROR("W-"&amp;MATCH(Datos!$J88&amp;":",KANBAN!W:W,0),"")</f>
        <v/>
      </c>
      <c r="N88" s="25" t="str">
        <f ca="1">IFERROR("AE-"&amp;MATCH(Datos!$J88&amp;":",KANBAN!AE:AE,0),"")</f>
        <v/>
      </c>
      <c r="O88" s="25" t="str">
        <f ca="1">IFERROR("AM-"&amp;MATCH(Datos!$J88&amp;":",KANBAN!AM:AM,0),"")</f>
        <v/>
      </c>
      <c r="P88" s="25" t="str">
        <f ca="1">Datos!$K88&amp;Datos!$L88&amp;Datos!$M88&amp;Datos!$N88&amp;Datos!$O88</f>
        <v/>
      </c>
      <c r="Q88" s="26" t="str">
        <f ca="1">IFERROR(LEFT(Datos!$P88,FIND("-",Datos!$P88)-1) &amp; SUBSTITUTE(Datos!$P88,LEFT(Datos!$P88,FIND("-",Datos!$P88)-1) &amp;"-","") &amp; ":" &amp;
LEFT(Datos!$P88,FIND("-",Datos!$P88)-1) &amp; SUBSTITUTE(Datos!$P88,LEFT(Datos!$P88,FIND("-",Datos!$P88)-1) &amp;"-","")+5,"")</f>
        <v/>
      </c>
    </row>
    <row r="89" spans="1:17" customFormat="1" x14ac:dyDescent="0.25">
      <c r="A89" s="6"/>
      <c r="B89" s="6"/>
      <c r="C89" s="6"/>
      <c r="D89" s="6"/>
      <c r="E89" s="7"/>
      <c r="F89" s="7"/>
      <c r="G89" s="7"/>
      <c r="H89" s="6"/>
      <c r="I89" s="33" t="str" cm="1">
        <f t="array" aca="1" ref="I89" ca="1">HYPERLINK("["&amp;Archivo_Nombre&amp;"]KANBAN!"&amp;INDEX(Datos!$Q$2:$Q$101,ROW()-1),IF(TablaDatos[[#This Row],[Estado]]="","","Tarea "&amp;ROW()-1))</f>
        <v/>
      </c>
      <c r="J89" s="27" t="str">
        <f>IFERROR(IF(TablaDatos[[#This Row],[Estado]]="","","Tarea "&amp;ROW()-1),"")</f>
        <v/>
      </c>
      <c r="K89" s="28" t="str">
        <f ca="1">IFERROR("G-"&amp;MATCH(Datos!$J89&amp;":",KANBAN!G:G,0),"")</f>
        <v/>
      </c>
      <c r="L89" s="28" t="str">
        <f ca="1">IFERROR("O-"&amp;MATCH(Datos!$J89&amp;":",KANBAN!O:O,0),"")</f>
        <v/>
      </c>
      <c r="M89" s="28" t="str">
        <f ca="1">IFERROR("W-"&amp;MATCH(Datos!$J89&amp;":",KANBAN!W:W,0),"")</f>
        <v/>
      </c>
      <c r="N89" s="28" t="str">
        <f ca="1">IFERROR("AE-"&amp;MATCH(Datos!$J89&amp;":",KANBAN!AE:AE,0),"")</f>
        <v/>
      </c>
      <c r="O89" s="28" t="str">
        <f ca="1">IFERROR("AM-"&amp;MATCH(Datos!$J89&amp;":",KANBAN!AM:AM,0),"")</f>
        <v/>
      </c>
      <c r="P89" s="28" t="str">
        <f ca="1">Datos!$K89&amp;Datos!$L89&amp;Datos!$M89&amp;Datos!$N89&amp;Datos!$O89</f>
        <v/>
      </c>
      <c r="Q89" s="29" t="str">
        <f ca="1">IFERROR(LEFT(Datos!$P89,FIND("-",Datos!$P89)-1) &amp; SUBSTITUTE(Datos!$P89,LEFT(Datos!$P89,FIND("-",Datos!$P89)-1) &amp;"-","") &amp; ":" &amp;
LEFT(Datos!$P89,FIND("-",Datos!$P89)-1) &amp; SUBSTITUTE(Datos!$P89,LEFT(Datos!$P89,FIND("-",Datos!$P89)-1) &amp;"-","")+5,"")</f>
        <v/>
      </c>
    </row>
    <row r="90" spans="1:17" customFormat="1" x14ac:dyDescent="0.25">
      <c r="A90" s="6"/>
      <c r="B90" s="6"/>
      <c r="C90" s="6"/>
      <c r="D90" s="6"/>
      <c r="E90" s="7"/>
      <c r="F90" s="7"/>
      <c r="G90" s="7"/>
      <c r="H90" s="6"/>
      <c r="I90" s="33" t="str" cm="1">
        <f t="array" aca="1" ref="I90" ca="1">HYPERLINK("["&amp;Archivo_Nombre&amp;"]KANBAN!"&amp;INDEX(Datos!$Q$2:$Q$101,ROW()-1),IF(TablaDatos[[#This Row],[Estado]]="","","Tarea "&amp;ROW()-1))</f>
        <v/>
      </c>
      <c r="J90" s="24" t="str">
        <f>IFERROR(IF(TablaDatos[[#This Row],[Estado]]="","","Tarea "&amp;ROW()-1),"")</f>
        <v/>
      </c>
      <c r="K90" s="25" t="str">
        <f ca="1">IFERROR("G-"&amp;MATCH(Datos!$J90&amp;":",KANBAN!G:G,0),"")</f>
        <v/>
      </c>
      <c r="L90" s="25" t="str">
        <f ca="1">IFERROR("O-"&amp;MATCH(Datos!$J90&amp;":",KANBAN!O:O,0),"")</f>
        <v/>
      </c>
      <c r="M90" s="25" t="str">
        <f ca="1">IFERROR("W-"&amp;MATCH(Datos!$J90&amp;":",KANBAN!W:W,0),"")</f>
        <v/>
      </c>
      <c r="N90" s="25" t="str">
        <f ca="1">IFERROR("AE-"&amp;MATCH(Datos!$J90&amp;":",KANBAN!AE:AE,0),"")</f>
        <v/>
      </c>
      <c r="O90" s="25" t="str">
        <f ca="1">IFERROR("AM-"&amp;MATCH(Datos!$J90&amp;":",KANBAN!AM:AM,0),"")</f>
        <v/>
      </c>
      <c r="P90" s="25" t="str">
        <f ca="1">Datos!$K90&amp;Datos!$L90&amp;Datos!$M90&amp;Datos!$N90&amp;Datos!$O90</f>
        <v/>
      </c>
      <c r="Q90" s="26" t="str">
        <f ca="1">IFERROR(LEFT(Datos!$P90,FIND("-",Datos!$P90)-1) &amp; SUBSTITUTE(Datos!$P90,LEFT(Datos!$P90,FIND("-",Datos!$P90)-1) &amp;"-","") &amp; ":" &amp;
LEFT(Datos!$P90,FIND("-",Datos!$P90)-1) &amp; SUBSTITUTE(Datos!$P90,LEFT(Datos!$P90,FIND("-",Datos!$P90)-1) &amp;"-","")+5,"")</f>
        <v/>
      </c>
    </row>
    <row r="91" spans="1:17" customFormat="1" x14ac:dyDescent="0.25">
      <c r="A91" s="6"/>
      <c r="B91" s="6"/>
      <c r="C91" s="6"/>
      <c r="D91" s="6"/>
      <c r="E91" s="7"/>
      <c r="F91" s="7"/>
      <c r="G91" s="7"/>
      <c r="H91" s="6"/>
      <c r="I91" s="33" t="str" cm="1">
        <f t="array" aca="1" ref="I91" ca="1">HYPERLINK("["&amp;Archivo_Nombre&amp;"]KANBAN!"&amp;INDEX(Datos!$Q$2:$Q$101,ROW()-1),IF(TablaDatos[[#This Row],[Estado]]="","","Tarea "&amp;ROW()-1))</f>
        <v/>
      </c>
      <c r="J91" s="27" t="str">
        <f>IFERROR(IF(TablaDatos[[#This Row],[Estado]]="","","Tarea "&amp;ROW()-1),"")</f>
        <v/>
      </c>
      <c r="K91" s="28" t="str">
        <f ca="1">IFERROR("G-"&amp;MATCH(Datos!$J91&amp;":",KANBAN!G:G,0),"")</f>
        <v/>
      </c>
      <c r="L91" s="28" t="str">
        <f ca="1">IFERROR("O-"&amp;MATCH(Datos!$J91&amp;":",KANBAN!O:O,0),"")</f>
        <v/>
      </c>
      <c r="M91" s="28" t="str">
        <f ca="1">IFERROR("W-"&amp;MATCH(Datos!$J91&amp;":",KANBAN!W:W,0),"")</f>
        <v/>
      </c>
      <c r="N91" s="28" t="str">
        <f ca="1">IFERROR("AE-"&amp;MATCH(Datos!$J91&amp;":",KANBAN!AE:AE,0),"")</f>
        <v/>
      </c>
      <c r="O91" s="28" t="str">
        <f ca="1">IFERROR("AM-"&amp;MATCH(Datos!$J91&amp;":",KANBAN!AM:AM,0),"")</f>
        <v/>
      </c>
      <c r="P91" s="28" t="str">
        <f ca="1">Datos!$K91&amp;Datos!$L91&amp;Datos!$M91&amp;Datos!$N91&amp;Datos!$O91</f>
        <v/>
      </c>
      <c r="Q91" s="29" t="str">
        <f ca="1">IFERROR(LEFT(Datos!$P91,FIND("-",Datos!$P91)-1) &amp; SUBSTITUTE(Datos!$P91,LEFT(Datos!$P91,FIND("-",Datos!$P91)-1) &amp;"-","") &amp; ":" &amp;
LEFT(Datos!$P91,FIND("-",Datos!$P91)-1) &amp; SUBSTITUTE(Datos!$P91,LEFT(Datos!$P91,FIND("-",Datos!$P91)-1) &amp;"-","")+5,"")</f>
        <v/>
      </c>
    </row>
    <row r="92" spans="1:17" customFormat="1" x14ac:dyDescent="0.25">
      <c r="A92" s="6"/>
      <c r="B92" s="6"/>
      <c r="C92" s="6"/>
      <c r="D92" s="6"/>
      <c r="E92" s="7"/>
      <c r="F92" s="7"/>
      <c r="G92" s="7"/>
      <c r="H92" s="6"/>
      <c r="I92" s="33" t="str" cm="1">
        <f t="array" aca="1" ref="I92" ca="1">HYPERLINK("["&amp;Archivo_Nombre&amp;"]KANBAN!"&amp;INDEX(Datos!$Q$2:$Q$101,ROW()-1),IF(TablaDatos[[#This Row],[Estado]]="","","Tarea "&amp;ROW()-1))</f>
        <v/>
      </c>
      <c r="J92" s="24" t="str">
        <f>IFERROR(IF(TablaDatos[[#This Row],[Estado]]="","","Tarea "&amp;ROW()-1),"")</f>
        <v/>
      </c>
      <c r="K92" s="25" t="str">
        <f ca="1">IFERROR("G-"&amp;MATCH(Datos!$J92&amp;":",KANBAN!G:G,0),"")</f>
        <v/>
      </c>
      <c r="L92" s="25" t="str">
        <f ca="1">IFERROR("O-"&amp;MATCH(Datos!$J92&amp;":",KANBAN!O:O,0),"")</f>
        <v/>
      </c>
      <c r="M92" s="25" t="str">
        <f ca="1">IFERROR("W-"&amp;MATCH(Datos!$J92&amp;":",KANBAN!W:W,0),"")</f>
        <v/>
      </c>
      <c r="N92" s="25" t="str">
        <f ca="1">IFERROR("AE-"&amp;MATCH(Datos!$J92&amp;":",KANBAN!AE:AE,0),"")</f>
        <v/>
      </c>
      <c r="O92" s="25" t="str">
        <f ca="1">IFERROR("AM-"&amp;MATCH(Datos!$J92&amp;":",KANBAN!AM:AM,0),"")</f>
        <v/>
      </c>
      <c r="P92" s="25" t="str">
        <f ca="1">Datos!$K92&amp;Datos!$L92&amp;Datos!$M92&amp;Datos!$N92&amp;Datos!$O92</f>
        <v/>
      </c>
      <c r="Q92" s="26" t="str">
        <f ca="1">IFERROR(LEFT(Datos!$P92,FIND("-",Datos!$P92)-1) &amp; SUBSTITUTE(Datos!$P92,LEFT(Datos!$P92,FIND("-",Datos!$P92)-1) &amp;"-","") &amp; ":" &amp;
LEFT(Datos!$P92,FIND("-",Datos!$P92)-1) &amp; SUBSTITUTE(Datos!$P92,LEFT(Datos!$P92,FIND("-",Datos!$P92)-1) &amp;"-","")+5,"")</f>
        <v/>
      </c>
    </row>
    <row r="93" spans="1:17" customFormat="1" x14ac:dyDescent="0.25">
      <c r="A93" s="6"/>
      <c r="B93" s="6"/>
      <c r="C93" s="6"/>
      <c r="D93" s="6"/>
      <c r="E93" s="7"/>
      <c r="F93" s="7"/>
      <c r="G93" s="7"/>
      <c r="H93" s="6"/>
      <c r="I93" s="33" t="str" cm="1">
        <f t="array" aca="1" ref="I93" ca="1">HYPERLINK("["&amp;Archivo_Nombre&amp;"]KANBAN!"&amp;INDEX(Datos!$Q$2:$Q$101,ROW()-1),IF(TablaDatos[[#This Row],[Estado]]="","","Tarea "&amp;ROW()-1))</f>
        <v/>
      </c>
      <c r="J93" s="27" t="str">
        <f>IFERROR(IF(TablaDatos[[#This Row],[Estado]]="","","Tarea "&amp;ROW()-1),"")</f>
        <v/>
      </c>
      <c r="K93" s="28" t="str">
        <f ca="1">IFERROR("G-"&amp;MATCH(Datos!$J93&amp;":",KANBAN!G:G,0),"")</f>
        <v/>
      </c>
      <c r="L93" s="28" t="str">
        <f ca="1">IFERROR("O-"&amp;MATCH(Datos!$J93&amp;":",KANBAN!O:O,0),"")</f>
        <v/>
      </c>
      <c r="M93" s="28" t="str">
        <f ca="1">IFERROR("W-"&amp;MATCH(Datos!$J93&amp;":",KANBAN!W:W,0),"")</f>
        <v/>
      </c>
      <c r="N93" s="28" t="str">
        <f ca="1">IFERROR("AE-"&amp;MATCH(Datos!$J93&amp;":",KANBAN!AE:AE,0),"")</f>
        <v/>
      </c>
      <c r="O93" s="28" t="str">
        <f ca="1">IFERROR("AM-"&amp;MATCH(Datos!$J93&amp;":",KANBAN!AM:AM,0),"")</f>
        <v/>
      </c>
      <c r="P93" s="28" t="str">
        <f ca="1">Datos!$K93&amp;Datos!$L93&amp;Datos!$M93&amp;Datos!$N93&amp;Datos!$O93</f>
        <v/>
      </c>
      <c r="Q93" s="29" t="str">
        <f ca="1">IFERROR(LEFT(Datos!$P93,FIND("-",Datos!$P93)-1) &amp; SUBSTITUTE(Datos!$P93,LEFT(Datos!$P93,FIND("-",Datos!$P93)-1) &amp;"-","") &amp; ":" &amp;
LEFT(Datos!$P93,FIND("-",Datos!$P93)-1) &amp; SUBSTITUTE(Datos!$P93,LEFT(Datos!$P93,FIND("-",Datos!$P93)-1) &amp;"-","")+5,"")</f>
        <v/>
      </c>
    </row>
    <row r="94" spans="1:17" customFormat="1" x14ac:dyDescent="0.25">
      <c r="A94" s="6"/>
      <c r="B94" s="6"/>
      <c r="C94" s="6"/>
      <c r="D94" s="6"/>
      <c r="E94" s="7"/>
      <c r="F94" s="7"/>
      <c r="G94" s="7"/>
      <c r="H94" s="6"/>
      <c r="I94" s="33" t="str" cm="1">
        <f t="array" aca="1" ref="I94" ca="1">HYPERLINK("["&amp;Archivo_Nombre&amp;"]KANBAN!"&amp;INDEX(Datos!$Q$2:$Q$101,ROW()-1),IF(TablaDatos[[#This Row],[Estado]]="","","Tarea "&amp;ROW()-1))</f>
        <v/>
      </c>
      <c r="J94" s="24" t="str">
        <f>IFERROR(IF(TablaDatos[[#This Row],[Estado]]="","","Tarea "&amp;ROW()-1),"")</f>
        <v/>
      </c>
      <c r="K94" s="25" t="str">
        <f ca="1">IFERROR("G-"&amp;MATCH(Datos!$J94&amp;":",KANBAN!G:G,0),"")</f>
        <v/>
      </c>
      <c r="L94" s="25" t="str">
        <f ca="1">IFERROR("O-"&amp;MATCH(Datos!$J94&amp;":",KANBAN!O:O,0),"")</f>
        <v/>
      </c>
      <c r="M94" s="25" t="str">
        <f ca="1">IFERROR("W-"&amp;MATCH(Datos!$J94&amp;":",KANBAN!W:W,0),"")</f>
        <v/>
      </c>
      <c r="N94" s="25" t="str">
        <f ca="1">IFERROR("AE-"&amp;MATCH(Datos!$J94&amp;":",KANBAN!AE:AE,0),"")</f>
        <v/>
      </c>
      <c r="O94" s="25" t="str">
        <f ca="1">IFERROR("AM-"&amp;MATCH(Datos!$J94&amp;":",KANBAN!AM:AM,0),"")</f>
        <v/>
      </c>
      <c r="P94" s="25" t="str">
        <f ca="1">Datos!$K94&amp;Datos!$L94&amp;Datos!$M94&amp;Datos!$N94&amp;Datos!$O94</f>
        <v/>
      </c>
      <c r="Q94" s="26" t="str">
        <f ca="1">IFERROR(LEFT(Datos!$P94,FIND("-",Datos!$P94)-1) &amp; SUBSTITUTE(Datos!$P94,LEFT(Datos!$P94,FIND("-",Datos!$P94)-1) &amp;"-","") &amp; ":" &amp;
LEFT(Datos!$P94,FIND("-",Datos!$P94)-1) &amp; SUBSTITUTE(Datos!$P94,LEFT(Datos!$P94,FIND("-",Datos!$P94)-1) &amp;"-","")+5,"")</f>
        <v/>
      </c>
    </row>
    <row r="95" spans="1:17" customFormat="1" x14ac:dyDescent="0.25">
      <c r="A95" s="6"/>
      <c r="B95" s="6"/>
      <c r="C95" s="6"/>
      <c r="D95" s="6"/>
      <c r="E95" s="7"/>
      <c r="F95" s="7"/>
      <c r="G95" s="7"/>
      <c r="H95" s="6"/>
      <c r="I95" s="33" t="str" cm="1">
        <f t="array" aca="1" ref="I95" ca="1">HYPERLINK("["&amp;Archivo_Nombre&amp;"]KANBAN!"&amp;INDEX(Datos!$Q$2:$Q$101,ROW()-1),IF(TablaDatos[[#This Row],[Estado]]="","","Tarea "&amp;ROW()-1))</f>
        <v/>
      </c>
      <c r="J95" s="27" t="str">
        <f>IFERROR(IF(TablaDatos[[#This Row],[Estado]]="","","Tarea "&amp;ROW()-1),"")</f>
        <v/>
      </c>
      <c r="K95" s="28" t="str">
        <f ca="1">IFERROR("G-"&amp;MATCH(Datos!$J95&amp;":",KANBAN!G:G,0),"")</f>
        <v/>
      </c>
      <c r="L95" s="28" t="str">
        <f ca="1">IFERROR("O-"&amp;MATCH(Datos!$J95&amp;":",KANBAN!O:O,0),"")</f>
        <v/>
      </c>
      <c r="M95" s="28" t="str">
        <f ca="1">IFERROR("W-"&amp;MATCH(Datos!$J95&amp;":",KANBAN!W:W,0),"")</f>
        <v/>
      </c>
      <c r="N95" s="28" t="str">
        <f ca="1">IFERROR("AE-"&amp;MATCH(Datos!$J95&amp;":",KANBAN!AE:AE,0),"")</f>
        <v/>
      </c>
      <c r="O95" s="28" t="str">
        <f ca="1">IFERROR("AM-"&amp;MATCH(Datos!$J95&amp;":",KANBAN!AM:AM,0),"")</f>
        <v/>
      </c>
      <c r="P95" s="28" t="str">
        <f ca="1">Datos!$K95&amp;Datos!$L95&amp;Datos!$M95&amp;Datos!$N95&amp;Datos!$O95</f>
        <v/>
      </c>
      <c r="Q95" s="29" t="str">
        <f ca="1">IFERROR(LEFT(Datos!$P95,FIND("-",Datos!$P95)-1) &amp; SUBSTITUTE(Datos!$P95,LEFT(Datos!$P95,FIND("-",Datos!$P95)-1) &amp;"-","") &amp; ":" &amp;
LEFT(Datos!$P95,FIND("-",Datos!$P95)-1) &amp; SUBSTITUTE(Datos!$P95,LEFT(Datos!$P95,FIND("-",Datos!$P95)-1) &amp;"-","")+5,"")</f>
        <v/>
      </c>
    </row>
    <row r="96" spans="1:17" customFormat="1" x14ac:dyDescent="0.25">
      <c r="A96" s="6"/>
      <c r="B96" s="6"/>
      <c r="C96" s="6"/>
      <c r="D96" s="6"/>
      <c r="E96" s="7"/>
      <c r="F96" s="7"/>
      <c r="G96" s="7"/>
      <c r="H96" s="6"/>
      <c r="I96" s="33" t="str" cm="1">
        <f t="array" aca="1" ref="I96" ca="1">HYPERLINK("["&amp;Archivo_Nombre&amp;"]KANBAN!"&amp;INDEX(Datos!$Q$2:$Q$101,ROW()-1),IF(TablaDatos[[#This Row],[Estado]]="","","Tarea "&amp;ROW()-1))</f>
        <v/>
      </c>
      <c r="J96" s="24" t="str">
        <f>IFERROR(IF(TablaDatos[[#This Row],[Estado]]="","","Tarea "&amp;ROW()-1),"")</f>
        <v/>
      </c>
      <c r="K96" s="25" t="str">
        <f ca="1">IFERROR("G-"&amp;MATCH(Datos!$J96&amp;":",KANBAN!G:G,0),"")</f>
        <v/>
      </c>
      <c r="L96" s="25" t="str">
        <f ca="1">IFERROR("O-"&amp;MATCH(Datos!$J96&amp;":",KANBAN!O:O,0),"")</f>
        <v/>
      </c>
      <c r="M96" s="25" t="str">
        <f ca="1">IFERROR("W-"&amp;MATCH(Datos!$J96&amp;":",KANBAN!W:W,0),"")</f>
        <v/>
      </c>
      <c r="N96" s="25" t="str">
        <f ca="1">IFERROR("AE-"&amp;MATCH(Datos!$J96&amp;":",KANBAN!AE:AE,0),"")</f>
        <v/>
      </c>
      <c r="O96" s="25" t="str">
        <f ca="1">IFERROR("AM-"&amp;MATCH(Datos!$J96&amp;":",KANBAN!AM:AM,0),"")</f>
        <v/>
      </c>
      <c r="P96" s="25" t="str">
        <f ca="1">Datos!$K96&amp;Datos!$L96&amp;Datos!$M96&amp;Datos!$N96&amp;Datos!$O96</f>
        <v/>
      </c>
      <c r="Q96" s="26" t="str">
        <f ca="1">IFERROR(LEFT(Datos!$P96,FIND("-",Datos!$P96)-1) &amp; SUBSTITUTE(Datos!$P96,LEFT(Datos!$P96,FIND("-",Datos!$P96)-1) &amp;"-","") &amp; ":" &amp;
LEFT(Datos!$P96,FIND("-",Datos!$P96)-1) &amp; SUBSTITUTE(Datos!$P96,LEFT(Datos!$P96,FIND("-",Datos!$P96)-1) &amp;"-","")+5,"")</f>
        <v/>
      </c>
    </row>
    <row r="97" spans="1:17" customFormat="1" x14ac:dyDescent="0.25">
      <c r="A97" s="6"/>
      <c r="B97" s="6"/>
      <c r="C97" s="6"/>
      <c r="D97" s="6"/>
      <c r="E97" s="7"/>
      <c r="F97" s="7"/>
      <c r="G97" s="7"/>
      <c r="H97" s="6"/>
      <c r="I97" s="33" t="str" cm="1">
        <f t="array" aca="1" ref="I97" ca="1">HYPERLINK("["&amp;Archivo_Nombre&amp;"]KANBAN!"&amp;INDEX(Datos!$Q$2:$Q$101,ROW()-1),IF(TablaDatos[[#This Row],[Estado]]="","","Tarea "&amp;ROW()-1))</f>
        <v/>
      </c>
      <c r="J97" s="27" t="str">
        <f>IFERROR(IF(TablaDatos[[#This Row],[Estado]]="","","Tarea "&amp;ROW()-1),"")</f>
        <v/>
      </c>
      <c r="K97" s="28" t="str">
        <f ca="1">IFERROR("G-"&amp;MATCH(Datos!$J97&amp;":",KANBAN!G:G,0),"")</f>
        <v/>
      </c>
      <c r="L97" s="28" t="str">
        <f ca="1">IFERROR("O-"&amp;MATCH(Datos!$J97&amp;":",KANBAN!O:O,0),"")</f>
        <v/>
      </c>
      <c r="M97" s="28" t="str">
        <f ca="1">IFERROR("W-"&amp;MATCH(Datos!$J97&amp;":",KANBAN!W:W,0),"")</f>
        <v/>
      </c>
      <c r="N97" s="28" t="str">
        <f ca="1">IFERROR("AE-"&amp;MATCH(Datos!$J97&amp;":",KANBAN!AE:AE,0),"")</f>
        <v/>
      </c>
      <c r="O97" s="28" t="str">
        <f ca="1">IFERROR("AM-"&amp;MATCH(Datos!$J97&amp;":",KANBAN!AM:AM,0),"")</f>
        <v/>
      </c>
      <c r="P97" s="28" t="str">
        <f ca="1">Datos!$K97&amp;Datos!$L97&amp;Datos!$M97&amp;Datos!$N97&amp;Datos!$O97</f>
        <v/>
      </c>
      <c r="Q97" s="29" t="str">
        <f ca="1">IFERROR(LEFT(Datos!$P97,FIND("-",Datos!$P97)-1) &amp; SUBSTITUTE(Datos!$P97,LEFT(Datos!$P97,FIND("-",Datos!$P97)-1) &amp;"-","") &amp; ":" &amp;
LEFT(Datos!$P97,FIND("-",Datos!$P97)-1) &amp; SUBSTITUTE(Datos!$P97,LEFT(Datos!$P97,FIND("-",Datos!$P97)-1) &amp;"-","")+5,"")</f>
        <v/>
      </c>
    </row>
    <row r="98" spans="1:17" customFormat="1" x14ac:dyDescent="0.25">
      <c r="A98" s="6"/>
      <c r="B98" s="6"/>
      <c r="C98" s="6"/>
      <c r="D98" s="6"/>
      <c r="E98" s="7"/>
      <c r="F98" s="7"/>
      <c r="G98" s="7"/>
      <c r="H98" s="6"/>
      <c r="I98" s="33" t="str" cm="1">
        <f t="array" aca="1" ref="I98" ca="1">HYPERLINK("["&amp;Archivo_Nombre&amp;"]KANBAN!"&amp;INDEX(Datos!$Q$2:$Q$101,ROW()-1),IF(TablaDatos[[#This Row],[Estado]]="","","Tarea "&amp;ROW()-1))</f>
        <v/>
      </c>
      <c r="J98" s="24" t="str">
        <f>IFERROR(IF(TablaDatos[[#This Row],[Estado]]="","","Tarea "&amp;ROW()-1),"")</f>
        <v/>
      </c>
      <c r="K98" s="25" t="str">
        <f ca="1">IFERROR("G-"&amp;MATCH(Datos!$J98&amp;":",KANBAN!G:G,0),"")</f>
        <v/>
      </c>
      <c r="L98" s="25" t="str">
        <f ca="1">IFERROR("O-"&amp;MATCH(Datos!$J98&amp;":",KANBAN!O:O,0),"")</f>
        <v/>
      </c>
      <c r="M98" s="25" t="str">
        <f ca="1">IFERROR("W-"&amp;MATCH(Datos!$J98&amp;":",KANBAN!W:W,0),"")</f>
        <v/>
      </c>
      <c r="N98" s="25" t="str">
        <f ca="1">IFERROR("AE-"&amp;MATCH(Datos!$J98&amp;":",KANBAN!AE:AE,0),"")</f>
        <v/>
      </c>
      <c r="O98" s="25" t="str">
        <f ca="1">IFERROR("AM-"&amp;MATCH(Datos!$J98&amp;":",KANBAN!AM:AM,0),"")</f>
        <v/>
      </c>
      <c r="P98" s="25" t="str">
        <f ca="1">Datos!$K98&amp;Datos!$L98&amp;Datos!$M98&amp;Datos!$N98&amp;Datos!$O98</f>
        <v/>
      </c>
      <c r="Q98" s="26" t="str">
        <f ca="1">IFERROR(LEFT(Datos!$P98,FIND("-",Datos!$P98)-1) &amp; SUBSTITUTE(Datos!$P98,LEFT(Datos!$P98,FIND("-",Datos!$P98)-1) &amp;"-","") &amp; ":" &amp;
LEFT(Datos!$P98,FIND("-",Datos!$P98)-1) &amp; SUBSTITUTE(Datos!$P98,LEFT(Datos!$P98,FIND("-",Datos!$P98)-1) &amp;"-","")+5,"")</f>
        <v/>
      </c>
    </row>
    <row r="99" spans="1:17" customFormat="1" x14ac:dyDescent="0.25">
      <c r="A99" s="6"/>
      <c r="B99" s="6"/>
      <c r="C99" s="6"/>
      <c r="D99" s="6"/>
      <c r="E99" s="7"/>
      <c r="F99" s="7"/>
      <c r="G99" s="7"/>
      <c r="H99" s="6"/>
      <c r="I99" s="33" t="str" cm="1">
        <f t="array" aca="1" ref="I99" ca="1">HYPERLINK("["&amp;Archivo_Nombre&amp;"]KANBAN!"&amp;INDEX(Datos!$Q$2:$Q$101,ROW()-1),IF(TablaDatos[[#This Row],[Estado]]="","","Tarea "&amp;ROW()-1))</f>
        <v/>
      </c>
      <c r="J99" s="27" t="str">
        <f>IFERROR(IF(TablaDatos[[#This Row],[Estado]]="","","Tarea "&amp;ROW()-1),"")</f>
        <v/>
      </c>
      <c r="K99" s="28" t="str">
        <f ca="1">IFERROR("G-"&amp;MATCH(Datos!$J99&amp;":",KANBAN!G:G,0),"")</f>
        <v/>
      </c>
      <c r="L99" s="28" t="str">
        <f ca="1">IFERROR("O-"&amp;MATCH(Datos!$J99&amp;":",KANBAN!O:O,0),"")</f>
        <v/>
      </c>
      <c r="M99" s="28" t="str">
        <f ca="1">IFERROR("W-"&amp;MATCH(Datos!$J99&amp;":",KANBAN!W:W,0),"")</f>
        <v/>
      </c>
      <c r="N99" s="28" t="str">
        <f ca="1">IFERROR("AE-"&amp;MATCH(Datos!$J99&amp;":",KANBAN!AE:AE,0),"")</f>
        <v/>
      </c>
      <c r="O99" s="28" t="str">
        <f ca="1">IFERROR("AM-"&amp;MATCH(Datos!$J99&amp;":",KANBAN!AM:AM,0),"")</f>
        <v/>
      </c>
      <c r="P99" s="28" t="str">
        <f ca="1">Datos!$K99&amp;Datos!$L99&amp;Datos!$M99&amp;Datos!$N99&amp;Datos!$O99</f>
        <v/>
      </c>
      <c r="Q99" s="29" t="str">
        <f ca="1">IFERROR(LEFT(Datos!$P99,FIND("-",Datos!$P99)-1) &amp; SUBSTITUTE(Datos!$P99,LEFT(Datos!$P99,FIND("-",Datos!$P99)-1) &amp;"-","") &amp; ":" &amp;
LEFT(Datos!$P99,FIND("-",Datos!$P99)-1) &amp; SUBSTITUTE(Datos!$P99,LEFT(Datos!$P99,FIND("-",Datos!$P99)-1) &amp;"-","")+5,"")</f>
        <v/>
      </c>
    </row>
    <row r="100" spans="1:17" customFormat="1" x14ac:dyDescent="0.25">
      <c r="A100" s="6"/>
      <c r="B100" s="6"/>
      <c r="C100" s="6"/>
      <c r="D100" s="6"/>
      <c r="E100" s="7"/>
      <c r="F100" s="7"/>
      <c r="G100" s="7"/>
      <c r="H100" s="6"/>
      <c r="I100" s="33" t="str" cm="1">
        <f t="array" aca="1" ref="I100" ca="1">HYPERLINK("["&amp;Archivo_Nombre&amp;"]KANBAN!"&amp;INDEX(Datos!$Q$2:$Q$101,ROW()-1),IF(TablaDatos[[#This Row],[Estado]]="","","Tarea "&amp;ROW()-1))</f>
        <v/>
      </c>
      <c r="J100" s="24" t="str">
        <f>IFERROR(IF(TablaDatos[[#This Row],[Estado]]="","","Tarea "&amp;ROW()-1),"")</f>
        <v/>
      </c>
      <c r="K100" s="25" t="str">
        <f ca="1">IFERROR("G-"&amp;MATCH(Datos!$J100&amp;":",KANBAN!G:G,0),"")</f>
        <v/>
      </c>
      <c r="L100" s="25" t="str">
        <f ca="1">IFERROR("O-"&amp;MATCH(Datos!$J100&amp;":",KANBAN!O:O,0),"")</f>
        <v/>
      </c>
      <c r="M100" s="25" t="str">
        <f ca="1">IFERROR("W-"&amp;MATCH(Datos!$J100&amp;":",KANBAN!W:W,0),"")</f>
        <v/>
      </c>
      <c r="N100" s="25" t="str">
        <f ca="1">IFERROR("AE-"&amp;MATCH(Datos!$J100&amp;":",KANBAN!AE:AE,0),"")</f>
        <v/>
      </c>
      <c r="O100" s="25" t="str">
        <f ca="1">IFERROR("AM-"&amp;MATCH(Datos!$J100&amp;":",KANBAN!AM:AM,0),"")</f>
        <v/>
      </c>
      <c r="P100" s="25" t="str">
        <f ca="1">Datos!$K100&amp;Datos!$L100&amp;Datos!$M100&amp;Datos!$N100&amp;Datos!$O100</f>
        <v/>
      </c>
      <c r="Q100" s="26" t="str">
        <f ca="1">IFERROR(LEFT(Datos!$P100,FIND("-",Datos!$P100)-1) &amp; SUBSTITUTE(Datos!$P100,LEFT(Datos!$P100,FIND("-",Datos!$P100)-1) &amp;"-","") &amp; ":" &amp;
LEFT(Datos!$P100,FIND("-",Datos!$P100)-1) &amp; SUBSTITUTE(Datos!$P100,LEFT(Datos!$P100,FIND("-",Datos!$P100)-1) &amp;"-","")+5,"")</f>
        <v/>
      </c>
    </row>
    <row r="101" spans="1:17" customFormat="1" x14ac:dyDescent="0.25">
      <c r="A101" s="6"/>
      <c r="B101" s="6"/>
      <c r="C101" s="6"/>
      <c r="D101" s="6"/>
      <c r="E101" s="7"/>
      <c r="F101" s="7"/>
      <c r="G101" s="7"/>
      <c r="H101" s="6"/>
      <c r="I101" s="33" t="str" cm="1">
        <f t="array" aca="1" ref="I101" ca="1">HYPERLINK("["&amp;Archivo_Nombre&amp;"]KANBAN!"&amp;INDEX(Datos!$Q$2:$Q$101,ROW()-1),IF(TablaDatos[[#This Row],[Estado]]="","","Tarea "&amp;ROW()-1))</f>
        <v/>
      </c>
      <c r="J101" s="27" t="str">
        <f>IFERROR(IF(TablaDatos[[#This Row],[Estado]]="","","Tarea "&amp;ROW()-1),"")</f>
        <v/>
      </c>
      <c r="K101" s="28" t="str">
        <f ca="1">IFERROR("G-"&amp;MATCH(Datos!$J101&amp;":",KANBAN!G:G,0),"")</f>
        <v/>
      </c>
      <c r="L101" s="28" t="str">
        <f ca="1">IFERROR("O-"&amp;MATCH(Datos!$J101&amp;":",KANBAN!O:O,0),"")</f>
        <v/>
      </c>
      <c r="M101" s="28" t="str">
        <f ca="1">IFERROR("W-"&amp;MATCH(Datos!$J101&amp;":",KANBAN!W:W,0),"")</f>
        <v/>
      </c>
      <c r="N101" s="28" t="str">
        <f ca="1">IFERROR("AE-"&amp;MATCH(Datos!$J101&amp;":",KANBAN!AE:AE,0),"")</f>
        <v/>
      </c>
      <c r="O101" s="28" t="str">
        <f ca="1">IFERROR("AM-"&amp;MATCH(Datos!$J101&amp;":",KANBAN!AM:AM,0),"")</f>
        <v/>
      </c>
      <c r="P101" s="28" t="str">
        <f ca="1">Datos!$K101&amp;Datos!$L101&amp;Datos!$M101&amp;Datos!$N101&amp;Datos!$O101</f>
        <v/>
      </c>
      <c r="Q101" s="29" t="str">
        <f ca="1">IFERROR(LEFT(Datos!$P101,FIND("-",Datos!$P101)-1) &amp; SUBSTITUTE(Datos!$P101,LEFT(Datos!$P101,FIND("-",Datos!$P101)-1) &amp;"-","") &amp; ":" &amp;
LEFT(Datos!$P101,FIND("-",Datos!$P101)-1) &amp; SUBSTITUTE(Datos!$P101,LEFT(Datos!$P101,FIND("-",Datos!$P101)-1) &amp;"-","")+5,"")</f>
        <v/>
      </c>
    </row>
  </sheetData>
  <sheetProtection sheet="1" objects="1" scenarios="1" autoFilter="0"/>
  <phoneticPr fontId="2" type="noConversion"/>
  <dataValidations count="3">
    <dataValidation type="list" allowBlank="1" showInputMessage="1" showErrorMessage="1" sqref="A2:A101" xr:uid="{00000000-0002-0000-0100-000000000000}">
      <formula1>ListaEstados</formula1>
    </dataValidation>
    <dataValidation type="list" allowBlank="1" showInputMessage="1" showErrorMessage="1" sqref="B2:B101" xr:uid="{00000000-0002-0000-0100-000001000000}">
      <formula1>ListaCriticidad</formula1>
    </dataValidation>
    <dataValidation type="list" allowBlank="1" showInputMessage="1" showErrorMessage="1" sqref="H2:H101" xr:uid="{00000000-0002-0000-0100-000002000000}">
      <formula1>ListaUsuarios</formula1>
    </dataValidation>
  </dataValidations>
  <pageMargins left="0.70866141732283472" right="0.70866141732283472" top="0.74803149606299213" bottom="0.74803149606299213" header="0.31496062992125984" footer="0.31496062992125984"/>
  <pageSetup paperSize="9" scale="84" fitToHeight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G57"/>
  <sheetViews>
    <sheetView showGridLines="0" workbookViewId="0">
      <pane ySplit="7" topLeftCell="A8" activePane="bottomLeft" state="frozen"/>
      <selection pane="bottomLeft" activeCell="B17" sqref="B17"/>
    </sheetView>
  </sheetViews>
  <sheetFormatPr baseColWidth="10" defaultColWidth="0" defaultRowHeight="15" zeroHeight="1" x14ac:dyDescent="0.25"/>
  <cols>
    <col min="1" max="1" width="4.5703125" style="2" customWidth="1"/>
    <col min="2" max="2" width="12.5703125" style="2" bestFit="1" customWidth="1"/>
    <col min="3" max="3" width="4.5703125" style="2" customWidth="1"/>
    <col min="4" max="4" width="12" style="2" bestFit="1" customWidth="1"/>
    <col min="5" max="5" width="4.5703125" style="2" customWidth="1"/>
    <col min="6" max="6" width="30.5703125" style="2" customWidth="1"/>
    <col min="7" max="7" width="4.5703125" style="2" customWidth="1"/>
    <col min="8" max="16384" width="10.85546875" style="2" hidden="1"/>
  </cols>
  <sheetData>
    <row r="1" spans="2:7" x14ac:dyDescent="0.25"/>
    <row r="2" spans="2:7" ht="18.75" x14ac:dyDescent="0.25">
      <c r="B2" s="34" t="s">
        <v>20</v>
      </c>
      <c r="C2" s="41" t="s">
        <v>21</v>
      </c>
      <c r="D2" s="41"/>
      <c r="E2" s="41"/>
      <c r="F2" s="41"/>
      <c r="G2" s="37"/>
    </row>
    <row r="3" spans="2:7" ht="18.75" x14ac:dyDescent="0.25">
      <c r="B3" s="35" t="s">
        <v>22</v>
      </c>
      <c r="C3" s="40" t="s">
        <v>23</v>
      </c>
      <c r="D3" s="40"/>
      <c r="E3" s="40"/>
      <c r="F3" s="40"/>
      <c r="G3" s="37"/>
    </row>
    <row r="4" spans="2:7" x14ac:dyDescent="0.25">
      <c r="B4" s="35" t="s">
        <v>24</v>
      </c>
      <c r="C4" s="42" t="s">
        <v>25</v>
      </c>
      <c r="D4" s="42"/>
      <c r="E4" s="42"/>
      <c r="F4" s="42"/>
      <c r="G4" s="38"/>
    </row>
    <row r="5" spans="2:7" x14ac:dyDescent="0.25">
      <c r="B5" s="35"/>
      <c r="C5" s="36"/>
      <c r="D5" s="36"/>
      <c r="E5" s="36"/>
      <c r="F5" s="36"/>
      <c r="G5" s="36"/>
    </row>
    <row r="6" spans="2:7" x14ac:dyDescent="0.25"/>
    <row r="7" spans="2:7" x14ac:dyDescent="0.25">
      <c r="B7" s="2" t="s">
        <v>26</v>
      </c>
      <c r="D7" s="17" t="s">
        <v>6</v>
      </c>
      <c r="F7" s="2" t="s">
        <v>27</v>
      </c>
    </row>
    <row r="8" spans="2:7" x14ac:dyDescent="0.25">
      <c r="B8" s="2" t="s">
        <v>0</v>
      </c>
      <c r="D8" s="18" t="s">
        <v>19</v>
      </c>
      <c r="F8" s="6" t="s">
        <v>31</v>
      </c>
    </row>
    <row r="9" spans="2:7" x14ac:dyDescent="0.25">
      <c r="B9" s="2" t="s">
        <v>1</v>
      </c>
      <c r="D9" s="19" t="s">
        <v>17</v>
      </c>
      <c r="F9" s="6" t="s">
        <v>32</v>
      </c>
    </row>
    <row r="10" spans="2:7" x14ac:dyDescent="0.25">
      <c r="B10" s="2" t="s">
        <v>2</v>
      </c>
      <c r="D10" s="20" t="s">
        <v>18</v>
      </c>
      <c r="F10" s="43" t="s">
        <v>33</v>
      </c>
    </row>
    <row r="11" spans="2:7" x14ac:dyDescent="0.25">
      <c r="B11" s="2" t="s">
        <v>3</v>
      </c>
      <c r="F11" s="43" t="s">
        <v>34</v>
      </c>
    </row>
    <row r="12" spans="2:7" x14ac:dyDescent="0.25">
      <c r="B12" s="2" t="s">
        <v>4</v>
      </c>
      <c r="F12" s="43" t="s">
        <v>35</v>
      </c>
    </row>
    <row r="13" spans="2:7" x14ac:dyDescent="0.25">
      <c r="F13" s="6"/>
    </row>
    <row r="14" spans="2:7" x14ac:dyDescent="0.25">
      <c r="F14" s="6"/>
    </row>
    <row r="15" spans="2:7" x14ac:dyDescent="0.25">
      <c r="F15" s="6"/>
    </row>
    <row r="16" spans="2:7" ht="15.75" thickBot="1" x14ac:dyDescent="0.3">
      <c r="B16" s="2" t="s">
        <v>28</v>
      </c>
      <c r="F16" s="6"/>
    </row>
    <row r="17" spans="2:6" ht="15.75" thickBot="1" x14ac:dyDescent="0.3">
      <c r="B17" s="30" t="s">
        <v>36</v>
      </c>
      <c r="C17" s="31"/>
      <c r="D17" s="32"/>
      <c r="F17" s="6"/>
    </row>
    <row r="18" spans="2:6" x14ac:dyDescent="0.25">
      <c r="B18" s="2" t="s">
        <v>29</v>
      </c>
      <c r="F18" s="6"/>
    </row>
    <row r="19" spans="2:6" x14ac:dyDescent="0.25">
      <c r="F19" s="6"/>
    </row>
    <row r="20" spans="2:6" x14ac:dyDescent="0.25">
      <c r="B20"/>
      <c r="F20" s="6"/>
    </row>
    <row r="21" spans="2:6" x14ac:dyDescent="0.25">
      <c r="B21"/>
      <c r="F21" s="6"/>
    </row>
    <row r="22" spans="2:6" x14ac:dyDescent="0.25">
      <c r="B22"/>
      <c r="F22" s="6"/>
    </row>
    <row r="23" spans="2:6" x14ac:dyDescent="0.25">
      <c r="F23" s="6"/>
    </row>
    <row r="24" spans="2:6" x14ac:dyDescent="0.25">
      <c r="F24" s="6"/>
    </row>
    <row r="25" spans="2:6" x14ac:dyDescent="0.25">
      <c r="F25" s="6"/>
    </row>
    <row r="26" spans="2:6" x14ac:dyDescent="0.25">
      <c r="F26" s="6"/>
    </row>
    <row r="27" spans="2:6" x14ac:dyDescent="0.25">
      <c r="F27" s="6"/>
    </row>
    <row r="28" spans="2:6" x14ac:dyDescent="0.25">
      <c r="F28" s="6"/>
    </row>
    <row r="29" spans="2:6" x14ac:dyDescent="0.25">
      <c r="F29" s="6"/>
    </row>
    <row r="30" spans="2:6" x14ac:dyDescent="0.25">
      <c r="F30" s="6"/>
    </row>
    <row r="31" spans="2:6" x14ac:dyDescent="0.25">
      <c r="F31" s="6"/>
    </row>
    <row r="32" spans="2:6" x14ac:dyDescent="0.25">
      <c r="F32" s="6"/>
    </row>
    <row r="33" spans="6:6" x14ac:dyDescent="0.25">
      <c r="F33" s="6"/>
    </row>
    <row r="34" spans="6:6" x14ac:dyDescent="0.25">
      <c r="F34" s="6"/>
    </row>
    <row r="35" spans="6:6" x14ac:dyDescent="0.25">
      <c r="F35" s="6"/>
    </row>
    <row r="36" spans="6:6" x14ac:dyDescent="0.25">
      <c r="F36" s="6"/>
    </row>
    <row r="37" spans="6:6" x14ac:dyDescent="0.25">
      <c r="F37" s="6"/>
    </row>
    <row r="38" spans="6:6" x14ac:dyDescent="0.25">
      <c r="F38" s="6"/>
    </row>
    <row r="39" spans="6:6" x14ac:dyDescent="0.25">
      <c r="F39" s="6"/>
    </row>
    <row r="40" spans="6:6" x14ac:dyDescent="0.25">
      <c r="F40" s="6"/>
    </row>
    <row r="41" spans="6:6" x14ac:dyDescent="0.25">
      <c r="F41" s="6"/>
    </row>
    <row r="42" spans="6:6" x14ac:dyDescent="0.25">
      <c r="F42" s="6"/>
    </row>
    <row r="43" spans="6:6" x14ac:dyDescent="0.25">
      <c r="F43" s="6"/>
    </row>
    <row r="44" spans="6:6" x14ac:dyDescent="0.25">
      <c r="F44" s="6"/>
    </row>
    <row r="45" spans="6:6" x14ac:dyDescent="0.25">
      <c r="F45" s="6"/>
    </row>
    <row r="46" spans="6:6" x14ac:dyDescent="0.25">
      <c r="F46" s="6"/>
    </row>
    <row r="47" spans="6:6" x14ac:dyDescent="0.25">
      <c r="F47" s="6"/>
    </row>
    <row r="48" spans="6:6" x14ac:dyDescent="0.25">
      <c r="F48" s="6"/>
    </row>
    <row r="49" spans="6:6" x14ac:dyDescent="0.25">
      <c r="F49" s="6"/>
    </row>
    <row r="50" spans="6:6" x14ac:dyDescent="0.25">
      <c r="F50" s="6"/>
    </row>
    <row r="51" spans="6:6" x14ac:dyDescent="0.25">
      <c r="F51" s="6"/>
    </row>
    <row r="52" spans="6:6" x14ac:dyDescent="0.25">
      <c r="F52" s="6"/>
    </row>
    <row r="53" spans="6:6" x14ac:dyDescent="0.25">
      <c r="F53" s="6"/>
    </row>
    <row r="54" spans="6:6" x14ac:dyDescent="0.25">
      <c r="F54" s="6"/>
    </row>
    <row r="55" spans="6:6" x14ac:dyDescent="0.25">
      <c r="F55" s="6"/>
    </row>
    <row r="56" spans="6:6" x14ac:dyDescent="0.25">
      <c r="F56" s="6"/>
    </row>
    <row r="57" spans="6:6" x14ac:dyDescent="0.25">
      <c r="F57" s="6"/>
    </row>
  </sheetData>
  <sheetProtection sheet="1" objects="1" scenarios="1"/>
  <mergeCells count="3">
    <mergeCell ref="C3:F3"/>
    <mergeCell ref="C2:F2"/>
    <mergeCell ref="C4:F4"/>
  </mergeCells>
  <phoneticPr fontId="2" type="noConversion"/>
  <hyperlinks>
    <hyperlink ref="C3:F3" r:id="rId1" display="Excel Pedro Wave - YouTube" xr:uid="{00000000-0004-0000-0200-000000000000}"/>
    <hyperlink ref="C2" r:id="rId2" display="https://pedrowave.blogspot.com/" xr:uid="{00000000-0004-0000-0200-000001000000}"/>
    <hyperlink ref="C4:F4" r:id="rId3" display="Creative Commons — Attribution-NonCommercial 3.0" xr:uid="{4D5DE48E-C3C7-4A4D-A51B-93EFDCC7DD0F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  <tableParts count="3"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11</vt:i4>
      </vt:variant>
    </vt:vector>
  </HeadingPairs>
  <TitlesOfParts>
    <vt:vector size="14" baseType="lpstr">
      <vt:lpstr>KANBAN</vt:lpstr>
      <vt:lpstr>Datos</vt:lpstr>
      <vt:lpstr>Configura</vt:lpstr>
      <vt:lpstr>Archivo_Edita_Nombre</vt:lpstr>
      <vt:lpstr>Configura!Área_de_impresión</vt:lpstr>
      <vt:lpstr>Datos!Área_de_impresión</vt:lpstr>
      <vt:lpstr>KANBAN!Área_de_impresión</vt:lpstr>
      <vt:lpstr>DatosKanban</vt:lpstr>
      <vt:lpstr>ListaCriticidad</vt:lpstr>
      <vt:lpstr>ListaEstados</vt:lpstr>
      <vt:lpstr>ListaUsuarios</vt:lpstr>
      <vt:lpstr>Configura!Títulos_a_imprimir</vt:lpstr>
      <vt:lpstr>Datos!Títulos_a_imprimir</vt:lpstr>
      <vt:lpstr>KANBAN!Títulos_a_imprimir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</dc:title>
  <dc:subject>Excel para la Web</dc:subject>
  <dc:creator>Pedro Wave</dc:creator>
  <cp:keywords/>
  <dc:description>https://pedrowave.blogspot.com</dc:description>
  <cp:lastModifiedBy>LAN ROSHI GAMER</cp:lastModifiedBy>
  <cp:revision>0</cp:revision>
  <dcterms:created xsi:type="dcterms:W3CDTF">2022-12-26T11:27:14Z</dcterms:created>
  <dcterms:modified xsi:type="dcterms:W3CDTF">2023-12-06T22:24:54Z</dcterms:modified>
  <cp:category/>
  <cp:contentStatus/>
</cp:coreProperties>
</file>