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GS\Entornos de desarrollo\Proyecto TRUEFEEL\"/>
    </mc:Choice>
  </mc:AlternateContent>
  <xr:revisionPtr revIDLastSave="0" documentId="13_ncr:1_{4A20AD4A-2650-40F3-8226-B95FD2AB16A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ESUPUESTO INICI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2" l="1"/>
  <c r="I67" i="2"/>
  <c r="I66" i="2"/>
  <c r="I65" i="2"/>
  <c r="I64" i="2"/>
  <c r="H56" i="2"/>
  <c r="H55" i="2"/>
  <c r="I57" i="2" s="1"/>
  <c r="I40" i="2"/>
  <c r="I39" i="2"/>
  <c r="I38" i="2"/>
  <c r="H26" i="2"/>
  <c r="H30" i="2"/>
  <c r="H29" i="2"/>
  <c r="H28" i="2"/>
  <c r="H27" i="2"/>
  <c r="H25" i="2"/>
  <c r="H24" i="2"/>
  <c r="I31" i="2" l="1"/>
  <c r="I47" i="2"/>
  <c r="I46" i="2"/>
  <c r="I45" i="2"/>
  <c r="I44" i="2"/>
  <c r="I43" i="2"/>
  <c r="I42" i="2"/>
  <c r="I41" i="2"/>
  <c r="I16" i="2"/>
  <c r="I15" i="2"/>
  <c r="I14" i="2"/>
  <c r="I13" i="2"/>
  <c r="I12" i="2"/>
  <c r="I11" i="2"/>
  <c r="I10" i="2"/>
  <c r="I9" i="2"/>
  <c r="I8" i="2"/>
  <c r="I7" i="2"/>
  <c r="I6" i="2"/>
  <c r="I48" i="2" l="1"/>
  <c r="I17" i="2"/>
</calcChain>
</file>

<file path=xl/sharedStrings.xml><?xml version="1.0" encoding="utf-8"?>
<sst xmlns="http://schemas.openxmlformats.org/spreadsheetml/2006/main" count="87" uniqueCount="68">
  <si>
    <t>NOMBRE PRODUCTOS</t>
  </si>
  <si>
    <t>MARCA Y MODELO</t>
  </si>
  <si>
    <t>UDS</t>
  </si>
  <si>
    <t>TOTAL</t>
  </si>
  <si>
    <t>€/UD</t>
  </si>
  <si>
    <t>Silla</t>
  </si>
  <si>
    <t>FLINTAN</t>
  </si>
  <si>
    <t>Lavabo</t>
  </si>
  <si>
    <t>GODMORGON ODENSVIK</t>
  </si>
  <si>
    <t xml:space="preserve">Regletas </t>
  </si>
  <si>
    <t>Salicru SPS SAFE 6</t>
  </si>
  <si>
    <t>STAMPA</t>
  </si>
  <si>
    <t>Escritorio</t>
  </si>
  <si>
    <t>Mesa reunion</t>
  </si>
  <si>
    <t>BEKANT</t>
  </si>
  <si>
    <t>Máquina agua</t>
  </si>
  <si>
    <t>Máquina snacks</t>
  </si>
  <si>
    <t>Máquina cafes</t>
  </si>
  <si>
    <t>Júcar elegance</t>
  </si>
  <si>
    <t>NECTA BRIO UP</t>
  </si>
  <si>
    <t>NECTA SNAKY MAX</t>
  </si>
  <si>
    <t>Material oficina variado</t>
  </si>
  <si>
    <t>Estanterias</t>
  </si>
  <si>
    <t>Persianas</t>
  </si>
  <si>
    <t>KALLAX</t>
  </si>
  <si>
    <t>SCHOTTIS</t>
  </si>
  <si>
    <t>Impresora</t>
  </si>
  <si>
    <t>HP LaserJet pro m118</t>
  </si>
  <si>
    <t>Disco duro</t>
  </si>
  <si>
    <t>Toshiba Canvio</t>
  </si>
  <si>
    <t>Ordenadores completos</t>
  </si>
  <si>
    <t xml:space="preserve">Portatiles </t>
  </si>
  <si>
    <t>Lenovo ideapad S145-15AST</t>
  </si>
  <si>
    <t>Proyector</t>
  </si>
  <si>
    <t>Ricoh PJ X2440</t>
  </si>
  <si>
    <t>Pantalla proyector</t>
  </si>
  <si>
    <t>Hp elite 8300 I5-3470 + perifericos</t>
  </si>
  <si>
    <t>Homcom 4:3 100"</t>
  </si>
  <si>
    <t>Tlfono fijo</t>
  </si>
  <si>
    <t>Alcatel temporis 580</t>
  </si>
  <si>
    <t>Cables de red</t>
  </si>
  <si>
    <t>Nanocable</t>
  </si>
  <si>
    <t>Tomas de red</t>
  </si>
  <si>
    <t>digitus red cat 6A</t>
  </si>
  <si>
    <t>Alojamiento web</t>
  </si>
  <si>
    <t>Arsys</t>
  </si>
  <si>
    <t>MOBILIARIO</t>
  </si>
  <si>
    <t>TOTAL (€)</t>
  </si>
  <si>
    <t>SUBTOTAL:</t>
  </si>
  <si>
    <t>SOFTWARE</t>
  </si>
  <si>
    <t>Unidades</t>
  </si>
  <si>
    <t>Precio Total</t>
  </si>
  <si>
    <t>Windows 10 pro</t>
  </si>
  <si>
    <t>Eclipse</t>
  </si>
  <si>
    <t>AndroidStudio</t>
  </si>
  <si>
    <t xml:space="preserve">MySQL Enterprise Edition </t>
  </si>
  <si>
    <t>Office 365 Empresa (mes)</t>
  </si>
  <si>
    <t>Visual Paradigm Standard</t>
  </si>
  <si>
    <t>Visual Studio Code</t>
  </si>
  <si>
    <t>HARDWARE</t>
  </si>
  <si>
    <t>OTROS</t>
  </si>
  <si>
    <t>GASTO TOTAL INIICIAL</t>
  </si>
  <si>
    <t>Suma</t>
  </si>
  <si>
    <t>Promedio</t>
  </si>
  <si>
    <t>Total</t>
  </si>
  <si>
    <t>Recuento</t>
  </si>
  <si>
    <t>CONCEPTO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</si>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</sst>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B9B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/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6" xfId="0" applyFont="1" applyFill="1" applyBorder="1"/>
    <xf numFmtId="0" fontId="3" fillId="6" borderId="8" xfId="0" applyFont="1" applyFill="1" applyBorder="1"/>
    <xf numFmtId="0" fontId="3" fillId="6" borderId="7" xfId="0" applyFont="1" applyFill="1" applyBorder="1"/>
    <xf numFmtId="0" fontId="3" fillId="6" borderId="9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8" borderId="6" xfId="0" applyFont="1" applyFill="1" applyBorder="1"/>
    <xf numFmtId="0" fontId="3" fillId="8" borderId="8" xfId="0" applyFont="1" applyFill="1" applyBorder="1"/>
    <xf numFmtId="44" fontId="4" fillId="4" borderId="4" xfId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8" borderId="17" xfId="0" applyFont="1" applyFill="1" applyBorder="1" applyAlignment="1">
      <alignment horizontal="right"/>
    </xf>
    <xf numFmtId="0" fontId="3" fillId="8" borderId="18" xfId="0" applyFont="1" applyFill="1" applyBorder="1" applyAlignment="1">
      <alignment horizontal="right"/>
    </xf>
    <xf numFmtId="0" fontId="3" fillId="8" borderId="6" xfId="0" applyFont="1" applyFill="1" applyBorder="1" applyAlignment="1">
      <alignment horizontal="right"/>
    </xf>
    <xf numFmtId="0" fontId="3" fillId="8" borderId="7" xfId="0" applyFont="1" applyFill="1" applyBorder="1" applyAlignment="1">
      <alignment horizontal="right"/>
    </xf>
    <xf numFmtId="0" fontId="3" fillId="8" borderId="8" xfId="0" applyFont="1" applyFill="1" applyBorder="1" applyAlignment="1">
      <alignment horizontal="right"/>
    </xf>
    <xf numFmtId="44" fontId="4" fillId="7" borderId="4" xfId="1" applyFont="1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4" fontId="4" fillId="9" borderId="4" xfId="1" applyFont="1" applyFill="1" applyBorder="1" applyAlignment="1">
      <alignment vertical="center"/>
    </xf>
    <xf numFmtId="0" fontId="3" fillId="11" borderId="7" xfId="0" applyFont="1" applyFill="1" applyBorder="1"/>
    <xf numFmtId="0" fontId="3" fillId="11" borderId="7" xfId="0" applyFont="1" applyFill="1" applyBorder="1" applyAlignment="1">
      <alignment horizontal="right"/>
    </xf>
    <xf numFmtId="0" fontId="3" fillId="11" borderId="8" xfId="0" applyFont="1" applyFill="1" applyBorder="1"/>
    <xf numFmtId="0" fontId="3" fillId="11" borderId="8" xfId="0" applyFont="1" applyFill="1" applyBorder="1" applyAlignment="1">
      <alignment horizontal="right"/>
    </xf>
    <xf numFmtId="0" fontId="3" fillId="11" borderId="10" xfId="0" applyFont="1" applyFill="1" applyBorder="1"/>
    <xf numFmtId="0" fontId="3" fillId="11" borderId="10" xfId="0" applyFont="1" applyFill="1" applyBorder="1" applyAlignment="1">
      <alignment horizontal="right"/>
    </xf>
    <xf numFmtId="0" fontId="3" fillId="8" borderId="13" xfId="0" applyFont="1" applyFill="1" applyBorder="1" applyAlignment="1">
      <alignment horizontal="right"/>
    </xf>
    <xf numFmtId="0" fontId="3" fillId="8" borderId="14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right"/>
    </xf>
    <xf numFmtId="0" fontId="3" fillId="8" borderId="16" xfId="0" applyFont="1" applyFill="1" applyBorder="1" applyAlignment="1">
      <alignment horizontal="right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44" fontId="4" fillId="12" borderId="4" xfId="1" applyFont="1" applyFill="1" applyBorder="1" applyAlignment="1">
      <alignment vertical="center"/>
    </xf>
    <xf numFmtId="0" fontId="3" fillId="13" borderId="6" xfId="0" applyFont="1" applyFill="1" applyBorder="1"/>
    <xf numFmtId="0" fontId="3" fillId="13" borderId="6" xfId="0" applyFont="1" applyFill="1" applyBorder="1" applyAlignment="1">
      <alignment horizontal="right"/>
    </xf>
    <xf numFmtId="0" fontId="3" fillId="13" borderId="13" xfId="0" applyFont="1" applyFill="1" applyBorder="1" applyAlignment="1">
      <alignment horizontal="right"/>
    </xf>
    <xf numFmtId="0" fontId="3" fillId="13" borderId="14" xfId="0" applyFont="1" applyFill="1" applyBorder="1" applyAlignment="1">
      <alignment horizontal="right"/>
    </xf>
    <xf numFmtId="0" fontId="3" fillId="13" borderId="10" xfId="0" applyFont="1" applyFill="1" applyBorder="1"/>
    <xf numFmtId="0" fontId="3" fillId="13" borderId="10" xfId="0" applyFont="1" applyFill="1" applyBorder="1" applyAlignment="1">
      <alignment horizontal="right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44" fontId="4" fillId="14" borderId="11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44" fontId="3" fillId="16" borderId="7" xfId="0" applyNumberFormat="1" applyFont="1" applyFill="1" applyBorder="1"/>
    <xf numFmtId="44" fontId="3" fillId="16" borderId="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B9B"/>
      <color rgb="FFFF5050"/>
      <color rgb="FFFF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2B1B-9ACD-4415-A11E-CF8A7EC5BE67}">
  <dimension ref="C3:I69"/>
  <sheetViews>
    <sheetView tabSelected="1" topLeftCell="B1" workbookViewId="0">
      <selection activeCell="I68" sqref="I68:I69"/>
    </sheetView>
  </sheetViews>
  <sheetFormatPr baseColWidth="10" defaultRowHeight="14.4" x14ac:dyDescent="0.3"/>
  <cols>
    <col min="5" max="5" width="26.109375" customWidth="1"/>
    <col min="6" max="6" width="33" bestFit="1" customWidth="1"/>
    <col min="7" max="7" width="10.5546875" customWidth="1"/>
    <col min="8" max="8" width="12.21875" customWidth="1"/>
    <col min="9" max="9" width="17.21875" customWidth="1"/>
  </cols>
  <sheetData>
    <row r="3" spans="3:9" ht="15" thickBot="1" x14ac:dyDescent="0.35"/>
    <row r="4" spans="3:9" ht="39.6" customHeight="1" thickBot="1" x14ac:dyDescent="0.35">
      <c r="C4" s="1"/>
      <c r="D4" s="1"/>
      <c r="E4" s="15" t="s">
        <v>46</v>
      </c>
      <c r="F4" s="16"/>
      <c r="G4" s="16"/>
      <c r="H4" s="16"/>
      <c r="I4" s="17"/>
    </row>
    <row r="5" spans="3:9" ht="18" thickBot="1" x14ac:dyDescent="0.35">
      <c r="E5" s="2" t="s">
        <v>0</v>
      </c>
      <c r="F5" s="3" t="s">
        <v>1</v>
      </c>
      <c r="G5" s="3" t="s">
        <v>2</v>
      </c>
      <c r="H5" s="3" t="s">
        <v>4</v>
      </c>
      <c r="I5" s="3" t="s">
        <v>47</v>
      </c>
    </row>
    <row r="6" spans="3:9" ht="15.6" x14ac:dyDescent="0.3">
      <c r="E6" s="4" t="s">
        <v>5</v>
      </c>
      <c r="F6" s="4" t="s">
        <v>6</v>
      </c>
      <c r="G6" s="25">
        <v>20</v>
      </c>
      <c r="H6" s="4">
        <v>59</v>
      </c>
      <c r="I6" s="4">
        <f>G6*H6</f>
        <v>1180</v>
      </c>
    </row>
    <row r="7" spans="3:9" ht="15.6" x14ac:dyDescent="0.3">
      <c r="E7" s="5" t="s">
        <v>7</v>
      </c>
      <c r="F7" s="6" t="s">
        <v>8</v>
      </c>
      <c r="G7" s="26">
        <v>3</v>
      </c>
      <c r="H7" s="5">
        <v>316</v>
      </c>
      <c r="I7" s="5">
        <f t="shared" ref="I7:I16" si="0">G7*H7</f>
        <v>948</v>
      </c>
    </row>
    <row r="8" spans="3:9" ht="15.6" x14ac:dyDescent="0.3">
      <c r="E8" s="5" t="s">
        <v>9</v>
      </c>
      <c r="F8" s="5" t="s">
        <v>10</v>
      </c>
      <c r="G8" s="26">
        <v>18</v>
      </c>
      <c r="H8" s="5">
        <v>10.99</v>
      </c>
      <c r="I8" s="5">
        <f t="shared" si="0"/>
        <v>197.82</v>
      </c>
    </row>
    <row r="9" spans="3:9" ht="15.6" x14ac:dyDescent="0.3">
      <c r="E9" s="5" t="s">
        <v>12</v>
      </c>
      <c r="F9" s="5" t="s">
        <v>11</v>
      </c>
      <c r="G9" s="26">
        <v>10</v>
      </c>
      <c r="H9" s="5">
        <v>129</v>
      </c>
      <c r="I9" s="5">
        <f t="shared" si="0"/>
        <v>1290</v>
      </c>
    </row>
    <row r="10" spans="3:9" ht="15.6" x14ac:dyDescent="0.3">
      <c r="E10" s="5" t="s">
        <v>13</v>
      </c>
      <c r="F10" s="5" t="s">
        <v>14</v>
      </c>
      <c r="G10" s="26">
        <v>1</v>
      </c>
      <c r="H10" s="5">
        <v>338</v>
      </c>
      <c r="I10" s="5">
        <f t="shared" si="0"/>
        <v>338</v>
      </c>
    </row>
    <row r="11" spans="3:9" ht="15.6" x14ac:dyDescent="0.3">
      <c r="E11" s="5" t="s">
        <v>15</v>
      </c>
      <c r="F11" s="5" t="s">
        <v>18</v>
      </c>
      <c r="G11" s="26">
        <v>1</v>
      </c>
      <c r="H11" s="5">
        <v>210</v>
      </c>
      <c r="I11" s="5">
        <f t="shared" si="0"/>
        <v>210</v>
      </c>
    </row>
    <row r="12" spans="3:9" ht="15.6" x14ac:dyDescent="0.3">
      <c r="E12" s="5" t="s">
        <v>16</v>
      </c>
      <c r="F12" s="5" t="s">
        <v>20</v>
      </c>
      <c r="G12" s="26">
        <v>1</v>
      </c>
      <c r="H12" s="5">
        <v>320</v>
      </c>
      <c r="I12" s="5">
        <f t="shared" si="0"/>
        <v>320</v>
      </c>
    </row>
    <row r="13" spans="3:9" ht="15.6" x14ac:dyDescent="0.3">
      <c r="E13" s="5" t="s">
        <v>17</v>
      </c>
      <c r="F13" s="5" t="s">
        <v>19</v>
      </c>
      <c r="G13" s="26">
        <v>1</v>
      </c>
      <c r="H13" s="5">
        <v>300</v>
      </c>
      <c r="I13" s="5">
        <f t="shared" si="0"/>
        <v>300</v>
      </c>
    </row>
    <row r="14" spans="3:9" ht="15.6" x14ac:dyDescent="0.3">
      <c r="E14" s="5" t="s">
        <v>21</v>
      </c>
      <c r="F14" s="5"/>
      <c r="G14" s="26">
        <v>1</v>
      </c>
      <c r="H14" s="5">
        <v>500</v>
      </c>
      <c r="I14" s="5">
        <f t="shared" si="0"/>
        <v>500</v>
      </c>
    </row>
    <row r="15" spans="3:9" ht="15.6" x14ac:dyDescent="0.3">
      <c r="E15" s="7" t="s">
        <v>22</v>
      </c>
      <c r="F15" s="5" t="s">
        <v>24</v>
      </c>
      <c r="G15" s="26">
        <v>7</v>
      </c>
      <c r="H15" s="5">
        <v>44.99</v>
      </c>
      <c r="I15" s="5">
        <f t="shared" si="0"/>
        <v>314.93</v>
      </c>
    </row>
    <row r="16" spans="3:9" ht="16.2" thickBot="1" x14ac:dyDescent="0.35">
      <c r="E16" s="5" t="s">
        <v>23</v>
      </c>
      <c r="F16" s="5" t="s">
        <v>25</v>
      </c>
      <c r="G16" s="26">
        <v>9</v>
      </c>
      <c r="H16" s="5">
        <v>6</v>
      </c>
      <c r="I16" s="5">
        <f t="shared" si="0"/>
        <v>54</v>
      </c>
    </row>
    <row r="17" spans="5:9" ht="30.6" customHeight="1" thickBot="1" x14ac:dyDescent="0.35">
      <c r="E17" s="12"/>
      <c r="F17" s="13"/>
      <c r="G17" s="14"/>
      <c r="H17" s="8" t="s">
        <v>48</v>
      </c>
      <c r="I17" s="24">
        <f>I6+I7+I8+I9+I10+I11+I12+I13+I14+I15+I16+I38+I39+I40+I41+I42+I43+I44+I45+I46+I47</f>
        <v>11928.859999999999</v>
      </c>
    </row>
    <row r="21" spans="5:9" ht="15" thickBot="1" x14ac:dyDescent="0.35"/>
    <row r="22" spans="5:9" ht="21.6" thickBot="1" x14ac:dyDescent="0.35">
      <c r="E22" s="18" t="s">
        <v>49</v>
      </c>
      <c r="F22" s="19"/>
      <c r="G22" s="19"/>
      <c r="H22" s="19"/>
      <c r="I22" s="20"/>
    </row>
    <row r="23" spans="5:9" ht="18" thickBot="1" x14ac:dyDescent="0.35">
      <c r="E23" s="9" t="s">
        <v>0</v>
      </c>
      <c r="F23" s="9" t="s">
        <v>4</v>
      </c>
      <c r="G23" s="9" t="s">
        <v>50</v>
      </c>
      <c r="H23" s="10" t="s">
        <v>51</v>
      </c>
      <c r="I23" s="11"/>
    </row>
    <row r="24" spans="5:9" ht="15.6" x14ac:dyDescent="0.3">
      <c r="E24" s="22" t="s">
        <v>52</v>
      </c>
      <c r="F24" s="29">
        <v>29.95</v>
      </c>
      <c r="G24" s="22">
        <v>1</v>
      </c>
      <c r="H24" s="45">
        <f>F24*G24</f>
        <v>29.95</v>
      </c>
      <c r="I24" s="46"/>
    </row>
    <row r="25" spans="5:9" ht="15.6" x14ac:dyDescent="0.3">
      <c r="E25" s="23" t="s">
        <v>56</v>
      </c>
      <c r="F25" s="30">
        <v>8.8000000000000007</v>
      </c>
      <c r="G25" s="23">
        <v>20</v>
      </c>
      <c r="H25" s="47">
        <f>F25*G25</f>
        <v>176</v>
      </c>
      <c r="I25" s="48"/>
    </row>
    <row r="26" spans="5:9" ht="15.6" x14ac:dyDescent="0.3">
      <c r="E26" s="23" t="s">
        <v>53</v>
      </c>
      <c r="F26" s="31">
        <v>0</v>
      </c>
      <c r="G26" s="23">
        <v>3</v>
      </c>
      <c r="H26" s="47">
        <f>F26*G26</f>
        <v>0</v>
      </c>
      <c r="I26" s="48"/>
    </row>
    <row r="27" spans="5:9" ht="15.6" customHeight="1" x14ac:dyDescent="0.3">
      <c r="E27" s="23" t="s">
        <v>57</v>
      </c>
      <c r="F27" s="31">
        <v>349</v>
      </c>
      <c r="G27" s="23">
        <v>3</v>
      </c>
      <c r="H27" s="47">
        <f>F27*G27</f>
        <v>1047</v>
      </c>
      <c r="I27" s="48"/>
    </row>
    <row r="28" spans="5:9" ht="15.6" x14ac:dyDescent="0.3">
      <c r="E28" s="23" t="s">
        <v>58</v>
      </c>
      <c r="F28" s="31">
        <v>0</v>
      </c>
      <c r="G28" s="23">
        <v>6</v>
      </c>
      <c r="H28" s="47">
        <f>F28*G28</f>
        <v>0</v>
      </c>
      <c r="I28" s="48"/>
    </row>
    <row r="29" spans="5:9" ht="15.6" x14ac:dyDescent="0.3">
      <c r="E29" s="23" t="s">
        <v>54</v>
      </c>
      <c r="F29" s="31">
        <v>0</v>
      </c>
      <c r="G29" s="23">
        <v>3</v>
      </c>
      <c r="H29" s="47">
        <f>F29*G29</f>
        <v>0</v>
      </c>
      <c r="I29" s="48"/>
    </row>
    <row r="30" spans="5:9" ht="16.2" thickBot="1" x14ac:dyDescent="0.35">
      <c r="E30" s="23" t="s">
        <v>55</v>
      </c>
      <c r="F30" s="31">
        <v>8976</v>
      </c>
      <c r="G30" s="23">
        <v>1</v>
      </c>
      <c r="H30" s="27">
        <f>F30*G30</f>
        <v>8976</v>
      </c>
      <c r="I30" s="28"/>
    </row>
    <row r="31" spans="5:9" ht="30.6" customHeight="1" thickBot="1" x14ac:dyDescent="0.35">
      <c r="E31" s="18"/>
      <c r="F31" s="19"/>
      <c r="G31" s="19"/>
      <c r="H31" s="21" t="s">
        <v>48</v>
      </c>
      <c r="I31" s="32">
        <f>H25+H26+H27+H28+H29+H30+H24</f>
        <v>10228.950000000001</v>
      </c>
    </row>
    <row r="35" spans="5:9" ht="15" thickBot="1" x14ac:dyDescent="0.35"/>
    <row r="36" spans="5:9" ht="21.6" thickBot="1" x14ac:dyDescent="0.35">
      <c r="E36" s="33" t="s">
        <v>59</v>
      </c>
      <c r="F36" s="34"/>
      <c r="G36" s="34"/>
      <c r="H36" s="34"/>
      <c r="I36" s="35"/>
    </row>
    <row r="37" spans="5:9" ht="18" thickBot="1" x14ac:dyDescent="0.35">
      <c r="E37" s="36" t="s">
        <v>0</v>
      </c>
      <c r="F37" s="36" t="s">
        <v>1</v>
      </c>
      <c r="G37" s="36" t="s">
        <v>2</v>
      </c>
      <c r="H37" s="36" t="s">
        <v>4</v>
      </c>
      <c r="I37" s="36" t="s">
        <v>47</v>
      </c>
    </row>
    <row r="38" spans="5:9" ht="15.6" x14ac:dyDescent="0.3">
      <c r="E38" s="39" t="s">
        <v>26</v>
      </c>
      <c r="F38" s="39" t="s">
        <v>27</v>
      </c>
      <c r="G38" s="40">
        <v>2</v>
      </c>
      <c r="H38" s="39">
        <v>108.75</v>
      </c>
      <c r="I38" s="39">
        <f>G38*H38</f>
        <v>217.5</v>
      </c>
    </row>
    <row r="39" spans="5:9" ht="16.2" customHeight="1" x14ac:dyDescent="0.3">
      <c r="E39" s="41" t="s">
        <v>28</v>
      </c>
      <c r="F39" s="41" t="s">
        <v>29</v>
      </c>
      <c r="G39" s="42">
        <v>5</v>
      </c>
      <c r="H39" s="41">
        <v>62.93</v>
      </c>
      <c r="I39" s="41">
        <f>G39*H39</f>
        <v>314.64999999999998</v>
      </c>
    </row>
    <row r="40" spans="5:9" ht="16.2" customHeight="1" x14ac:dyDescent="0.3">
      <c r="E40" s="41" t="s">
        <v>30</v>
      </c>
      <c r="F40" s="41" t="s">
        <v>36</v>
      </c>
      <c r="G40" s="42">
        <v>15</v>
      </c>
      <c r="H40" s="41">
        <v>250</v>
      </c>
      <c r="I40" s="41">
        <f>G40*H40</f>
        <v>3750</v>
      </c>
    </row>
    <row r="41" spans="5:9" ht="15.6" x14ac:dyDescent="0.3">
      <c r="E41" s="41" t="s">
        <v>31</v>
      </c>
      <c r="F41" s="41" t="s">
        <v>32</v>
      </c>
      <c r="G41" s="42">
        <v>5</v>
      </c>
      <c r="H41" s="41">
        <v>249</v>
      </c>
      <c r="I41" s="41">
        <f>G41*H41</f>
        <v>1245</v>
      </c>
    </row>
    <row r="42" spans="5:9" ht="15.6" x14ac:dyDescent="0.3">
      <c r="E42" s="41" t="s">
        <v>33</v>
      </c>
      <c r="F42" s="41" t="s">
        <v>34</v>
      </c>
      <c r="G42" s="42">
        <v>1</v>
      </c>
      <c r="H42" s="41">
        <v>253</v>
      </c>
      <c r="I42" s="41">
        <f>G42*H42</f>
        <v>253</v>
      </c>
    </row>
    <row r="43" spans="5:9" ht="15.6" x14ac:dyDescent="0.3">
      <c r="E43" s="41" t="s">
        <v>35</v>
      </c>
      <c r="F43" s="41" t="s">
        <v>37</v>
      </c>
      <c r="G43" s="42">
        <v>1</v>
      </c>
      <c r="H43" s="41">
        <v>57.99</v>
      </c>
      <c r="I43" s="41">
        <f>G43*H43</f>
        <v>57.99</v>
      </c>
    </row>
    <row r="44" spans="5:9" ht="15.6" x14ac:dyDescent="0.3">
      <c r="E44" s="41" t="s">
        <v>38</v>
      </c>
      <c r="F44" s="41" t="s">
        <v>39</v>
      </c>
      <c r="G44" s="42">
        <v>6</v>
      </c>
      <c r="H44" s="41">
        <v>29</v>
      </c>
      <c r="I44" s="41">
        <f>G44*H44</f>
        <v>174</v>
      </c>
    </row>
    <row r="45" spans="5:9" ht="15.6" x14ac:dyDescent="0.3">
      <c r="E45" s="41" t="s">
        <v>40</v>
      </c>
      <c r="F45" s="41" t="s">
        <v>41</v>
      </c>
      <c r="G45" s="42">
        <v>15</v>
      </c>
      <c r="H45" s="41">
        <v>15</v>
      </c>
      <c r="I45" s="41">
        <f>G45*H45</f>
        <v>225</v>
      </c>
    </row>
    <row r="46" spans="5:9" ht="15.6" x14ac:dyDescent="0.3">
      <c r="E46" s="41" t="s">
        <v>42</v>
      </c>
      <c r="F46" s="41" t="s">
        <v>43</v>
      </c>
      <c r="G46" s="42">
        <v>3</v>
      </c>
      <c r="H46" s="41">
        <v>11.99</v>
      </c>
      <c r="I46" s="41">
        <f>G46*H46</f>
        <v>35.97</v>
      </c>
    </row>
    <row r="47" spans="5:9" ht="16.2" thickBot="1" x14ac:dyDescent="0.35">
      <c r="E47" s="43" t="s">
        <v>44</v>
      </c>
      <c r="F47" s="43" t="s">
        <v>45</v>
      </c>
      <c r="G47" s="44">
        <v>1</v>
      </c>
      <c r="H47" s="43">
        <v>3</v>
      </c>
      <c r="I47" s="43">
        <f>G47*H47</f>
        <v>3</v>
      </c>
    </row>
    <row r="48" spans="5:9" ht="30.6" customHeight="1" thickBot="1" x14ac:dyDescent="0.35">
      <c r="E48" s="33"/>
      <c r="F48" s="34"/>
      <c r="G48" s="34"/>
      <c r="H48" s="37" t="s">
        <v>48</v>
      </c>
      <c r="I48" s="38">
        <f>I38+I39+I40+I41+I42+I43+I44+I45+I46+I47</f>
        <v>6276.11</v>
      </c>
    </row>
    <row r="52" spans="5:9" ht="15" thickBot="1" x14ac:dyDescent="0.35"/>
    <row r="53" spans="5:9" ht="21.6" thickBot="1" x14ac:dyDescent="0.35">
      <c r="E53" s="49" t="s">
        <v>60</v>
      </c>
      <c r="F53" s="50"/>
      <c r="G53" s="50"/>
      <c r="H53" s="50"/>
      <c r="I53" s="51"/>
    </row>
    <row r="54" spans="5:9" ht="18" thickBot="1" x14ac:dyDescent="0.35">
      <c r="E54" s="52" t="s">
        <v>0</v>
      </c>
      <c r="F54" s="52" t="s">
        <v>4</v>
      </c>
      <c r="G54" s="52" t="s">
        <v>50</v>
      </c>
      <c r="H54" s="53" t="s">
        <v>51</v>
      </c>
      <c r="I54" s="54"/>
    </row>
    <row r="55" spans="5:9" ht="16.2" thickBot="1" x14ac:dyDescent="0.35">
      <c r="E55" s="57"/>
      <c r="F55" s="58"/>
      <c r="G55" s="57"/>
      <c r="H55" s="59">
        <f>F55*G55</f>
        <v>0</v>
      </c>
      <c r="I55" s="60"/>
    </row>
    <row r="56" spans="5:9" ht="16.2" thickBot="1" x14ac:dyDescent="0.35">
      <c r="E56" s="61"/>
      <c r="F56" s="61"/>
      <c r="G56" s="62"/>
      <c r="H56" s="59">
        <f>F56*G56</f>
        <v>0</v>
      </c>
      <c r="I56" s="60"/>
    </row>
    <row r="57" spans="5:9" ht="30.6" customHeight="1" thickBot="1" x14ac:dyDescent="0.35">
      <c r="E57" s="49"/>
      <c r="F57" s="50"/>
      <c r="G57" s="50"/>
      <c r="H57" s="55" t="s">
        <v>48</v>
      </c>
      <c r="I57" s="56">
        <f>H55+H56</f>
        <v>0</v>
      </c>
    </row>
    <row r="61" spans="5:9" ht="15" thickBot="1" x14ac:dyDescent="0.35">
      <c r="H61" s="1"/>
      <c r="I61" s="1"/>
    </row>
    <row r="62" spans="5:9" ht="21.6" thickBot="1" x14ac:dyDescent="0.35">
      <c r="H62" s="63" t="s">
        <v>61</v>
      </c>
      <c r="I62" s="64"/>
    </row>
    <row r="63" spans="5:9" ht="30" customHeight="1" thickBot="1" x14ac:dyDescent="0.35">
      <c r="H63" s="65" t="s">
        <v>66</v>
      </c>
      <c r="I63" s="65" t="s">
        <v>67</v>
      </c>
    </row>
    <row r="64" spans="5:9" ht="20.399999999999999" customHeight="1" x14ac:dyDescent="0.3">
      <c r="H64" s="66" t="s">
        <v>46</v>
      </c>
      <c r="I64" s="72">
        <f>I17</f>
        <v>11928.859999999999</v>
      </c>
    </row>
    <row r="65" spans="8:9" ht="20.399999999999999" customHeight="1" x14ac:dyDescent="0.3">
      <c r="H65" s="67" t="s">
        <v>49</v>
      </c>
      <c r="I65" s="73">
        <f>I31</f>
        <v>10228.950000000001</v>
      </c>
    </row>
    <row r="66" spans="8:9" ht="20.399999999999999" customHeight="1" x14ac:dyDescent="0.3">
      <c r="H66" s="67" t="s">
        <v>59</v>
      </c>
      <c r="I66" s="73">
        <f>I48</f>
        <v>6276.11</v>
      </c>
    </row>
    <row r="67" spans="8:9" ht="20.399999999999999" customHeight="1" thickBot="1" x14ac:dyDescent="0.35">
      <c r="H67" s="67" t="s">
        <v>60</v>
      </c>
      <c r="I67" s="73">
        <f>I57</f>
        <v>0</v>
      </c>
    </row>
    <row r="68" spans="8:9" x14ac:dyDescent="0.3">
      <c r="H68" s="70" t="s">
        <v>3</v>
      </c>
      <c r="I68" s="68">
        <f>I64+I65+I66+I67</f>
        <v>28433.919999999998</v>
      </c>
    </row>
    <row r="69" spans="8:9" ht="15" thickBot="1" x14ac:dyDescent="0.35">
      <c r="H69" s="71"/>
      <c r="I69" s="69"/>
    </row>
  </sheetData>
  <mergeCells count="22">
    <mergeCell ref="H68:H69"/>
    <mergeCell ref="I68:I69"/>
    <mergeCell ref="H62:I62"/>
    <mergeCell ref="E57:G57"/>
    <mergeCell ref="H55:I55"/>
    <mergeCell ref="H56:I56"/>
    <mergeCell ref="E48:G48"/>
    <mergeCell ref="E53:I53"/>
    <mergeCell ref="H54:I54"/>
    <mergeCell ref="H26:I26"/>
    <mergeCell ref="H25:I25"/>
    <mergeCell ref="H24:I24"/>
    <mergeCell ref="E22:I22"/>
    <mergeCell ref="E36:I36"/>
    <mergeCell ref="E31:G31"/>
    <mergeCell ref="H30:I30"/>
    <mergeCell ref="H29:I29"/>
    <mergeCell ref="H28:I28"/>
    <mergeCell ref="H27:I27"/>
    <mergeCell ref="H23:I23"/>
    <mergeCell ref="E4:I4"/>
    <mergeCell ref="E17:G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domínguez</dc:creator>
  <cp:lastModifiedBy>David Dominguez</cp:lastModifiedBy>
  <dcterms:created xsi:type="dcterms:W3CDTF">2015-06-05T18:19:34Z</dcterms:created>
  <dcterms:modified xsi:type="dcterms:W3CDTF">2020-03-07T13:32:31Z</dcterms:modified>
</cp:coreProperties>
</file>