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X:\Dropbox\WeTechFood\Documentacion\"/>
    </mc:Choice>
  </mc:AlternateContent>
  <xr:revisionPtr revIDLastSave="0" documentId="13_ncr:1_{4CFEEBE6-F7F8-41B3-8F69-0AE2218FDCA2}" xr6:coauthVersionLast="46" xr6:coauthVersionMax="46" xr10:uidLastSave="{00000000-0000-0000-0000-000000000000}"/>
  <bookViews>
    <workbookView xWindow="-120" yWindow="-120" windowWidth="29040" windowHeight="17640" activeTab="4" xr2:uid="{33747517-EFEC-479A-A6D7-DC6154BDE433}"/>
  </bookViews>
  <sheets>
    <sheet name="Cableado" sheetId="1" r:id="rId1"/>
    <sheet name="Cajas Electronica" sheetId="2" r:id="rId2"/>
    <sheet name="Tipos de Cable" sheetId="3" r:id="rId3"/>
    <sheet name="Lista Materiales" sheetId="4" r:id="rId4"/>
    <sheet name="Componentes" sheetId="5" r:id="rId5"/>
    <sheet name="PinOut" sheetId="7" r:id="rId6"/>
  </sheets>
  <definedNames>
    <definedName name="_xlnm._FilterDatabase" localSheetId="0" hidden="1">Cableado!$A$2:$AE$100</definedName>
    <definedName name="_xlnm._FilterDatabase" localSheetId="3" hidden="1">'Lista Materiales'!$A$1:$J$164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" i="7" l="1"/>
  <c r="M8" i="7"/>
  <c r="M9" i="7"/>
  <c r="M41" i="7"/>
  <c r="M47" i="7"/>
  <c r="D42" i="7"/>
  <c r="D46" i="7" l="1"/>
  <c r="D45" i="7"/>
  <c r="D44" i="7"/>
  <c r="D43" i="7"/>
  <c r="D40" i="7"/>
  <c r="D39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17" i="7"/>
  <c r="D16" i="7"/>
  <c r="D15" i="7"/>
  <c r="D21" i="7"/>
  <c r="D20" i="7"/>
  <c r="D19" i="7"/>
  <c r="D18" i="7"/>
  <c r="D14" i="7"/>
  <c r="D12" i="7"/>
  <c r="D11" i="7"/>
  <c r="D10" i="7"/>
  <c r="D7" i="7"/>
  <c r="D6" i="7"/>
  <c r="D5" i="7"/>
  <c r="D4" i="7"/>
  <c r="D3" i="7"/>
  <c r="D2" i="7"/>
  <c r="K128" i="4" l="1"/>
  <c r="K127" i="4"/>
  <c r="K126" i="4"/>
  <c r="K125" i="4"/>
  <c r="K124" i="4"/>
  <c r="K116" i="4"/>
  <c r="J116" i="4"/>
  <c r="K3" i="4" l="1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1" i="4"/>
  <c r="K70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7" i="4"/>
  <c r="K118" i="4"/>
  <c r="K119" i="4"/>
  <c r="K120" i="4"/>
  <c r="K121" i="4"/>
  <c r="K122" i="4"/>
  <c r="K123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6" i="4"/>
  <c r="K147" i="4"/>
  <c r="K148" i="4"/>
  <c r="K2" i="4"/>
  <c r="J136" i="4"/>
  <c r="N134" i="4" l="1"/>
  <c r="J83" i="4"/>
  <c r="J77" i="4"/>
  <c r="J78" i="4"/>
  <c r="J79" i="4"/>
  <c r="J80" i="4"/>
  <c r="J81" i="4"/>
  <c r="J82" i="4"/>
  <c r="J31" i="4"/>
  <c r="J143" i="4"/>
  <c r="J142" i="4"/>
  <c r="J138" i="4"/>
  <c r="J139" i="4"/>
  <c r="J140" i="4"/>
  <c r="J141" i="4"/>
  <c r="J137" i="4"/>
  <c r="J132" i="4"/>
  <c r="J133" i="4"/>
  <c r="J131" i="4"/>
  <c r="J130" i="4"/>
  <c r="J134" i="4"/>
  <c r="J135" i="4"/>
  <c r="J146" i="4"/>
  <c r="J147" i="4"/>
  <c r="J148" i="4"/>
  <c r="J90" i="4"/>
  <c r="J47" i="4"/>
  <c r="J25" i="4"/>
  <c r="J59" i="4"/>
  <c r="J58" i="4"/>
  <c r="J57" i="4"/>
  <c r="J56" i="4"/>
  <c r="J96" i="4"/>
  <c r="J95" i="4"/>
  <c r="J35" i="4"/>
  <c r="J119" i="4"/>
  <c r="J26" i="4"/>
  <c r="J27" i="4"/>
  <c r="J115" i="4"/>
  <c r="J117" i="4"/>
  <c r="J118" i="4"/>
  <c r="J86" i="4"/>
  <c r="J87" i="4"/>
  <c r="J88" i="4"/>
  <c r="J89" i="4"/>
  <c r="J91" i="4"/>
  <c r="J92" i="4"/>
  <c r="J93" i="4"/>
  <c r="J94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65" i="4" l="1"/>
  <c r="J66" i="4"/>
  <c r="J67" i="4"/>
  <c r="J68" i="4"/>
  <c r="J69" i="4"/>
  <c r="J71" i="4"/>
  <c r="J70" i="4"/>
  <c r="J72" i="4"/>
  <c r="J32" i="4"/>
  <c r="J33" i="4"/>
  <c r="J34" i="4"/>
  <c r="J36" i="4"/>
  <c r="J37" i="4"/>
  <c r="J38" i="4"/>
  <c r="J39" i="4"/>
  <c r="J40" i="4"/>
  <c r="J41" i="4"/>
  <c r="J42" i="4"/>
  <c r="J43" i="4"/>
  <c r="J44" i="4"/>
  <c r="J45" i="4"/>
  <c r="J46" i="4"/>
  <c r="J48" i="4"/>
  <c r="J49" i="4"/>
  <c r="J50" i="4"/>
  <c r="J51" i="4"/>
  <c r="J52" i="4"/>
  <c r="J53" i="4"/>
  <c r="J54" i="4"/>
  <c r="J55" i="4"/>
  <c r="J30" i="4"/>
  <c r="J2" i="4"/>
  <c r="J22" i="4"/>
  <c r="J23" i="4"/>
  <c r="J24" i="4"/>
  <c r="J21" i="4"/>
  <c r="J20" i="4"/>
  <c r="J19" i="4"/>
  <c r="J18" i="4"/>
  <c r="J17" i="4"/>
  <c r="J9" i="4"/>
  <c r="J3" i="4"/>
  <c r="J4" i="4"/>
  <c r="J5" i="4"/>
  <c r="J6" i="4"/>
  <c r="J7" i="4"/>
  <c r="J8" i="4"/>
  <c r="J10" i="4"/>
  <c r="J11" i="4"/>
  <c r="J12" i="4"/>
  <c r="J13" i="4"/>
  <c r="J14" i="4"/>
  <c r="J15" i="4"/>
  <c r="J16" i="4"/>
  <c r="K3" i="3"/>
  <c r="K4" i="3"/>
  <c r="K5" i="3"/>
  <c r="K6" i="3"/>
  <c r="K7" i="3"/>
  <c r="K8" i="3"/>
  <c r="K2" i="3"/>
  <c r="G13" i="2" l="1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12" i="2"/>
</calcChain>
</file>

<file path=xl/sharedStrings.xml><?xml version="1.0" encoding="utf-8"?>
<sst xmlns="http://schemas.openxmlformats.org/spreadsheetml/2006/main" count="2346" uniqueCount="585">
  <si>
    <t>Dispensador de ingredientes</t>
  </si>
  <si>
    <t>Control</t>
  </si>
  <si>
    <t>Arduino</t>
  </si>
  <si>
    <t>PCA9585</t>
  </si>
  <si>
    <t>TB9051FTG</t>
  </si>
  <si>
    <t>Control L2</t>
  </si>
  <si>
    <t>Control L3</t>
  </si>
  <si>
    <t>Device</t>
  </si>
  <si>
    <t>Section</t>
  </si>
  <si>
    <t>12V DC Motor</t>
  </si>
  <si>
    <t>Sistema de salsas</t>
  </si>
  <si>
    <t>Sistema de pesaje</t>
  </si>
  <si>
    <t>Half-Duplex</t>
  </si>
  <si>
    <t>AX12A</t>
  </si>
  <si>
    <t>HX711</t>
  </si>
  <si>
    <t>Load Cell 2Kg</t>
  </si>
  <si>
    <t>Giro dispensadores</t>
  </si>
  <si>
    <t>Hall MP101401</t>
  </si>
  <si>
    <t>HSS60</t>
  </si>
  <si>
    <t>Nema 24 Hybrid</t>
  </si>
  <si>
    <t>Sistema de cocción</t>
  </si>
  <si>
    <t>Nema 34</t>
  </si>
  <si>
    <t>CL86T</t>
  </si>
  <si>
    <t>Rele Reed</t>
  </si>
  <si>
    <t>Triac</t>
  </si>
  <si>
    <t>Bobina 220V</t>
  </si>
  <si>
    <t>Sistema Bowl</t>
  </si>
  <si>
    <t>TB6600</t>
  </si>
  <si>
    <t>Nema 23</t>
  </si>
  <si>
    <t>Sistema de Limpieza</t>
  </si>
  <si>
    <t>Electrovalvula 12V</t>
  </si>
  <si>
    <t>Lenght</t>
  </si>
  <si>
    <t>Gauge</t>
  </si>
  <si>
    <t>ST-040/R</t>
  </si>
  <si>
    <t>ST-050/R</t>
  </si>
  <si>
    <t>0,5mm2</t>
  </si>
  <si>
    <t>End CON</t>
  </si>
  <si>
    <t>Screw Terminal</t>
  </si>
  <si>
    <t>Cable Type</t>
  </si>
  <si>
    <t>Manguera</t>
  </si>
  <si>
    <t>Wires</t>
  </si>
  <si>
    <t>Ferrule 0,5mm2</t>
  </si>
  <si>
    <t xml:space="preserve">Cable 2 </t>
  </si>
  <si>
    <t>Start CON</t>
  </si>
  <si>
    <t>12V DC Peristaltica</t>
  </si>
  <si>
    <t>Consumo</t>
  </si>
  <si>
    <t>2,5A</t>
  </si>
  <si>
    <t>1,5A</t>
  </si>
  <si>
    <t>Device Terminal</t>
  </si>
  <si>
    <t>Soldado</t>
  </si>
  <si>
    <t>Contacto</t>
  </si>
  <si>
    <t>Cable</t>
  </si>
  <si>
    <t>1A</t>
  </si>
  <si>
    <t>MOLEX 22-03-5035</t>
  </si>
  <si>
    <t>MOLEX 50-37-5033</t>
  </si>
  <si>
    <t>Silicona Indv</t>
  </si>
  <si>
    <t>None</t>
  </si>
  <si>
    <t>Cable 1</t>
  </si>
  <si>
    <t>Cell Out</t>
  </si>
  <si>
    <t>Default</t>
  </si>
  <si>
    <t>28AWG</t>
  </si>
  <si>
    <t>HX711 Board</t>
  </si>
  <si>
    <t>5A</t>
  </si>
  <si>
    <t>Power In</t>
  </si>
  <si>
    <t>GX16-4P Female</t>
  </si>
  <si>
    <t>Encoder Out</t>
  </si>
  <si>
    <t>26AWG</t>
  </si>
  <si>
    <t>0,75mm2</t>
  </si>
  <si>
    <t>Extension Cable</t>
  </si>
  <si>
    <t>Sensor Out</t>
  </si>
  <si>
    <t>24AWG</t>
  </si>
  <si>
    <t>6A</t>
  </si>
  <si>
    <t>Brake In</t>
  </si>
  <si>
    <t>GX16-6P Female</t>
  </si>
  <si>
    <t>10A</t>
  </si>
  <si>
    <t>2,5mm2</t>
  </si>
  <si>
    <t>MXL90614</t>
  </si>
  <si>
    <t>ST-081/B</t>
  </si>
  <si>
    <t>M4 Screw</t>
  </si>
  <si>
    <t>Schuko 16A</t>
  </si>
  <si>
    <t>3A</t>
  </si>
  <si>
    <t>Bridge</t>
  </si>
  <si>
    <t>In Connector</t>
  </si>
  <si>
    <t>Out Conector</t>
  </si>
  <si>
    <t>Sauce Connection Board</t>
  </si>
  <si>
    <t>Top Connection Board 2</t>
  </si>
  <si>
    <t>Top Connection Board 1</t>
  </si>
  <si>
    <t>Cable 3</t>
  </si>
  <si>
    <t>GX16-8P</t>
  </si>
  <si>
    <t>GX16-4P</t>
  </si>
  <si>
    <t>Microfit 2x2 Female</t>
  </si>
  <si>
    <t>Top Connection Board Dyna (DC IN + Modbus) Or Half Duplex</t>
  </si>
  <si>
    <t>Concentrador de celdas de carga (arduino)
DC IN + ModBus</t>
  </si>
  <si>
    <t>GX16-4P Male</t>
  </si>
  <si>
    <t>GX16-6P Male</t>
  </si>
  <si>
    <t>GX16-6P</t>
  </si>
  <si>
    <t>GX16-3P</t>
  </si>
  <si>
    <t>GX16-2P</t>
  </si>
  <si>
    <t>Caja de coccion
(AC IN 3 Wires)
(Modbus + DC 4 Wires)</t>
  </si>
  <si>
    <t>C20 AC</t>
  </si>
  <si>
    <t>C19 AC</t>
  </si>
  <si>
    <t>Caja coccion</t>
  </si>
  <si>
    <t>Componentes</t>
  </si>
  <si>
    <t>Conectores In</t>
  </si>
  <si>
    <t>Conectores Out</t>
  </si>
  <si>
    <t>SS Relay</t>
  </si>
  <si>
    <t>Caja</t>
  </si>
  <si>
    <t>Component In</t>
  </si>
  <si>
    <t>Component Out</t>
  </si>
  <si>
    <t>Electrónica Inducción</t>
  </si>
  <si>
    <t>From Top</t>
  </si>
  <si>
    <t xml:space="preserve">From Top Connection Board Dyna </t>
  </si>
  <si>
    <t>From Concentrador de celdas de carga</t>
  </si>
  <si>
    <t>Pasamuros</t>
  </si>
  <si>
    <t>Motor DC 12V</t>
  </si>
  <si>
    <t>ModBus Board</t>
  </si>
  <si>
    <t>Tipo</t>
  </si>
  <si>
    <t>Hilos</t>
  </si>
  <si>
    <t>Referencia</t>
  </si>
  <si>
    <t>Apantallado</t>
  </si>
  <si>
    <t>No</t>
  </si>
  <si>
    <t>Armario Electronica</t>
  </si>
  <si>
    <t>Cable Trifasico</t>
  </si>
  <si>
    <t>Entrada Modbus</t>
  </si>
  <si>
    <t>Entra AC</t>
  </si>
  <si>
    <t>USB B</t>
  </si>
  <si>
    <t>Conexión USB</t>
  </si>
  <si>
    <t>4 Motores Dispensador</t>
  </si>
  <si>
    <t>3 Motores Salsas</t>
  </si>
  <si>
    <t>DC12V + Bus Sistema Pesaje</t>
  </si>
  <si>
    <t>Coccion Hall</t>
  </si>
  <si>
    <t>Coccion Stepper</t>
  </si>
  <si>
    <t>Coccion Encoder</t>
  </si>
  <si>
    <t>Coccion Freno</t>
  </si>
  <si>
    <t>Giro Hall</t>
  </si>
  <si>
    <t>Giro Stepper</t>
  </si>
  <si>
    <t>Giro Encoder</t>
  </si>
  <si>
    <t>Coccion ModBus</t>
  </si>
  <si>
    <t>Coccion Induccion</t>
  </si>
  <si>
    <t>Bowl Rele reed</t>
  </si>
  <si>
    <t>Bowl Motor</t>
  </si>
  <si>
    <t>Limpieza Rele reed</t>
  </si>
  <si>
    <t>Limpieza Motor</t>
  </si>
  <si>
    <t>Limpieza Valvula</t>
  </si>
  <si>
    <t>Interruptor Corte</t>
  </si>
  <si>
    <t>Fuente de alimentacion 12V</t>
  </si>
  <si>
    <t>Fuente de alimentacion 5V</t>
  </si>
  <si>
    <t>Magnetotermico Trifasico</t>
  </si>
  <si>
    <t>Diferencial Trifásico</t>
  </si>
  <si>
    <t>Bornero DIN</t>
  </si>
  <si>
    <t>Magnetotermico Monofasico</t>
  </si>
  <si>
    <t>P2306</t>
  </si>
  <si>
    <t>N1606</t>
  </si>
  <si>
    <t>P2304</t>
  </si>
  <si>
    <t>N1604</t>
  </si>
  <si>
    <t>Individual</t>
  </si>
  <si>
    <t>HEAT180SID-0.5BK</t>
  </si>
  <si>
    <t>0,25mm2</t>
  </si>
  <si>
    <t>Grosor (mm2)</t>
  </si>
  <si>
    <t>LIYY4X0.25</t>
  </si>
  <si>
    <t>LIYY2X0.5</t>
  </si>
  <si>
    <t>Dia Manguera (mm)</t>
  </si>
  <si>
    <t>LIYY4X0.5</t>
  </si>
  <si>
    <t>LIYY4X0.75</t>
  </si>
  <si>
    <t>-</t>
  </si>
  <si>
    <t>LIYY6X0.25</t>
  </si>
  <si>
    <t>TITANEX3X2.5</t>
  </si>
  <si>
    <t>Montaje</t>
  </si>
  <si>
    <t>100m</t>
  </si>
  <si>
    <t>250m</t>
  </si>
  <si>
    <t>LIY-0.25BK</t>
  </si>
  <si>
    <t>LIY-0.25GN</t>
  </si>
  <si>
    <t>LIY-0.25WH</t>
  </si>
  <si>
    <t>LIY-0.25RD</t>
  </si>
  <si>
    <t>H05VK075RT</t>
  </si>
  <si>
    <t>H05VK075SW</t>
  </si>
  <si>
    <t>Tipo Material</t>
  </si>
  <si>
    <t>Material</t>
  </si>
  <si>
    <t>Suministrador</t>
  </si>
  <si>
    <t>Precio</t>
  </si>
  <si>
    <t>TME</t>
  </si>
  <si>
    <t>Cable Manguera 2x0,5</t>
  </si>
  <si>
    <t>Cable Manguera 3x2,5</t>
  </si>
  <si>
    <t>Cable Manguera 4x0,25</t>
  </si>
  <si>
    <t>Cable Manguera 4x0,5</t>
  </si>
  <si>
    <t>Cable Manguera 4x0,75</t>
  </si>
  <si>
    <t>Cable Manguera 6x0,25</t>
  </si>
  <si>
    <t>Silicona 1x0,5</t>
  </si>
  <si>
    <t>Cable PVC 0,25 Blanco</t>
  </si>
  <si>
    <t>Cable PVC 0,25 Negro</t>
  </si>
  <si>
    <t>Cable PVC 0,25 Rojo</t>
  </si>
  <si>
    <t>Cable PVC 0,25 Verde</t>
  </si>
  <si>
    <t>Cable PVC 0,75 Rojo</t>
  </si>
  <si>
    <t>Cable PVC 0,75 Negro</t>
  </si>
  <si>
    <t>LIYY-8X0.5</t>
  </si>
  <si>
    <t>A comprar</t>
  </si>
  <si>
    <t>Suma</t>
  </si>
  <si>
    <t>Cable Manguera 8x0,5</t>
  </si>
  <si>
    <t>0322-08-1</t>
  </si>
  <si>
    <t>Conectores</t>
  </si>
  <si>
    <t>Cable PVC 6mm Azul</t>
  </si>
  <si>
    <t>H07VK600BL </t>
  </si>
  <si>
    <t>Cable PVC 6mm Marron</t>
  </si>
  <si>
    <t>Cable PVC 6mm Negro</t>
  </si>
  <si>
    <t>Cable PVC 6mm Rojo</t>
  </si>
  <si>
    <t>H07VK600BR </t>
  </si>
  <si>
    <t>H07VK600GN/GE </t>
  </si>
  <si>
    <t>H07VK600RT </t>
  </si>
  <si>
    <t>H07VK600SW</t>
  </si>
  <si>
    <t>Cable PVC 6mm Verde-Amarillo</t>
  </si>
  <si>
    <t>Cable PVC 2,5mm Azul</t>
  </si>
  <si>
    <t>Cable PVC 2,5mm Marron</t>
  </si>
  <si>
    <t>Cable PVC 2,5mm Verde-Amarillo</t>
  </si>
  <si>
    <t>Bricomart</t>
  </si>
  <si>
    <t>TITANEX5X4.0</t>
  </si>
  <si>
    <t>Male Connector IDC 2,54 4Pos</t>
  </si>
  <si>
    <t>Precio Total</t>
  </si>
  <si>
    <t>Female Connector Molex Dyn Servo</t>
  </si>
  <si>
    <t>MX-5264-03</t>
  </si>
  <si>
    <t>Female Connector IDC 2,54 4Pos</t>
  </si>
  <si>
    <t>Crimps</t>
  </si>
  <si>
    <t>Crimps MX-5264-03</t>
  </si>
  <si>
    <t>MX-5263-PBTL</t>
  </si>
  <si>
    <t>Male Round Connector 4mm</t>
  </si>
  <si>
    <t>Female Connector IDC 2,54 6Pos</t>
  </si>
  <si>
    <t>Molex Microfit 3x1 Housing</t>
  </si>
  <si>
    <t>MX-43640-0300</t>
  </si>
  <si>
    <t>Terminal de ojillo M4</t>
  </si>
  <si>
    <t>Crimps Microfit Housing 26-30AWG</t>
  </si>
  <si>
    <t>MX-43031-0004</t>
  </si>
  <si>
    <t>Molex Microfit 2x1 Housing</t>
  </si>
  <si>
    <t>MX-43640-0200</t>
  </si>
  <si>
    <t>Microfit 2x2 Plug</t>
  </si>
  <si>
    <t>Molex Microfit 3x1 Plug</t>
  </si>
  <si>
    <t>Molex Microfit 2x1 Plug</t>
  </si>
  <si>
    <t>MX-43645-0300</t>
  </si>
  <si>
    <t>MX-43645-0200</t>
  </si>
  <si>
    <t>MX-43030-0007</t>
  </si>
  <si>
    <t>Crimps Microfit Plug 26-30AWG</t>
  </si>
  <si>
    <t>MX-43030-0005</t>
  </si>
  <si>
    <t>MX-43025-0400</t>
  </si>
  <si>
    <t>Molex Microfit 2x2 Plug</t>
  </si>
  <si>
    <t>MX-43020-0400</t>
  </si>
  <si>
    <t>Molex Microfit 2x2 Housing</t>
  </si>
  <si>
    <t>Ferrule 0,25mm2</t>
  </si>
  <si>
    <t>Puntera doble 0,5mm2</t>
  </si>
  <si>
    <t>BM00551</t>
  </si>
  <si>
    <t>Puntera Simple 0,25mm2</t>
  </si>
  <si>
    <t>BM00501</t>
  </si>
  <si>
    <t>Puntera Simple 0,5mm2</t>
  </si>
  <si>
    <t>TUL-RI-00708</t>
  </si>
  <si>
    <t>Puntera Simple 0,75mm2</t>
  </si>
  <si>
    <t>Puntera doble 0,75mm2</t>
  </si>
  <si>
    <t>BM00552</t>
  </si>
  <si>
    <t>BM005061</t>
  </si>
  <si>
    <t>BM00558</t>
  </si>
  <si>
    <t>Puntera doble 2,5mm2</t>
  </si>
  <si>
    <t>Puntera Simple 2,5mm2</t>
  </si>
  <si>
    <t>Cable Manguera 5x4</t>
  </si>
  <si>
    <t>C19 Connector</t>
  </si>
  <si>
    <t>GX16-4P Male Panel</t>
  </si>
  <si>
    <t>Microfit 3x2 Housing</t>
  </si>
  <si>
    <t>Microfit 3x2 Plug</t>
  </si>
  <si>
    <t>Molex Microfit 3x2 Housing</t>
  </si>
  <si>
    <t>Molex Microfit 3x2 Plug</t>
  </si>
  <si>
    <t>MX-43025-0600</t>
  </si>
  <si>
    <t>MX-43020-0600</t>
  </si>
  <si>
    <t>Female Round Connector 4mm</t>
  </si>
  <si>
    <t>GX16-2P Female</t>
  </si>
  <si>
    <t>GX16-3P Female</t>
  </si>
  <si>
    <t>Microfit 4x2 Plug</t>
  </si>
  <si>
    <t>Microfit 4x2 Housing PCB</t>
  </si>
  <si>
    <t>Microfit 3x2 Housing PCB</t>
  </si>
  <si>
    <t>Molex Microfit 4x2 Plug</t>
  </si>
  <si>
    <t>MX-43025-0800</t>
  </si>
  <si>
    <t>8 Pin Female M16 Industrial Connector</t>
  </si>
  <si>
    <t>3 Pin Female M16 Connector</t>
  </si>
  <si>
    <t>4 Pin Female M16 Connector</t>
  </si>
  <si>
    <t>6 Pin Female M16 Connector</t>
  </si>
  <si>
    <t>6 Pin Male M16 Connector</t>
  </si>
  <si>
    <t>4 Pin Male M16 Connector</t>
  </si>
  <si>
    <t>2 Pin Female M16 Connector</t>
  </si>
  <si>
    <t>Crimps Microfit Housing 20-24AWG</t>
  </si>
  <si>
    <t>MX-43031-0007</t>
  </si>
  <si>
    <t>Punteras</t>
  </si>
  <si>
    <t>Caja de pared de Acero, 600 x 600 x 210mm</t>
  </si>
  <si>
    <t>RS</t>
  </si>
  <si>
    <t>111-2345</t>
  </si>
  <si>
    <t>Placa de montaje de Acero, 600 x 600mm</t>
  </si>
  <si>
    <t>111-2348</t>
  </si>
  <si>
    <t>Caja de pared de Acero, 800 x 600 x 210mm</t>
  </si>
  <si>
    <t>111-2349</t>
  </si>
  <si>
    <t>111-2350</t>
  </si>
  <si>
    <t>Placa de montaje de Acero, 800 x 600mm</t>
  </si>
  <si>
    <t>PG36/GY</t>
  </si>
  <si>
    <t>Prensaestopas M36 Conexión Entre Cajas</t>
  </si>
  <si>
    <t>Tubo 32mm Electrico Blanco 2m</t>
  </si>
  <si>
    <t>Ventilador 24V 120mm</t>
  </si>
  <si>
    <t>MEC0252V1-000U-A99</t>
  </si>
  <si>
    <t>LFT120FI30</t>
  </si>
  <si>
    <t>Rejilla Ventilacion 120mm</t>
  </si>
  <si>
    <t>Carril DIN TS35x7,5</t>
  </si>
  <si>
    <t>Canal Ranurado 25x40mm</t>
  </si>
  <si>
    <t>Repartidor Bipolar 125A</t>
  </si>
  <si>
    <t>Diferencial Trifasico 63A</t>
  </si>
  <si>
    <t>A9Z05440</t>
  </si>
  <si>
    <t>A9F04425</t>
  </si>
  <si>
    <t>Magnetotermico Trifasico 25A</t>
  </si>
  <si>
    <t>Magnetotermico Monofásico 16A</t>
  </si>
  <si>
    <t>A9F04216</t>
  </si>
  <si>
    <t>Magnetotermico Monofásico 10A</t>
  </si>
  <si>
    <t>A9F04210</t>
  </si>
  <si>
    <t>Enchufe Carril DIN</t>
  </si>
  <si>
    <t>Fuente 48V @10A</t>
  </si>
  <si>
    <t>DRP-480-48</t>
  </si>
  <si>
    <t>Fuente 24V @20A</t>
  </si>
  <si>
    <t>DRP-480-24</t>
  </si>
  <si>
    <t>Fuente 12V @10A</t>
  </si>
  <si>
    <t>WDR-120-12</t>
  </si>
  <si>
    <t>Fuente 5V @5A</t>
  </si>
  <si>
    <t>WDR-60-5</t>
  </si>
  <si>
    <t>Conector AC 16A</t>
  </si>
  <si>
    <t>B.1927</t>
  </si>
  <si>
    <t>Conector Panel AC 16A</t>
  </si>
  <si>
    <t>013-6 PCE</t>
  </si>
  <si>
    <t>Conector Trifasico Panel</t>
  </si>
  <si>
    <t>625-6 PCE</t>
  </si>
  <si>
    <t>Conector Trifasico Cable</t>
  </si>
  <si>
    <t>B.1032</t>
  </si>
  <si>
    <t>Borna de carril 6mm2 Negro</t>
  </si>
  <si>
    <t>Borna de carril 1,5mm2 Click</t>
  </si>
  <si>
    <t>DS1.5-01P</t>
  </si>
  <si>
    <t>USB C Alimentacion Raspberry</t>
  </si>
  <si>
    <t>POS05300A-USB-C</t>
  </si>
  <si>
    <t>Cable Ethernet Raspberry</t>
  </si>
  <si>
    <t>CP2027S</t>
  </si>
  <si>
    <t>Conector Ethernet Panel</t>
  </si>
  <si>
    <t>907-5668</t>
  </si>
  <si>
    <t>Conector Bornas 4P</t>
  </si>
  <si>
    <t>15EDGK-3.5-04P-14</t>
  </si>
  <si>
    <t>15EDGRC-3.5-04P-14</t>
  </si>
  <si>
    <t>Conector Bornas 4P PCB</t>
  </si>
  <si>
    <t>DS1022-1*40RUF11</t>
  </si>
  <si>
    <t>Regleta 2,54mm PCB</t>
  </si>
  <si>
    <t>N1610</t>
  </si>
  <si>
    <t>Female Connector IDC 2,54 10Pos</t>
  </si>
  <si>
    <t>LK25R-2-8211-P08</t>
  </si>
  <si>
    <t>Interruptor General</t>
  </si>
  <si>
    <t>Indicador Luminoso Verde 220V</t>
  </si>
  <si>
    <t>8 Pin Male M16 Industrial Connector Panel</t>
  </si>
  <si>
    <t>SGV81</t>
  </si>
  <si>
    <t>2 Pin Male M16 Connector Panel</t>
  </si>
  <si>
    <t>3 Pin Male M16 Connector Panel</t>
  </si>
  <si>
    <t>4 Pin Male M16 Connector Panel</t>
  </si>
  <si>
    <t>6 Pin Male M16 Connector Panel</t>
  </si>
  <si>
    <t>006981</t>
  </si>
  <si>
    <t>006978</t>
  </si>
  <si>
    <t>006975</t>
  </si>
  <si>
    <t>006970</t>
  </si>
  <si>
    <t>ElectronicaGimeno</t>
  </si>
  <si>
    <t>006982</t>
  </si>
  <si>
    <t>006979</t>
  </si>
  <si>
    <t>006976</t>
  </si>
  <si>
    <t>006971</t>
  </si>
  <si>
    <t>006977</t>
  </si>
  <si>
    <t>022330</t>
  </si>
  <si>
    <t>Herramientas</t>
  </si>
  <si>
    <t>Crimpadora Microfit</t>
  </si>
  <si>
    <t>Cantidad a pedir</t>
  </si>
  <si>
    <t>Cantidad necesaria</t>
  </si>
  <si>
    <t>MX-63819-0000</t>
  </si>
  <si>
    <t>Extractor Microfit</t>
  </si>
  <si>
    <t>MX-HT60923A</t>
  </si>
  <si>
    <t>Accesorios Montaje</t>
  </si>
  <si>
    <t>Punzonadora 16mm</t>
  </si>
  <si>
    <t>Amazon</t>
  </si>
  <si>
    <t>KS Tools 129.0016</t>
  </si>
  <si>
    <t>Tornillo autoperforante 4,2x13 500 pcs</t>
  </si>
  <si>
    <t>Cable DC 5,5x2,1</t>
  </si>
  <si>
    <t>DC.CAB.2200.0150E</t>
  </si>
  <si>
    <t>BM 00291</t>
  </si>
  <si>
    <t>Conector Hembra para terminal Plano 6,3x0,8</t>
  </si>
  <si>
    <t>C20 Connector</t>
  </si>
  <si>
    <t>CS-041</t>
  </si>
  <si>
    <t>PX0599</t>
  </si>
  <si>
    <t>BM4912</t>
  </si>
  <si>
    <t>Clemas</t>
  </si>
  <si>
    <t>Bridas 3,6x120</t>
  </si>
  <si>
    <t>FIX-S-3.6X120/BK</t>
  </si>
  <si>
    <t>Bridas 4,8x200</t>
  </si>
  <si>
    <t>FIX-S-4.8X200S/BK</t>
  </si>
  <si>
    <t>Sujetabridas Tornillo</t>
  </si>
  <si>
    <t>FIX-TM-3S8</t>
  </si>
  <si>
    <t>HC-101</t>
  </si>
  <si>
    <t>HC-102 </t>
  </si>
  <si>
    <t>Sujetabridas adhesivo 21x21</t>
  </si>
  <si>
    <t>Sujetabridas adhesivo 28x28</t>
  </si>
  <si>
    <t>Estaño</t>
  </si>
  <si>
    <t>Tornillo autoperforante Ave 4,2x16 500 pcs</t>
  </si>
  <si>
    <t>metros</t>
  </si>
  <si>
    <t>Termoretractil 2,4-3,2-6,4</t>
  </si>
  <si>
    <t>SAC0307-1.0/0.25</t>
  </si>
  <si>
    <t>Cinta de proteccion</t>
  </si>
  <si>
    <t>SWB-KS-3</t>
  </si>
  <si>
    <t>SWB-KS-6</t>
  </si>
  <si>
    <t>SWB-KS-19</t>
  </si>
  <si>
    <t xml:space="preserve">Cinta aislante </t>
  </si>
  <si>
    <t>Male Connector IDC 2,54 6Pos</t>
  </si>
  <si>
    <t>BM00500</t>
  </si>
  <si>
    <t>Estacion de soldadura</t>
  </si>
  <si>
    <t>Crimpadora Punteras</t>
  </si>
  <si>
    <t>Crimpadora Conectores Aislados</t>
  </si>
  <si>
    <t>Prensaestopas M12 Salida Cajas Peques</t>
  </si>
  <si>
    <t>Tornillo autoperforante Ave 3,5x13 500 pcs</t>
  </si>
  <si>
    <t>Crimps Microfit Plug 20-24AWG</t>
  </si>
  <si>
    <t>Conector USB 2,0 Panel</t>
  </si>
  <si>
    <t>907-5637</t>
  </si>
  <si>
    <t>https://es.aliexpress.com/item/32971979526.html</t>
  </si>
  <si>
    <t>Convertidor USBC to DC (5,5x2,5)</t>
  </si>
  <si>
    <t>Aliexpress</t>
  </si>
  <si>
    <t>Cable 5,5x2,5 Para convertidor</t>
  </si>
  <si>
    <t>DC.CAB.2601.0300</t>
  </si>
  <si>
    <t>Cable USBA to USBA</t>
  </si>
  <si>
    <t>CAB-USB2AA/1.0-BK</t>
  </si>
  <si>
    <t>Cable HDMI Pantalla</t>
  </si>
  <si>
    <t>CH0062</t>
  </si>
  <si>
    <t>Cable Dupont</t>
  </si>
  <si>
    <t>MIKROE-512</t>
  </si>
  <si>
    <t>MIKROE-511</t>
  </si>
  <si>
    <t xml:space="preserve">Seta de emergencia </t>
  </si>
  <si>
    <t>168-2546</t>
  </si>
  <si>
    <t>Etiqueta parada emergencia</t>
  </si>
  <si>
    <t>ZBY9320</t>
  </si>
  <si>
    <t>Ubicación</t>
  </si>
  <si>
    <t>Componente</t>
  </si>
  <si>
    <t>Metodo de Union</t>
  </si>
  <si>
    <t>Caja Electronica</t>
  </si>
  <si>
    <t>Descripcion</t>
  </si>
  <si>
    <t>Basic Atmega(x1) + DriverMotores(x2)</t>
  </si>
  <si>
    <t>Stack para controlar motores dispensador</t>
  </si>
  <si>
    <t>Atornillado</t>
  </si>
  <si>
    <t>Anclaje puente</t>
  </si>
  <si>
    <t>Puente de union</t>
  </si>
  <si>
    <t>Atornillado/Pegado</t>
  </si>
  <si>
    <t>Basic Atmega(x1) + DriverMotores(x1)</t>
  </si>
  <si>
    <t>Stack para controlar motores salsas</t>
  </si>
  <si>
    <t>Basic Atmega(x1) + DriverShield(x1)</t>
  </si>
  <si>
    <t>Stack para controlar driver steppter</t>
  </si>
  <si>
    <t xml:space="preserve">Raspberry para control </t>
  </si>
  <si>
    <t>Raspberry Pi 4 + Modbus</t>
  </si>
  <si>
    <t>Pieza Impresa 1</t>
  </si>
  <si>
    <t>Pieza Impresa 2</t>
  </si>
  <si>
    <t>Cantidad</t>
  </si>
  <si>
    <t>Driver Control Nema</t>
  </si>
  <si>
    <t>HSS609</t>
  </si>
  <si>
    <t>Basic Atmega(x1) + CoccionShield(x1)</t>
  </si>
  <si>
    <t>Stack para controlar bobinas induccion, motor giro y sensor</t>
  </si>
  <si>
    <t>Electronica Induccion</t>
  </si>
  <si>
    <t>Electronica para placa induccion</t>
  </si>
  <si>
    <t>Robot</t>
  </si>
  <si>
    <t>Placa para motores dispensador</t>
  </si>
  <si>
    <t>Top Conection Board</t>
  </si>
  <si>
    <t>Pieza Impresa 3</t>
  </si>
  <si>
    <t>Placa para motores Salsas</t>
  </si>
  <si>
    <t>Placa para conexión celdas</t>
  </si>
  <si>
    <t>Stack para conexión dynamixel</t>
  </si>
  <si>
    <t>Basic Atmega(x1) + DynamixelShield(x1)</t>
  </si>
  <si>
    <t>Basic Atmega(x1) + Cell Conection Shield(x1)</t>
  </si>
  <si>
    <t>Motor 12V Dispensador</t>
  </si>
  <si>
    <t>Motor para dispensador</t>
  </si>
  <si>
    <t>Piezas Adicionales</t>
  </si>
  <si>
    <t>Cobertor Salida cables</t>
  </si>
  <si>
    <t>Cobertor</t>
  </si>
  <si>
    <t>Bomba Peristaltica Salsas</t>
  </si>
  <si>
    <t>Motor 12V Salsas</t>
  </si>
  <si>
    <t>Servo AX-12</t>
  </si>
  <si>
    <t>Servos para cierre dispensador</t>
  </si>
  <si>
    <t>Celula de Carga</t>
  </si>
  <si>
    <t>Driver Celula Carga</t>
  </si>
  <si>
    <t>Motor Nema Giro Dispensadores</t>
  </si>
  <si>
    <t>Nema 24 Closed loop</t>
  </si>
  <si>
    <t>Sensor MP101401/Rele Reed</t>
  </si>
  <si>
    <t>Motor Nema Coccion</t>
  </si>
  <si>
    <t>Nema 34 Closed loop + brake</t>
  </si>
  <si>
    <t>Motor 12V Sistema de coccion</t>
  </si>
  <si>
    <t>Motor para el giro de la olla</t>
  </si>
  <si>
    <t>Nema 24 o similar con husillo</t>
  </si>
  <si>
    <t>Motor Nema sistema Bowl y limpieza</t>
  </si>
  <si>
    <t>Electrovalvula</t>
  </si>
  <si>
    <t>Electroválvula para maquina limpieza</t>
  </si>
  <si>
    <t>Caja Cocción</t>
  </si>
  <si>
    <t>Tuerca Minitec M4</t>
  </si>
  <si>
    <t>Tuerca para sujetabridas</t>
  </si>
  <si>
    <t>Tornillos M4 x (12) ISO 7380</t>
  </si>
  <si>
    <t>(El largo depende del perfil minitec, habria que mirar en el CAD</t>
  </si>
  <si>
    <t>Component</t>
  </si>
  <si>
    <t>Connector</t>
  </si>
  <si>
    <t>Name</t>
  </si>
  <si>
    <t>Pin1</t>
  </si>
  <si>
    <t>Pin2</t>
  </si>
  <si>
    <t>Pin3</t>
  </si>
  <si>
    <t>Pin4</t>
  </si>
  <si>
    <t>Pin5</t>
  </si>
  <si>
    <t>Pin6</t>
  </si>
  <si>
    <t>Pin7</t>
  </si>
  <si>
    <t>Pin8</t>
  </si>
  <si>
    <t>M1+</t>
  </si>
  <si>
    <t>M1-</t>
  </si>
  <si>
    <t>M2+</t>
  </si>
  <si>
    <t>M2-</t>
  </si>
  <si>
    <t>M3+</t>
  </si>
  <si>
    <t>M3-</t>
  </si>
  <si>
    <t>M4+</t>
  </si>
  <si>
    <t>M4-</t>
  </si>
  <si>
    <t>M5+</t>
  </si>
  <si>
    <t>M6+</t>
  </si>
  <si>
    <t>M5-</t>
  </si>
  <si>
    <t>M6-</t>
  </si>
  <si>
    <t>M7+</t>
  </si>
  <si>
    <t>M7-</t>
  </si>
  <si>
    <t>M8+</t>
  </si>
  <si>
    <t>M8-</t>
  </si>
  <si>
    <t>M9+</t>
  </si>
  <si>
    <t>M9-</t>
  </si>
  <si>
    <t>M10+</t>
  </si>
  <si>
    <t>M10-</t>
  </si>
  <si>
    <t>M11+</t>
  </si>
  <si>
    <t>M11-</t>
  </si>
  <si>
    <t>M12+</t>
  </si>
  <si>
    <t>M12-</t>
  </si>
  <si>
    <t>M13+</t>
  </si>
  <si>
    <t>M13-</t>
  </si>
  <si>
    <t>M14+</t>
  </si>
  <si>
    <t>M14-</t>
  </si>
  <si>
    <t>M15+</t>
  </si>
  <si>
    <t>M15-</t>
  </si>
  <si>
    <t>M16+</t>
  </si>
  <si>
    <t>M16-</t>
  </si>
  <si>
    <t>MS1+</t>
  </si>
  <si>
    <t>MS1-</t>
  </si>
  <si>
    <t>MS2+</t>
  </si>
  <si>
    <t>MS2-</t>
  </si>
  <si>
    <t>MS3+</t>
  </si>
  <si>
    <t>MS3-</t>
  </si>
  <si>
    <t>MS4+</t>
  </si>
  <si>
    <t>MS4-</t>
  </si>
  <si>
    <t>MS5+</t>
  </si>
  <si>
    <t>MS5-</t>
  </si>
  <si>
    <t>MS6+</t>
  </si>
  <si>
    <t>MS6-</t>
  </si>
  <si>
    <t>MS7+</t>
  </si>
  <si>
    <t>MS7-</t>
  </si>
  <si>
    <t>MS8+</t>
  </si>
  <si>
    <t>MS8-</t>
  </si>
  <si>
    <t>12V+</t>
  </si>
  <si>
    <t>GND</t>
  </si>
  <si>
    <t>A+</t>
  </si>
  <si>
    <t>B-</t>
  </si>
  <si>
    <t>VCC</t>
  </si>
  <si>
    <t>Signal</t>
  </si>
  <si>
    <t>B+</t>
  </si>
  <si>
    <t>A+(Negro)</t>
  </si>
  <si>
    <t>A-(Rojo)</t>
  </si>
  <si>
    <t>B+(Amar)</t>
  </si>
  <si>
    <t>B-(Azul)</t>
  </si>
  <si>
    <t>VCC(Rojo)</t>
  </si>
  <si>
    <t>GND(Blanco)</t>
  </si>
  <si>
    <t>EA-(Azul)</t>
  </si>
  <si>
    <t>EA+(Negro)</t>
  </si>
  <si>
    <t>EB-(Verde)</t>
  </si>
  <si>
    <t>EB+(Amar)</t>
  </si>
  <si>
    <t>V+</t>
  </si>
  <si>
    <t>V-</t>
  </si>
  <si>
    <t>Socket</t>
  </si>
  <si>
    <t>Bowl Motor 1</t>
  </si>
  <si>
    <t>Bowl Rele reed 1</t>
  </si>
  <si>
    <t>Bowl Rele reed 2</t>
  </si>
  <si>
    <t>Bowl Rele reed 3</t>
  </si>
  <si>
    <t>Bowl Rele reed 4</t>
  </si>
  <si>
    <t>Bowl Motor 2</t>
  </si>
  <si>
    <t>Bowl Motor 3</t>
  </si>
  <si>
    <t>Bowl Motor 4</t>
  </si>
  <si>
    <t>Ethernet</t>
  </si>
  <si>
    <t>USB</t>
  </si>
  <si>
    <t>Side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</si>
</sst>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9C570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EB9C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15" borderId="0" applyNumberFormat="0" applyBorder="0" applyAlignment="0" applyProtection="0"/>
  </cellStyleXfs>
  <cellXfs count="35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3" borderId="0" xfId="0" applyFont="1" applyFill="1"/>
    <xf numFmtId="0" fontId="3" fillId="4" borderId="0" xfId="0" applyFont="1" applyFill="1"/>
    <xf numFmtId="0" fontId="0" fillId="0" borderId="0" xfId="0" applyAlignment="1">
      <alignment vertical="center" wrapText="1"/>
    </xf>
    <xf numFmtId="0" fontId="0" fillId="6" borderId="0" xfId="0" applyFill="1"/>
    <xf numFmtId="0" fontId="4" fillId="7" borderId="0" xfId="0" applyFont="1" applyFill="1"/>
    <xf numFmtId="0" fontId="0" fillId="8" borderId="0" xfId="0" applyFill="1"/>
    <xf numFmtId="0" fontId="0" fillId="7" borderId="0" xfId="0" applyFill="1"/>
    <xf numFmtId="0" fontId="0" fillId="0" borderId="0" xfId="0" applyFill="1"/>
    <xf numFmtId="0" fontId="0" fillId="9" borderId="0" xfId="0" applyFill="1"/>
    <xf numFmtId="0" fontId="4" fillId="9" borderId="0" xfId="0" applyFont="1" applyFill="1"/>
    <xf numFmtId="49" fontId="1" fillId="0" borderId="0" xfId="0" applyNumberFormat="1" applyFont="1"/>
    <xf numFmtId="49" fontId="0" fillId="0" borderId="0" xfId="0" applyNumberFormat="1"/>
    <xf numFmtId="0" fontId="1" fillId="0" borderId="0" xfId="0" applyFont="1" applyAlignment="1">
      <alignment vertical="center"/>
    </xf>
    <xf numFmtId="0" fontId="0" fillId="16" borderId="0" xfId="0" applyFill="1"/>
    <xf numFmtId="2" fontId="0" fillId="0" borderId="0" xfId="0" applyNumberFormat="1"/>
    <xf numFmtId="11" fontId="0" fillId="0" borderId="0" xfId="0" applyNumberFormat="1"/>
    <xf numFmtId="0" fontId="1" fillId="10" borderId="0" xfId="0" applyFont="1" applyFill="1" applyAlignment="1">
      <alignment vertical="center"/>
    </xf>
    <xf numFmtId="0" fontId="1" fillId="11" borderId="0" xfId="0" applyFont="1" applyFill="1" applyAlignment="1">
      <alignment vertical="center"/>
    </xf>
    <xf numFmtId="0" fontId="1" fillId="6" borderId="0" xfId="0" applyFont="1" applyFill="1" applyAlignment="1">
      <alignment vertical="center"/>
    </xf>
    <xf numFmtId="0" fontId="1" fillId="5" borderId="0" xfId="0" applyFont="1" applyFill="1" applyAlignment="1">
      <alignment vertical="center"/>
    </xf>
    <xf numFmtId="0" fontId="1" fillId="12" borderId="0" xfId="0" applyFont="1" applyFill="1" applyAlignment="1">
      <alignment vertical="center"/>
    </xf>
    <xf numFmtId="0" fontId="5" fillId="13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1" fillId="14" borderId="0" xfId="0" applyFont="1" applyFill="1" applyAlignment="1">
      <alignment vertical="center"/>
    </xf>
    <xf numFmtId="2" fontId="1" fillId="0" borderId="0" xfId="0" applyNumberFormat="1" applyFont="1" applyAlignment="1">
      <alignment vertical="center"/>
    </xf>
    <xf numFmtId="0" fontId="0" fillId="5" borderId="0" xfId="0" applyFill="1" applyAlignment="1">
      <alignment horizontal="center" vertical="center" wrapText="1"/>
    </xf>
    <xf numFmtId="0" fontId="0" fillId="5" borderId="0" xfId="0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6" fillId="15" borderId="0" xfId="1" applyAlignment="1">
      <alignment horizontal="center"/>
    </xf>
    <xf numFmtId="0" fontId="0" fillId="5" borderId="0" xfId="0" applyFill="1"/>
    <xf numFmtId="0" fontId="0" fillId="17" borderId="0" xfId="0" applyFill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90DDF-9C77-42CB-BF23-2448AC85B911}">
  <sheetPr>
    <pageSetUpPr fitToPage="1"/>
  </sheetPr>
  <dimension ref="A1:AE100"/>
  <sheetViews>
    <sheetView topLeftCell="H1" zoomScale="70" zoomScaleNormal="70" workbookViewId="0">
      <pane ySplit="2" topLeftCell="A33" activePane="bottomLeft" state="frozen"/>
      <selection pane="bottomLeft" activeCell="V60" sqref="V60"/>
    </sheetView>
  </sheetViews>
  <sheetFormatPr baseColWidth="10" defaultRowHeight="15" x14ac:dyDescent="0.25"/>
  <cols>
    <col min="1" max="1" width="32.42578125" customWidth="1"/>
    <col min="3" max="3" width="12.85546875" customWidth="1"/>
    <col min="5" max="5" width="19.7109375" customWidth="1"/>
    <col min="6" max="6" width="15.5703125" customWidth="1"/>
    <col min="7" max="7" width="19.7109375" customWidth="1"/>
    <col min="8" max="8" width="17.85546875" customWidth="1"/>
    <col min="9" max="9" width="15" customWidth="1"/>
    <col min="11" max="11" width="8.7109375" customWidth="1"/>
    <col min="12" max="12" width="13.42578125" customWidth="1"/>
    <col min="13" max="13" width="27.28515625" customWidth="1"/>
    <col min="14" max="14" width="23" customWidth="1"/>
    <col min="15" max="15" width="23.28515625" customWidth="1"/>
    <col min="16" max="16" width="21" customWidth="1"/>
    <col min="17" max="17" width="31.140625" customWidth="1"/>
    <col min="22" max="22" width="18.28515625" customWidth="1"/>
    <col min="23" max="23" width="16.7109375" customWidth="1"/>
    <col min="24" max="24" width="20.7109375" customWidth="1"/>
    <col min="25" max="25" width="19.28515625" customWidth="1"/>
    <col min="26" max="26" width="20.28515625" customWidth="1"/>
  </cols>
  <sheetData>
    <row r="1" spans="1:31" x14ac:dyDescent="0.25">
      <c r="H1" s="31" t="s">
        <v>57</v>
      </c>
      <c r="I1" s="31"/>
      <c r="J1" s="31"/>
      <c r="K1" s="31"/>
      <c r="L1" s="31"/>
      <c r="M1" s="31"/>
      <c r="N1" s="31" t="s">
        <v>81</v>
      </c>
      <c r="O1" s="31"/>
      <c r="P1" s="31"/>
      <c r="Q1" s="31" t="s">
        <v>42</v>
      </c>
      <c r="R1" s="31"/>
      <c r="S1" s="31"/>
      <c r="T1" s="31"/>
      <c r="U1" s="31"/>
      <c r="V1" s="31"/>
      <c r="W1" s="31" t="s">
        <v>81</v>
      </c>
      <c r="X1" s="31"/>
      <c r="Y1" s="31"/>
      <c r="Z1" s="31" t="s">
        <v>87</v>
      </c>
      <c r="AA1" s="31"/>
      <c r="AB1" s="31"/>
      <c r="AC1" s="31"/>
      <c r="AD1" s="31"/>
      <c r="AE1" s="31"/>
    </row>
    <row r="2" spans="1:31" x14ac:dyDescent="0.25">
      <c r="A2" s="2" t="s">
        <v>8</v>
      </c>
      <c r="B2" s="2" t="s">
        <v>1</v>
      </c>
      <c r="C2" s="2" t="s">
        <v>5</v>
      </c>
      <c r="D2" s="2" t="s">
        <v>6</v>
      </c>
      <c r="E2" s="2" t="s">
        <v>7</v>
      </c>
      <c r="F2" s="2" t="s">
        <v>45</v>
      </c>
      <c r="G2" s="2" t="s">
        <v>48</v>
      </c>
      <c r="H2" s="3" t="s">
        <v>43</v>
      </c>
      <c r="I2" s="3" t="s">
        <v>38</v>
      </c>
      <c r="J2" s="3" t="s">
        <v>31</v>
      </c>
      <c r="K2" s="3" t="s">
        <v>32</v>
      </c>
      <c r="L2" s="3" t="s">
        <v>40</v>
      </c>
      <c r="M2" s="3" t="s">
        <v>36</v>
      </c>
      <c r="N2" s="4" t="s">
        <v>82</v>
      </c>
      <c r="O2" s="4" t="s">
        <v>7</v>
      </c>
      <c r="P2" s="4" t="s">
        <v>83</v>
      </c>
      <c r="Q2" s="1" t="s">
        <v>43</v>
      </c>
      <c r="R2" s="1" t="s">
        <v>38</v>
      </c>
      <c r="S2" s="1" t="s">
        <v>31</v>
      </c>
      <c r="T2" s="1" t="s">
        <v>32</v>
      </c>
      <c r="U2" s="1" t="s">
        <v>40</v>
      </c>
      <c r="V2" s="1" t="s">
        <v>36</v>
      </c>
      <c r="W2" s="4" t="s">
        <v>82</v>
      </c>
      <c r="X2" s="4" t="s">
        <v>7</v>
      </c>
      <c r="Y2" s="4" t="s">
        <v>83</v>
      </c>
      <c r="Z2" s="1" t="s">
        <v>43</v>
      </c>
      <c r="AA2" s="1" t="s">
        <v>38</v>
      </c>
      <c r="AB2" s="1" t="s">
        <v>31</v>
      </c>
      <c r="AC2" s="1" t="s">
        <v>32</v>
      </c>
      <c r="AD2" s="1" t="s">
        <v>40</v>
      </c>
      <c r="AE2" s="1" t="s">
        <v>36</v>
      </c>
    </row>
    <row r="3" spans="1:31" x14ac:dyDescent="0.25">
      <c r="A3" t="s">
        <v>0</v>
      </c>
      <c r="B3" t="s">
        <v>2</v>
      </c>
      <c r="C3" t="s">
        <v>3</v>
      </c>
      <c r="D3" t="s">
        <v>4</v>
      </c>
      <c r="E3" t="s">
        <v>9</v>
      </c>
      <c r="F3" t="s">
        <v>46</v>
      </c>
      <c r="G3" t="s">
        <v>50</v>
      </c>
      <c r="H3" t="s">
        <v>49</v>
      </c>
      <c r="I3" s="11" t="s">
        <v>39</v>
      </c>
      <c r="J3">
        <v>0.15</v>
      </c>
      <c r="K3" t="s">
        <v>35</v>
      </c>
      <c r="L3">
        <v>2</v>
      </c>
      <c r="M3" s="9" t="s">
        <v>33</v>
      </c>
      <c r="N3" t="s">
        <v>56</v>
      </c>
      <c r="O3" t="s">
        <v>68</v>
      </c>
      <c r="P3" t="s">
        <v>56</v>
      </c>
      <c r="Q3" s="9" t="s">
        <v>34</v>
      </c>
      <c r="R3" s="12" t="s">
        <v>39</v>
      </c>
      <c r="S3">
        <v>0.5</v>
      </c>
      <c r="T3" t="s">
        <v>35</v>
      </c>
      <c r="U3">
        <v>2</v>
      </c>
      <c r="V3" s="9" t="s">
        <v>41</v>
      </c>
      <c r="W3" s="30" t="s">
        <v>37</v>
      </c>
      <c r="X3" s="30" t="s">
        <v>86</v>
      </c>
      <c r="Y3" t="s">
        <v>271</v>
      </c>
      <c r="Z3" t="s">
        <v>270</v>
      </c>
      <c r="AA3" s="11" t="s">
        <v>39</v>
      </c>
      <c r="AB3">
        <v>6</v>
      </c>
      <c r="AC3" t="s">
        <v>35</v>
      </c>
      <c r="AD3">
        <v>8</v>
      </c>
      <c r="AE3" s="6" t="s">
        <v>198</v>
      </c>
    </row>
    <row r="4" spans="1:31" x14ac:dyDescent="0.25">
      <c r="D4" t="s">
        <v>4</v>
      </c>
      <c r="E4" t="s">
        <v>9</v>
      </c>
      <c r="F4" t="s">
        <v>46</v>
      </c>
      <c r="G4" t="s">
        <v>50</v>
      </c>
      <c r="H4" t="s">
        <v>49</v>
      </c>
      <c r="I4" s="11" t="s">
        <v>39</v>
      </c>
      <c r="J4">
        <v>0.15</v>
      </c>
      <c r="K4" t="s">
        <v>35</v>
      </c>
      <c r="L4">
        <v>2</v>
      </c>
      <c r="M4" s="9" t="s">
        <v>33</v>
      </c>
      <c r="N4" t="s">
        <v>56</v>
      </c>
      <c r="O4" t="s">
        <v>68</v>
      </c>
      <c r="P4" t="s">
        <v>56</v>
      </c>
      <c r="Q4" s="9" t="s">
        <v>34</v>
      </c>
      <c r="R4" s="12" t="s">
        <v>39</v>
      </c>
      <c r="S4">
        <v>0.5</v>
      </c>
      <c r="T4" t="s">
        <v>35</v>
      </c>
      <c r="U4">
        <v>2</v>
      </c>
      <c r="V4" s="9" t="s">
        <v>41</v>
      </c>
      <c r="W4" s="30"/>
      <c r="X4" s="30"/>
    </row>
    <row r="5" spans="1:31" x14ac:dyDescent="0.25">
      <c r="D5" t="s">
        <v>4</v>
      </c>
      <c r="E5" t="s">
        <v>9</v>
      </c>
      <c r="F5" t="s">
        <v>46</v>
      </c>
      <c r="G5" t="s">
        <v>50</v>
      </c>
      <c r="H5" t="s">
        <v>49</v>
      </c>
      <c r="I5" s="11" t="s">
        <v>39</v>
      </c>
      <c r="J5">
        <v>0.15</v>
      </c>
      <c r="K5" t="s">
        <v>35</v>
      </c>
      <c r="L5">
        <v>2</v>
      </c>
      <c r="M5" s="9" t="s">
        <v>33</v>
      </c>
      <c r="N5" t="s">
        <v>56</v>
      </c>
      <c r="O5" t="s">
        <v>68</v>
      </c>
      <c r="P5" t="s">
        <v>56</v>
      </c>
      <c r="Q5" s="9" t="s">
        <v>34</v>
      </c>
      <c r="R5" s="12" t="s">
        <v>39</v>
      </c>
      <c r="S5">
        <v>0.5</v>
      </c>
      <c r="T5" t="s">
        <v>35</v>
      </c>
      <c r="U5">
        <v>2</v>
      </c>
      <c r="V5" s="9" t="s">
        <v>41</v>
      </c>
      <c r="W5" s="30"/>
      <c r="X5" s="30"/>
    </row>
    <row r="6" spans="1:31" x14ac:dyDescent="0.25">
      <c r="D6" t="s">
        <v>4</v>
      </c>
      <c r="E6" t="s">
        <v>9</v>
      </c>
      <c r="F6" t="s">
        <v>46</v>
      </c>
      <c r="G6" t="s">
        <v>50</v>
      </c>
      <c r="H6" t="s">
        <v>49</v>
      </c>
      <c r="I6" s="11" t="s">
        <v>39</v>
      </c>
      <c r="J6">
        <v>0.15</v>
      </c>
      <c r="K6" t="s">
        <v>35</v>
      </c>
      <c r="L6">
        <v>2</v>
      </c>
      <c r="M6" s="9" t="s">
        <v>33</v>
      </c>
      <c r="N6" t="s">
        <v>56</v>
      </c>
      <c r="O6" t="s">
        <v>68</v>
      </c>
      <c r="P6" t="s">
        <v>56</v>
      </c>
      <c r="Q6" s="9" t="s">
        <v>34</v>
      </c>
      <c r="R6" s="12" t="s">
        <v>39</v>
      </c>
      <c r="S6">
        <v>0.5</v>
      </c>
      <c r="T6" t="s">
        <v>35</v>
      </c>
      <c r="U6">
        <v>2</v>
      </c>
      <c r="V6" s="9" t="s">
        <v>41</v>
      </c>
      <c r="W6" s="30"/>
      <c r="X6" s="30"/>
    </row>
    <row r="7" spans="1:31" x14ac:dyDescent="0.25">
      <c r="D7" t="s">
        <v>4</v>
      </c>
      <c r="E7" t="s">
        <v>9</v>
      </c>
      <c r="F7" t="s">
        <v>46</v>
      </c>
      <c r="G7" t="s">
        <v>50</v>
      </c>
      <c r="H7" t="s">
        <v>49</v>
      </c>
      <c r="I7" s="11" t="s">
        <v>39</v>
      </c>
      <c r="J7">
        <v>0.15</v>
      </c>
      <c r="K7" t="s">
        <v>35</v>
      </c>
      <c r="L7">
        <v>2</v>
      </c>
      <c r="M7" s="9" t="s">
        <v>33</v>
      </c>
      <c r="N7" t="s">
        <v>56</v>
      </c>
      <c r="O7" t="s">
        <v>68</v>
      </c>
      <c r="P7" t="s">
        <v>56</v>
      </c>
      <c r="Q7" s="9" t="s">
        <v>34</v>
      </c>
      <c r="R7" s="12" t="s">
        <v>39</v>
      </c>
      <c r="S7">
        <v>0.5</v>
      </c>
      <c r="T7" t="s">
        <v>35</v>
      </c>
      <c r="U7">
        <v>2</v>
      </c>
      <c r="V7" s="9" t="s">
        <v>41</v>
      </c>
      <c r="W7" s="30"/>
      <c r="X7" s="30"/>
      <c r="Y7" t="s">
        <v>271</v>
      </c>
      <c r="Z7" t="s">
        <v>270</v>
      </c>
      <c r="AA7" s="11" t="s">
        <v>39</v>
      </c>
      <c r="AB7">
        <v>6</v>
      </c>
      <c r="AC7" t="s">
        <v>35</v>
      </c>
      <c r="AD7">
        <v>8</v>
      </c>
      <c r="AE7" s="6" t="s">
        <v>198</v>
      </c>
    </row>
    <row r="8" spans="1:31" x14ac:dyDescent="0.25">
      <c r="D8" t="s">
        <v>4</v>
      </c>
      <c r="E8" t="s">
        <v>9</v>
      </c>
      <c r="F8" t="s">
        <v>46</v>
      </c>
      <c r="G8" t="s">
        <v>50</v>
      </c>
      <c r="H8" t="s">
        <v>49</v>
      </c>
      <c r="I8" s="11" t="s">
        <v>39</v>
      </c>
      <c r="J8">
        <v>0.15</v>
      </c>
      <c r="K8" t="s">
        <v>35</v>
      </c>
      <c r="L8">
        <v>2</v>
      </c>
      <c r="M8" s="9" t="s">
        <v>33</v>
      </c>
      <c r="N8" t="s">
        <v>56</v>
      </c>
      <c r="O8" t="s">
        <v>68</v>
      </c>
      <c r="P8" t="s">
        <v>56</v>
      </c>
      <c r="Q8" s="9" t="s">
        <v>34</v>
      </c>
      <c r="R8" s="12" t="s">
        <v>39</v>
      </c>
      <c r="S8">
        <v>0.5</v>
      </c>
      <c r="T8" t="s">
        <v>35</v>
      </c>
      <c r="U8">
        <v>2</v>
      </c>
      <c r="V8" s="9" t="s">
        <v>41</v>
      </c>
      <c r="W8" s="30"/>
      <c r="X8" s="30"/>
    </row>
    <row r="9" spans="1:31" x14ac:dyDescent="0.25">
      <c r="D9" t="s">
        <v>4</v>
      </c>
      <c r="E9" t="s">
        <v>9</v>
      </c>
      <c r="F9" t="s">
        <v>46</v>
      </c>
      <c r="G9" t="s">
        <v>50</v>
      </c>
      <c r="H9" t="s">
        <v>49</v>
      </c>
      <c r="I9" s="11" t="s">
        <v>39</v>
      </c>
      <c r="J9">
        <v>0.15</v>
      </c>
      <c r="K9" t="s">
        <v>35</v>
      </c>
      <c r="L9">
        <v>2</v>
      </c>
      <c r="M9" s="9" t="s">
        <v>33</v>
      </c>
      <c r="N9" t="s">
        <v>56</v>
      </c>
      <c r="O9" t="s">
        <v>68</v>
      </c>
      <c r="P9" t="s">
        <v>56</v>
      </c>
      <c r="Q9" s="9" t="s">
        <v>34</v>
      </c>
      <c r="R9" s="12" t="s">
        <v>39</v>
      </c>
      <c r="S9">
        <v>0.5</v>
      </c>
      <c r="T9" t="s">
        <v>35</v>
      </c>
      <c r="U9">
        <v>2</v>
      </c>
      <c r="V9" s="9" t="s">
        <v>41</v>
      </c>
      <c r="W9" s="30"/>
      <c r="X9" s="30"/>
    </row>
    <row r="10" spans="1:31" x14ac:dyDescent="0.25">
      <c r="D10" t="s">
        <v>4</v>
      </c>
      <c r="E10" t="s">
        <v>9</v>
      </c>
      <c r="F10" t="s">
        <v>46</v>
      </c>
      <c r="G10" t="s">
        <v>50</v>
      </c>
      <c r="H10" t="s">
        <v>49</v>
      </c>
      <c r="I10" s="11" t="s">
        <v>39</v>
      </c>
      <c r="J10">
        <v>0.15</v>
      </c>
      <c r="K10" t="s">
        <v>35</v>
      </c>
      <c r="L10">
        <v>2</v>
      </c>
      <c r="M10" s="9" t="s">
        <v>33</v>
      </c>
      <c r="N10" t="s">
        <v>56</v>
      </c>
      <c r="O10" t="s">
        <v>68</v>
      </c>
      <c r="P10" t="s">
        <v>56</v>
      </c>
      <c r="Q10" s="9" t="s">
        <v>34</v>
      </c>
      <c r="R10" s="12" t="s">
        <v>39</v>
      </c>
      <c r="S10">
        <v>0.5</v>
      </c>
      <c r="T10" t="s">
        <v>35</v>
      </c>
      <c r="U10">
        <v>2</v>
      </c>
      <c r="V10" s="9" t="s">
        <v>41</v>
      </c>
      <c r="W10" s="30"/>
      <c r="X10" s="30"/>
    </row>
    <row r="11" spans="1:31" x14ac:dyDescent="0.25">
      <c r="C11" t="s">
        <v>3</v>
      </c>
      <c r="D11" t="s">
        <v>4</v>
      </c>
      <c r="E11" t="s">
        <v>9</v>
      </c>
      <c r="F11" t="s">
        <v>46</v>
      </c>
      <c r="G11" t="s">
        <v>50</v>
      </c>
      <c r="H11" t="s">
        <v>49</v>
      </c>
      <c r="I11" s="11" t="s">
        <v>39</v>
      </c>
      <c r="J11">
        <v>0.15</v>
      </c>
      <c r="K11" t="s">
        <v>35</v>
      </c>
      <c r="L11">
        <v>2</v>
      </c>
      <c r="M11" s="9" t="s">
        <v>33</v>
      </c>
      <c r="N11" t="s">
        <v>56</v>
      </c>
      <c r="O11" t="s">
        <v>68</v>
      </c>
      <c r="P11" t="s">
        <v>56</v>
      </c>
      <c r="Q11" s="9" t="s">
        <v>34</v>
      </c>
      <c r="R11" s="11" t="s">
        <v>39</v>
      </c>
      <c r="S11">
        <v>0.5</v>
      </c>
      <c r="T11" t="s">
        <v>35</v>
      </c>
      <c r="U11">
        <v>2</v>
      </c>
      <c r="V11" s="9" t="s">
        <v>41</v>
      </c>
      <c r="W11" s="30" t="s">
        <v>37</v>
      </c>
      <c r="X11" s="30" t="s">
        <v>85</v>
      </c>
      <c r="Y11" t="s">
        <v>271</v>
      </c>
      <c r="Z11" t="s">
        <v>270</v>
      </c>
      <c r="AA11" s="11" t="s">
        <v>39</v>
      </c>
      <c r="AB11">
        <v>6</v>
      </c>
      <c r="AC11" t="s">
        <v>35</v>
      </c>
      <c r="AD11">
        <v>8</v>
      </c>
      <c r="AE11" s="6" t="s">
        <v>198</v>
      </c>
    </row>
    <row r="12" spans="1:31" x14ac:dyDescent="0.25">
      <c r="D12" t="s">
        <v>4</v>
      </c>
      <c r="E12" t="s">
        <v>9</v>
      </c>
      <c r="F12" t="s">
        <v>46</v>
      </c>
      <c r="G12" t="s">
        <v>50</v>
      </c>
      <c r="H12" t="s">
        <v>49</v>
      </c>
      <c r="I12" s="11" t="s">
        <v>39</v>
      </c>
      <c r="J12">
        <v>0.15</v>
      </c>
      <c r="K12" t="s">
        <v>35</v>
      </c>
      <c r="L12">
        <v>2</v>
      </c>
      <c r="M12" s="9" t="s">
        <v>33</v>
      </c>
      <c r="N12" t="s">
        <v>56</v>
      </c>
      <c r="O12" t="s">
        <v>68</v>
      </c>
      <c r="P12" t="s">
        <v>56</v>
      </c>
      <c r="Q12" s="9" t="s">
        <v>34</v>
      </c>
      <c r="R12" s="11" t="s">
        <v>39</v>
      </c>
      <c r="S12">
        <v>0.5</v>
      </c>
      <c r="T12" t="s">
        <v>35</v>
      </c>
      <c r="U12">
        <v>2</v>
      </c>
      <c r="V12" s="9" t="s">
        <v>41</v>
      </c>
      <c r="W12" s="30"/>
      <c r="X12" s="30"/>
    </row>
    <row r="13" spans="1:31" x14ac:dyDescent="0.25">
      <c r="D13" t="s">
        <v>4</v>
      </c>
      <c r="E13" t="s">
        <v>9</v>
      </c>
      <c r="F13" t="s">
        <v>46</v>
      </c>
      <c r="G13" t="s">
        <v>50</v>
      </c>
      <c r="H13" t="s">
        <v>49</v>
      </c>
      <c r="I13" s="11" t="s">
        <v>39</v>
      </c>
      <c r="J13">
        <v>0.15</v>
      </c>
      <c r="K13" t="s">
        <v>35</v>
      </c>
      <c r="L13">
        <v>2</v>
      </c>
      <c r="M13" s="9" t="s">
        <v>33</v>
      </c>
      <c r="N13" t="s">
        <v>56</v>
      </c>
      <c r="O13" t="s">
        <v>68</v>
      </c>
      <c r="P13" t="s">
        <v>56</v>
      </c>
      <c r="Q13" s="9" t="s">
        <v>34</v>
      </c>
      <c r="R13" s="11" t="s">
        <v>39</v>
      </c>
      <c r="S13">
        <v>0.5</v>
      </c>
      <c r="T13" t="s">
        <v>35</v>
      </c>
      <c r="U13">
        <v>2</v>
      </c>
      <c r="V13" s="9" t="s">
        <v>41</v>
      </c>
      <c r="W13" s="30"/>
      <c r="X13" s="30"/>
    </row>
    <row r="14" spans="1:31" x14ac:dyDescent="0.25">
      <c r="D14" t="s">
        <v>4</v>
      </c>
      <c r="E14" t="s">
        <v>9</v>
      </c>
      <c r="F14" t="s">
        <v>46</v>
      </c>
      <c r="G14" t="s">
        <v>50</v>
      </c>
      <c r="H14" t="s">
        <v>49</v>
      </c>
      <c r="I14" s="11" t="s">
        <v>39</v>
      </c>
      <c r="J14">
        <v>0.15</v>
      </c>
      <c r="K14" t="s">
        <v>35</v>
      </c>
      <c r="L14">
        <v>2</v>
      </c>
      <c r="M14" s="9" t="s">
        <v>33</v>
      </c>
      <c r="N14" t="s">
        <v>56</v>
      </c>
      <c r="O14" t="s">
        <v>68</v>
      </c>
      <c r="P14" t="s">
        <v>56</v>
      </c>
      <c r="Q14" s="9" t="s">
        <v>34</v>
      </c>
      <c r="R14" s="11" t="s">
        <v>39</v>
      </c>
      <c r="S14">
        <v>0.5</v>
      </c>
      <c r="T14" t="s">
        <v>35</v>
      </c>
      <c r="U14">
        <v>2</v>
      </c>
      <c r="V14" s="9" t="s">
        <v>41</v>
      </c>
      <c r="W14" s="30"/>
      <c r="X14" s="30"/>
    </row>
    <row r="15" spans="1:31" x14ac:dyDescent="0.25">
      <c r="D15" t="s">
        <v>4</v>
      </c>
      <c r="E15" t="s">
        <v>9</v>
      </c>
      <c r="F15" t="s">
        <v>46</v>
      </c>
      <c r="G15" t="s">
        <v>50</v>
      </c>
      <c r="H15" t="s">
        <v>49</v>
      </c>
      <c r="I15" s="11" t="s">
        <v>39</v>
      </c>
      <c r="J15">
        <v>0.15</v>
      </c>
      <c r="K15" t="s">
        <v>35</v>
      </c>
      <c r="L15">
        <v>2</v>
      </c>
      <c r="M15" s="9" t="s">
        <v>33</v>
      </c>
      <c r="N15" t="s">
        <v>56</v>
      </c>
      <c r="O15" t="s">
        <v>68</v>
      </c>
      <c r="P15" t="s">
        <v>56</v>
      </c>
      <c r="Q15" s="9" t="s">
        <v>34</v>
      </c>
      <c r="R15" s="11" t="s">
        <v>39</v>
      </c>
      <c r="S15">
        <v>0.5</v>
      </c>
      <c r="T15" t="s">
        <v>35</v>
      </c>
      <c r="U15">
        <v>2</v>
      </c>
      <c r="V15" s="9" t="s">
        <v>41</v>
      </c>
      <c r="W15" s="30"/>
      <c r="X15" s="30"/>
      <c r="Y15" t="s">
        <v>271</v>
      </c>
      <c r="Z15" t="s">
        <v>270</v>
      </c>
      <c r="AA15" s="11" t="s">
        <v>39</v>
      </c>
      <c r="AB15">
        <v>6</v>
      </c>
      <c r="AC15" t="s">
        <v>35</v>
      </c>
      <c r="AD15">
        <v>8</v>
      </c>
      <c r="AE15" s="6" t="s">
        <v>198</v>
      </c>
    </row>
    <row r="16" spans="1:31" x14ac:dyDescent="0.25">
      <c r="D16" t="s">
        <v>4</v>
      </c>
      <c r="E16" t="s">
        <v>9</v>
      </c>
      <c r="F16" t="s">
        <v>46</v>
      </c>
      <c r="G16" t="s">
        <v>50</v>
      </c>
      <c r="H16" t="s">
        <v>49</v>
      </c>
      <c r="I16" s="11" t="s">
        <v>39</v>
      </c>
      <c r="J16">
        <v>0.15</v>
      </c>
      <c r="K16" t="s">
        <v>35</v>
      </c>
      <c r="L16">
        <v>2</v>
      </c>
      <c r="M16" s="9" t="s">
        <v>33</v>
      </c>
      <c r="N16" t="s">
        <v>56</v>
      </c>
      <c r="O16" t="s">
        <v>68</v>
      </c>
      <c r="P16" t="s">
        <v>56</v>
      </c>
      <c r="Q16" s="9" t="s">
        <v>34</v>
      </c>
      <c r="R16" s="11" t="s">
        <v>39</v>
      </c>
      <c r="S16">
        <v>0.5</v>
      </c>
      <c r="T16" t="s">
        <v>35</v>
      </c>
      <c r="U16">
        <v>2</v>
      </c>
      <c r="V16" s="9" t="s">
        <v>41</v>
      </c>
      <c r="W16" s="30"/>
      <c r="X16" s="30"/>
    </row>
    <row r="17" spans="1:31" x14ac:dyDescent="0.25">
      <c r="D17" t="s">
        <v>4</v>
      </c>
      <c r="E17" t="s">
        <v>9</v>
      </c>
      <c r="F17" t="s">
        <v>46</v>
      </c>
      <c r="G17" t="s">
        <v>50</v>
      </c>
      <c r="H17" t="s">
        <v>49</v>
      </c>
      <c r="I17" s="11" t="s">
        <v>39</v>
      </c>
      <c r="J17">
        <v>0.15</v>
      </c>
      <c r="K17" t="s">
        <v>35</v>
      </c>
      <c r="L17">
        <v>2</v>
      </c>
      <c r="M17" s="9" t="s">
        <v>33</v>
      </c>
      <c r="N17" t="s">
        <v>56</v>
      </c>
      <c r="O17" t="s">
        <v>68</v>
      </c>
      <c r="P17" t="s">
        <v>56</v>
      </c>
      <c r="Q17" s="9" t="s">
        <v>34</v>
      </c>
      <c r="R17" s="11" t="s">
        <v>39</v>
      </c>
      <c r="S17">
        <v>0.5</v>
      </c>
      <c r="T17" t="s">
        <v>35</v>
      </c>
      <c r="U17">
        <v>2</v>
      </c>
      <c r="V17" s="9" t="s">
        <v>41</v>
      </c>
      <c r="W17" s="30"/>
      <c r="X17" s="30"/>
    </row>
    <row r="18" spans="1:31" x14ac:dyDescent="0.25">
      <c r="D18" t="s">
        <v>4</v>
      </c>
      <c r="E18" t="s">
        <v>9</v>
      </c>
      <c r="F18" t="s">
        <v>46</v>
      </c>
      <c r="G18" t="s">
        <v>50</v>
      </c>
      <c r="H18" t="s">
        <v>49</v>
      </c>
      <c r="I18" s="11" t="s">
        <v>39</v>
      </c>
      <c r="J18">
        <v>0.15</v>
      </c>
      <c r="K18" t="s">
        <v>35</v>
      </c>
      <c r="L18">
        <v>2</v>
      </c>
      <c r="M18" s="9" t="s">
        <v>33</v>
      </c>
      <c r="N18" t="s">
        <v>56</v>
      </c>
      <c r="O18" t="s">
        <v>68</v>
      </c>
      <c r="P18" t="s">
        <v>56</v>
      </c>
      <c r="Q18" s="9" t="s">
        <v>34</v>
      </c>
      <c r="R18" s="11" t="s">
        <v>39</v>
      </c>
      <c r="S18">
        <v>0.5</v>
      </c>
      <c r="T18" t="s">
        <v>35</v>
      </c>
      <c r="U18">
        <v>2</v>
      </c>
      <c r="V18" s="9" t="s">
        <v>41</v>
      </c>
      <c r="W18" s="30"/>
      <c r="X18" s="30"/>
    </row>
    <row r="19" spans="1:31" x14ac:dyDescent="0.25">
      <c r="A19" t="s">
        <v>10</v>
      </c>
      <c r="B19" t="s">
        <v>2</v>
      </c>
      <c r="C19" t="s">
        <v>3</v>
      </c>
      <c r="D19" t="s">
        <v>4</v>
      </c>
      <c r="E19" t="s">
        <v>44</v>
      </c>
      <c r="F19" t="s">
        <v>47</v>
      </c>
      <c r="G19" t="s">
        <v>50</v>
      </c>
      <c r="H19" t="s">
        <v>49</v>
      </c>
      <c r="I19" s="11" t="s">
        <v>39</v>
      </c>
      <c r="J19">
        <v>0.15</v>
      </c>
      <c r="K19" t="s">
        <v>35</v>
      </c>
      <c r="L19">
        <v>2</v>
      </c>
      <c r="M19" s="9" t="s">
        <v>33</v>
      </c>
      <c r="N19" t="s">
        <v>56</v>
      </c>
      <c r="O19" t="s">
        <v>68</v>
      </c>
      <c r="P19" t="s">
        <v>56</v>
      </c>
      <c r="Q19" s="9" t="s">
        <v>34</v>
      </c>
      <c r="R19" s="11" t="s">
        <v>39</v>
      </c>
      <c r="S19">
        <v>0.5</v>
      </c>
      <c r="T19" t="s">
        <v>35</v>
      </c>
      <c r="U19">
        <v>2</v>
      </c>
      <c r="V19" s="9" t="s">
        <v>41</v>
      </c>
      <c r="W19" s="30" t="s">
        <v>37</v>
      </c>
      <c r="X19" s="30" t="s">
        <v>84</v>
      </c>
      <c r="Y19" t="s">
        <v>271</v>
      </c>
      <c r="Z19" t="s">
        <v>270</v>
      </c>
      <c r="AA19" s="11" t="s">
        <v>39</v>
      </c>
      <c r="AB19">
        <v>6</v>
      </c>
      <c r="AC19" t="s">
        <v>35</v>
      </c>
      <c r="AD19">
        <v>8</v>
      </c>
      <c r="AE19" s="6" t="s">
        <v>198</v>
      </c>
    </row>
    <row r="20" spans="1:31" x14ac:dyDescent="0.25">
      <c r="D20" t="s">
        <v>4</v>
      </c>
      <c r="E20" t="s">
        <v>44</v>
      </c>
      <c r="F20" t="s">
        <v>47</v>
      </c>
      <c r="G20" t="s">
        <v>50</v>
      </c>
      <c r="H20" t="s">
        <v>49</v>
      </c>
      <c r="I20" s="11" t="s">
        <v>39</v>
      </c>
      <c r="J20">
        <v>0.15</v>
      </c>
      <c r="K20" t="s">
        <v>35</v>
      </c>
      <c r="L20">
        <v>2</v>
      </c>
      <c r="M20" s="9" t="s">
        <v>33</v>
      </c>
      <c r="N20" t="s">
        <v>56</v>
      </c>
      <c r="O20" t="s">
        <v>68</v>
      </c>
      <c r="P20" t="s">
        <v>56</v>
      </c>
      <c r="Q20" s="9" t="s">
        <v>34</v>
      </c>
      <c r="R20" s="11" t="s">
        <v>39</v>
      </c>
      <c r="S20">
        <v>0.5</v>
      </c>
      <c r="T20" t="s">
        <v>35</v>
      </c>
      <c r="U20">
        <v>2</v>
      </c>
      <c r="V20" s="9" t="s">
        <v>41</v>
      </c>
      <c r="W20" s="30"/>
      <c r="X20" s="30"/>
    </row>
    <row r="21" spans="1:31" x14ac:dyDescent="0.25">
      <c r="D21" t="s">
        <v>4</v>
      </c>
      <c r="E21" t="s">
        <v>44</v>
      </c>
      <c r="F21" t="s">
        <v>47</v>
      </c>
      <c r="G21" t="s">
        <v>50</v>
      </c>
      <c r="H21" t="s">
        <v>49</v>
      </c>
      <c r="I21" s="11" t="s">
        <v>39</v>
      </c>
      <c r="J21">
        <v>0.15</v>
      </c>
      <c r="K21" t="s">
        <v>35</v>
      </c>
      <c r="L21">
        <v>2</v>
      </c>
      <c r="M21" s="9" t="s">
        <v>33</v>
      </c>
      <c r="N21" t="s">
        <v>56</v>
      </c>
      <c r="O21" t="s">
        <v>68</v>
      </c>
      <c r="P21" t="s">
        <v>56</v>
      </c>
      <c r="Q21" s="9" t="s">
        <v>34</v>
      </c>
      <c r="R21" s="11" t="s">
        <v>39</v>
      </c>
      <c r="S21">
        <v>0.5</v>
      </c>
      <c r="T21" t="s">
        <v>35</v>
      </c>
      <c r="U21">
        <v>2</v>
      </c>
      <c r="V21" s="9" t="s">
        <v>41</v>
      </c>
      <c r="W21" s="30"/>
      <c r="X21" s="30"/>
    </row>
    <row r="22" spans="1:31" x14ac:dyDescent="0.25">
      <c r="D22" t="s">
        <v>4</v>
      </c>
      <c r="E22" t="s">
        <v>44</v>
      </c>
      <c r="F22" t="s">
        <v>47</v>
      </c>
      <c r="G22" t="s">
        <v>50</v>
      </c>
      <c r="H22" t="s">
        <v>49</v>
      </c>
      <c r="I22" s="11" t="s">
        <v>39</v>
      </c>
      <c r="J22">
        <v>0.15</v>
      </c>
      <c r="K22" t="s">
        <v>35</v>
      </c>
      <c r="L22">
        <v>2</v>
      </c>
      <c r="M22" s="9" t="s">
        <v>33</v>
      </c>
      <c r="N22" t="s">
        <v>56</v>
      </c>
      <c r="O22" t="s">
        <v>68</v>
      </c>
      <c r="P22" t="s">
        <v>56</v>
      </c>
      <c r="Q22" s="9" t="s">
        <v>34</v>
      </c>
      <c r="R22" s="11" t="s">
        <v>39</v>
      </c>
      <c r="S22">
        <v>0.5</v>
      </c>
      <c r="T22" t="s">
        <v>35</v>
      </c>
      <c r="U22">
        <v>2</v>
      </c>
      <c r="V22" s="9" t="s">
        <v>41</v>
      </c>
      <c r="W22" s="30"/>
      <c r="X22" s="30"/>
      <c r="Y22" t="s">
        <v>271</v>
      </c>
      <c r="Z22" t="s">
        <v>270</v>
      </c>
      <c r="AA22" s="11" t="s">
        <v>39</v>
      </c>
      <c r="AB22">
        <v>6</v>
      </c>
      <c r="AC22" t="s">
        <v>35</v>
      </c>
      <c r="AD22">
        <v>8</v>
      </c>
      <c r="AE22" s="6" t="s">
        <v>198</v>
      </c>
    </row>
    <row r="23" spans="1:31" x14ac:dyDescent="0.25">
      <c r="D23" t="s">
        <v>4</v>
      </c>
      <c r="E23" t="s">
        <v>44</v>
      </c>
      <c r="F23" t="s">
        <v>47</v>
      </c>
      <c r="G23" t="s">
        <v>50</v>
      </c>
      <c r="H23" t="s">
        <v>49</v>
      </c>
      <c r="I23" s="11" t="s">
        <v>39</v>
      </c>
      <c r="J23">
        <v>0.15</v>
      </c>
      <c r="K23" t="s">
        <v>35</v>
      </c>
      <c r="L23">
        <v>2</v>
      </c>
      <c r="M23" s="9" t="s">
        <v>33</v>
      </c>
      <c r="N23" t="s">
        <v>56</v>
      </c>
      <c r="O23" t="s">
        <v>68</v>
      </c>
      <c r="P23" t="s">
        <v>56</v>
      </c>
      <c r="Q23" s="9" t="s">
        <v>34</v>
      </c>
      <c r="R23" s="11" t="s">
        <v>39</v>
      </c>
      <c r="S23">
        <v>0.5</v>
      </c>
      <c r="T23" t="s">
        <v>35</v>
      </c>
      <c r="U23">
        <v>2</v>
      </c>
      <c r="V23" s="9" t="s">
        <v>41</v>
      </c>
      <c r="W23" s="30"/>
      <c r="X23" s="30"/>
    </row>
    <row r="24" spans="1:31" x14ac:dyDescent="0.25">
      <c r="D24" t="s">
        <v>4</v>
      </c>
      <c r="E24" t="s">
        <v>44</v>
      </c>
      <c r="F24" t="s">
        <v>47</v>
      </c>
      <c r="G24" t="s">
        <v>50</v>
      </c>
      <c r="H24" t="s">
        <v>49</v>
      </c>
      <c r="I24" s="11" t="s">
        <v>39</v>
      </c>
      <c r="J24">
        <v>0.15</v>
      </c>
      <c r="K24" t="s">
        <v>35</v>
      </c>
      <c r="L24">
        <v>2</v>
      </c>
      <c r="M24" s="9" t="s">
        <v>33</v>
      </c>
      <c r="N24" t="s">
        <v>56</v>
      </c>
      <c r="O24" t="s">
        <v>68</v>
      </c>
      <c r="P24" t="s">
        <v>56</v>
      </c>
      <c r="Q24" s="9" t="s">
        <v>34</v>
      </c>
      <c r="R24" s="11" t="s">
        <v>39</v>
      </c>
      <c r="S24">
        <v>0.5</v>
      </c>
      <c r="T24" t="s">
        <v>35</v>
      </c>
      <c r="U24">
        <v>2</v>
      </c>
      <c r="V24" s="9" t="s">
        <v>41</v>
      </c>
      <c r="W24" s="30"/>
      <c r="X24" s="30"/>
    </row>
    <row r="25" spans="1:31" x14ac:dyDescent="0.25">
      <c r="A25" t="s">
        <v>11</v>
      </c>
      <c r="B25" t="s">
        <v>2</v>
      </c>
      <c r="C25" t="s">
        <v>12</v>
      </c>
      <c r="E25" t="s">
        <v>13</v>
      </c>
      <c r="F25" t="s">
        <v>52</v>
      </c>
      <c r="G25" s="9" t="s">
        <v>53</v>
      </c>
      <c r="H25" s="9" t="s">
        <v>54</v>
      </c>
      <c r="I25" s="11" t="s">
        <v>55</v>
      </c>
      <c r="J25">
        <v>1</v>
      </c>
      <c r="K25" t="s">
        <v>35</v>
      </c>
      <c r="L25">
        <v>3</v>
      </c>
      <c r="M25" s="9" t="s">
        <v>54</v>
      </c>
      <c r="N25" s="10" t="s">
        <v>53</v>
      </c>
      <c r="O25" s="30" t="s">
        <v>91</v>
      </c>
      <c r="P25" s="10" t="s">
        <v>261</v>
      </c>
      <c r="Q25" s="9" t="s">
        <v>262</v>
      </c>
      <c r="R25" s="11" t="s">
        <v>39</v>
      </c>
      <c r="S25">
        <v>6</v>
      </c>
      <c r="T25" t="s">
        <v>35</v>
      </c>
      <c r="U25">
        <v>4</v>
      </c>
      <c r="V25" s="6" t="s">
        <v>64</v>
      </c>
    </row>
    <row r="26" spans="1:31" x14ac:dyDescent="0.25">
      <c r="E26" t="s">
        <v>13</v>
      </c>
      <c r="F26" t="s">
        <v>52</v>
      </c>
      <c r="G26" s="9" t="s">
        <v>53</v>
      </c>
      <c r="N26" s="10" t="s">
        <v>53</v>
      </c>
      <c r="O26" s="30"/>
      <c r="P26" s="10" t="s">
        <v>261</v>
      </c>
      <c r="Q26" s="9" t="s">
        <v>262</v>
      </c>
      <c r="R26" s="11" t="s">
        <v>39</v>
      </c>
      <c r="S26">
        <v>0.5</v>
      </c>
      <c r="T26" t="s">
        <v>35</v>
      </c>
      <c r="U26">
        <v>4</v>
      </c>
      <c r="V26" s="9" t="s">
        <v>262</v>
      </c>
    </row>
    <row r="27" spans="1:31" x14ac:dyDescent="0.25">
      <c r="E27" t="s">
        <v>13</v>
      </c>
      <c r="F27" t="s">
        <v>52</v>
      </c>
      <c r="G27" s="9" t="s">
        <v>53</v>
      </c>
      <c r="N27" s="10"/>
      <c r="O27" s="30"/>
      <c r="P27" s="10"/>
    </row>
    <row r="28" spans="1:31" x14ac:dyDescent="0.25">
      <c r="E28" t="s">
        <v>13</v>
      </c>
      <c r="F28" t="s">
        <v>52</v>
      </c>
      <c r="G28" s="9" t="s">
        <v>53</v>
      </c>
      <c r="N28" s="10"/>
      <c r="O28" s="30"/>
      <c r="P28" s="10"/>
    </row>
    <row r="29" spans="1:31" x14ac:dyDescent="0.25">
      <c r="E29" t="s">
        <v>13</v>
      </c>
      <c r="F29" t="s">
        <v>52</v>
      </c>
      <c r="G29" s="9" t="s">
        <v>53</v>
      </c>
      <c r="N29" s="10"/>
      <c r="O29" s="30"/>
      <c r="P29" s="10"/>
    </row>
    <row r="30" spans="1:31" x14ac:dyDescent="0.25">
      <c r="E30" t="s">
        <v>13</v>
      </c>
      <c r="F30" t="s">
        <v>52</v>
      </c>
      <c r="G30" s="9" t="s">
        <v>53</v>
      </c>
      <c r="N30" s="10"/>
      <c r="O30" s="30"/>
      <c r="P30" s="10"/>
    </row>
    <row r="31" spans="1:31" x14ac:dyDescent="0.25">
      <c r="E31" t="s">
        <v>13</v>
      </c>
      <c r="F31" t="s">
        <v>52</v>
      </c>
      <c r="G31" s="9" t="s">
        <v>53</v>
      </c>
      <c r="N31" s="10"/>
      <c r="O31" s="30"/>
      <c r="P31" s="10"/>
    </row>
    <row r="32" spans="1:31" x14ac:dyDescent="0.25">
      <c r="E32" t="s">
        <v>13</v>
      </c>
      <c r="F32" t="s">
        <v>52</v>
      </c>
      <c r="G32" s="9" t="s">
        <v>53</v>
      </c>
      <c r="N32" s="10"/>
      <c r="O32" s="30"/>
      <c r="P32" s="10"/>
    </row>
    <row r="33" spans="2:31" ht="15" customHeight="1" x14ac:dyDescent="0.25">
      <c r="E33" t="s">
        <v>13</v>
      </c>
      <c r="F33" t="s">
        <v>52</v>
      </c>
      <c r="G33" s="9" t="s">
        <v>53</v>
      </c>
      <c r="H33" s="9" t="s">
        <v>54</v>
      </c>
      <c r="I33" s="11" t="s">
        <v>55</v>
      </c>
      <c r="J33">
        <v>1</v>
      </c>
      <c r="K33" t="s">
        <v>35</v>
      </c>
      <c r="L33">
        <v>3</v>
      </c>
      <c r="M33" s="9" t="s">
        <v>54</v>
      </c>
      <c r="N33" s="10" t="s">
        <v>53</v>
      </c>
      <c r="O33" s="30" t="s">
        <v>91</v>
      </c>
      <c r="P33" s="10" t="s">
        <v>261</v>
      </c>
      <c r="Q33" t="s">
        <v>111</v>
      </c>
    </row>
    <row r="34" spans="2:31" x14ac:dyDescent="0.25">
      <c r="E34" t="s">
        <v>13</v>
      </c>
      <c r="F34" t="s">
        <v>52</v>
      </c>
      <c r="G34" s="9" t="s">
        <v>53</v>
      </c>
      <c r="N34" s="10" t="s">
        <v>53</v>
      </c>
      <c r="O34" s="30"/>
      <c r="P34" s="10" t="s">
        <v>261</v>
      </c>
      <c r="Q34" s="9" t="s">
        <v>262</v>
      </c>
      <c r="R34" s="11" t="s">
        <v>39</v>
      </c>
      <c r="S34">
        <v>0.5</v>
      </c>
      <c r="T34" t="s">
        <v>35</v>
      </c>
      <c r="U34">
        <v>4</v>
      </c>
      <c r="V34" s="9" t="s">
        <v>262</v>
      </c>
    </row>
    <row r="35" spans="2:31" x14ac:dyDescent="0.25">
      <c r="E35" t="s">
        <v>13</v>
      </c>
      <c r="F35" t="s">
        <v>52</v>
      </c>
      <c r="G35" s="9" t="s">
        <v>53</v>
      </c>
      <c r="O35" s="30"/>
      <c r="P35" s="10"/>
    </row>
    <row r="36" spans="2:31" x14ac:dyDescent="0.25">
      <c r="E36" t="s">
        <v>13</v>
      </c>
      <c r="F36" t="s">
        <v>52</v>
      </c>
      <c r="G36" s="9" t="s">
        <v>53</v>
      </c>
      <c r="O36" s="30"/>
    </row>
    <row r="37" spans="2:31" x14ac:dyDescent="0.25">
      <c r="E37" t="s">
        <v>13</v>
      </c>
      <c r="F37" t="s">
        <v>52</v>
      </c>
      <c r="G37" s="9" t="s">
        <v>53</v>
      </c>
      <c r="O37" s="30"/>
    </row>
    <row r="38" spans="2:31" x14ac:dyDescent="0.25">
      <c r="E38" t="s">
        <v>13</v>
      </c>
      <c r="F38" t="s">
        <v>52</v>
      </c>
      <c r="G38" s="9" t="s">
        <v>53</v>
      </c>
      <c r="O38" s="30"/>
    </row>
    <row r="39" spans="2:31" x14ac:dyDescent="0.25">
      <c r="E39" t="s">
        <v>13</v>
      </c>
      <c r="F39" t="s">
        <v>52</v>
      </c>
      <c r="G39" s="9" t="s">
        <v>53</v>
      </c>
      <c r="O39" s="30"/>
    </row>
    <row r="40" spans="2:31" x14ac:dyDescent="0.25">
      <c r="E40" t="s">
        <v>13</v>
      </c>
      <c r="F40" t="s">
        <v>52</v>
      </c>
      <c r="G40" s="9" t="s">
        <v>53</v>
      </c>
      <c r="O40" s="30"/>
    </row>
    <row r="41" spans="2:31" x14ac:dyDescent="0.25">
      <c r="B41" t="s">
        <v>2</v>
      </c>
      <c r="C41" t="s">
        <v>14</v>
      </c>
      <c r="E41" t="s">
        <v>15</v>
      </c>
      <c r="F41" t="s">
        <v>56</v>
      </c>
      <c r="G41" t="s">
        <v>51</v>
      </c>
      <c r="H41" t="s">
        <v>58</v>
      </c>
      <c r="I41" t="s">
        <v>59</v>
      </c>
      <c r="J41">
        <v>0.05</v>
      </c>
      <c r="K41" t="s">
        <v>60</v>
      </c>
      <c r="L41">
        <v>4</v>
      </c>
      <c r="M41" s="9" t="s">
        <v>152</v>
      </c>
      <c r="N41" t="s">
        <v>151</v>
      </c>
      <c r="O41" t="s">
        <v>61</v>
      </c>
      <c r="P41" t="s">
        <v>153</v>
      </c>
      <c r="Q41" s="9" t="s">
        <v>154</v>
      </c>
      <c r="R41" s="11" t="s">
        <v>39</v>
      </c>
      <c r="S41">
        <v>0.5</v>
      </c>
      <c r="T41" t="s">
        <v>157</v>
      </c>
      <c r="U41">
        <v>4</v>
      </c>
      <c r="V41" s="9" t="s">
        <v>232</v>
      </c>
      <c r="W41" t="s">
        <v>90</v>
      </c>
      <c r="X41" s="30" t="s">
        <v>92</v>
      </c>
      <c r="Y41" t="s">
        <v>272</v>
      </c>
      <c r="Z41" t="s">
        <v>111</v>
      </c>
    </row>
    <row r="42" spans="2:31" x14ac:dyDescent="0.25">
      <c r="C42" t="s">
        <v>14</v>
      </c>
      <c r="E42" t="s">
        <v>15</v>
      </c>
      <c r="F42" t="s">
        <v>56</v>
      </c>
      <c r="G42" t="s">
        <v>51</v>
      </c>
      <c r="H42" t="s">
        <v>58</v>
      </c>
      <c r="I42" t="s">
        <v>59</v>
      </c>
      <c r="J42">
        <v>0.05</v>
      </c>
      <c r="K42" t="s">
        <v>60</v>
      </c>
      <c r="L42">
        <v>4</v>
      </c>
      <c r="M42" s="9" t="s">
        <v>152</v>
      </c>
      <c r="N42" t="s">
        <v>151</v>
      </c>
      <c r="O42" t="s">
        <v>61</v>
      </c>
      <c r="P42" t="s">
        <v>153</v>
      </c>
      <c r="Q42" s="9" t="s">
        <v>154</v>
      </c>
      <c r="R42" s="11" t="s">
        <v>39</v>
      </c>
      <c r="S42">
        <v>0.5</v>
      </c>
      <c r="T42" t="s">
        <v>157</v>
      </c>
      <c r="U42">
        <v>4</v>
      </c>
      <c r="V42" s="9" t="s">
        <v>232</v>
      </c>
      <c r="W42" t="s">
        <v>90</v>
      </c>
      <c r="X42" s="30"/>
      <c r="Y42" t="s">
        <v>272</v>
      </c>
      <c r="Z42" s="9" t="s">
        <v>262</v>
      </c>
      <c r="AA42" s="11" t="s">
        <v>39</v>
      </c>
      <c r="AB42">
        <v>0.5</v>
      </c>
      <c r="AC42" t="s">
        <v>35</v>
      </c>
      <c r="AD42">
        <v>4</v>
      </c>
      <c r="AE42" s="9" t="s">
        <v>262</v>
      </c>
    </row>
    <row r="43" spans="2:31" x14ac:dyDescent="0.25">
      <c r="C43" t="s">
        <v>14</v>
      </c>
      <c r="E43" t="s">
        <v>15</v>
      </c>
      <c r="F43" t="s">
        <v>56</v>
      </c>
      <c r="G43" t="s">
        <v>51</v>
      </c>
      <c r="H43" t="s">
        <v>58</v>
      </c>
      <c r="I43" t="s">
        <v>59</v>
      </c>
      <c r="J43">
        <v>0.05</v>
      </c>
      <c r="K43" t="s">
        <v>60</v>
      </c>
      <c r="L43">
        <v>4</v>
      </c>
      <c r="M43" s="9" t="s">
        <v>152</v>
      </c>
      <c r="N43" t="s">
        <v>151</v>
      </c>
      <c r="O43" t="s">
        <v>61</v>
      </c>
      <c r="P43" t="s">
        <v>153</v>
      </c>
      <c r="Q43" s="9" t="s">
        <v>154</v>
      </c>
      <c r="R43" s="11" t="s">
        <v>39</v>
      </c>
      <c r="S43">
        <v>0.5</v>
      </c>
      <c r="T43" t="s">
        <v>157</v>
      </c>
      <c r="U43">
        <v>4</v>
      </c>
      <c r="V43" s="9" t="s">
        <v>232</v>
      </c>
      <c r="W43" t="s">
        <v>90</v>
      </c>
      <c r="X43" s="30"/>
    </row>
    <row r="44" spans="2:31" x14ac:dyDescent="0.25">
      <c r="C44" t="s">
        <v>14</v>
      </c>
      <c r="E44" t="s">
        <v>15</v>
      </c>
      <c r="F44" t="s">
        <v>56</v>
      </c>
      <c r="G44" t="s">
        <v>51</v>
      </c>
      <c r="H44" t="s">
        <v>58</v>
      </c>
      <c r="I44" t="s">
        <v>59</v>
      </c>
      <c r="J44">
        <v>0.05</v>
      </c>
      <c r="K44" t="s">
        <v>60</v>
      </c>
      <c r="L44">
        <v>4</v>
      </c>
      <c r="M44" s="9" t="s">
        <v>152</v>
      </c>
      <c r="N44" t="s">
        <v>151</v>
      </c>
      <c r="O44" t="s">
        <v>61</v>
      </c>
      <c r="P44" t="s">
        <v>153</v>
      </c>
      <c r="Q44" s="9" t="s">
        <v>154</v>
      </c>
      <c r="R44" s="11" t="s">
        <v>39</v>
      </c>
      <c r="S44">
        <v>0.5</v>
      </c>
      <c r="T44" t="s">
        <v>157</v>
      </c>
      <c r="U44">
        <v>4</v>
      </c>
      <c r="V44" s="9" t="s">
        <v>232</v>
      </c>
      <c r="W44" t="s">
        <v>90</v>
      </c>
      <c r="X44" s="30"/>
    </row>
    <row r="45" spans="2:31" x14ac:dyDescent="0.25">
      <c r="C45" t="s">
        <v>14</v>
      </c>
      <c r="E45" t="s">
        <v>15</v>
      </c>
      <c r="F45" t="s">
        <v>56</v>
      </c>
      <c r="G45" t="s">
        <v>51</v>
      </c>
      <c r="H45" t="s">
        <v>58</v>
      </c>
      <c r="I45" t="s">
        <v>59</v>
      </c>
      <c r="J45">
        <v>0.05</v>
      </c>
      <c r="K45" t="s">
        <v>60</v>
      </c>
      <c r="L45">
        <v>4</v>
      </c>
      <c r="M45" s="9" t="s">
        <v>152</v>
      </c>
      <c r="N45" t="s">
        <v>151</v>
      </c>
      <c r="O45" t="s">
        <v>61</v>
      </c>
      <c r="P45" t="s">
        <v>153</v>
      </c>
      <c r="Q45" s="9" t="s">
        <v>154</v>
      </c>
      <c r="R45" s="11" t="s">
        <v>39</v>
      </c>
      <c r="S45">
        <v>0.5</v>
      </c>
      <c r="T45" t="s">
        <v>157</v>
      </c>
      <c r="U45">
        <v>4</v>
      </c>
      <c r="V45" s="9" t="s">
        <v>232</v>
      </c>
      <c r="W45" t="s">
        <v>90</v>
      </c>
      <c r="X45" s="30"/>
    </row>
    <row r="46" spans="2:31" x14ac:dyDescent="0.25">
      <c r="C46" t="s">
        <v>14</v>
      </c>
      <c r="E46" t="s">
        <v>15</v>
      </c>
      <c r="F46" t="s">
        <v>56</v>
      </c>
      <c r="G46" t="s">
        <v>51</v>
      </c>
      <c r="H46" t="s">
        <v>58</v>
      </c>
      <c r="I46" t="s">
        <v>59</v>
      </c>
      <c r="J46">
        <v>0.05</v>
      </c>
      <c r="K46" t="s">
        <v>60</v>
      </c>
      <c r="L46">
        <v>4</v>
      </c>
      <c r="M46" s="9" t="s">
        <v>152</v>
      </c>
      <c r="N46" t="s">
        <v>151</v>
      </c>
      <c r="O46" t="s">
        <v>61</v>
      </c>
      <c r="P46" t="s">
        <v>153</v>
      </c>
      <c r="Q46" s="9" t="s">
        <v>154</v>
      </c>
      <c r="R46" s="11" t="s">
        <v>39</v>
      </c>
      <c r="S46">
        <v>0.5</v>
      </c>
      <c r="T46" t="s">
        <v>157</v>
      </c>
      <c r="U46">
        <v>4</v>
      </c>
      <c r="V46" s="9" t="s">
        <v>232</v>
      </c>
      <c r="W46" t="s">
        <v>90</v>
      </c>
      <c r="X46" s="30"/>
    </row>
    <row r="47" spans="2:31" x14ac:dyDescent="0.25">
      <c r="C47" t="s">
        <v>14</v>
      </c>
      <c r="E47" t="s">
        <v>15</v>
      </c>
      <c r="F47" t="s">
        <v>56</v>
      </c>
      <c r="G47" t="s">
        <v>51</v>
      </c>
      <c r="H47" t="s">
        <v>58</v>
      </c>
      <c r="I47" t="s">
        <v>59</v>
      </c>
      <c r="J47">
        <v>0.05</v>
      </c>
      <c r="K47" t="s">
        <v>60</v>
      </c>
      <c r="L47">
        <v>4</v>
      </c>
      <c r="M47" s="9" t="s">
        <v>152</v>
      </c>
      <c r="N47" t="s">
        <v>151</v>
      </c>
      <c r="O47" t="s">
        <v>61</v>
      </c>
      <c r="P47" t="s">
        <v>153</v>
      </c>
      <c r="Q47" s="9" t="s">
        <v>154</v>
      </c>
      <c r="R47" s="11" t="s">
        <v>39</v>
      </c>
      <c r="S47">
        <v>0.5</v>
      </c>
      <c r="T47" t="s">
        <v>157</v>
      </c>
      <c r="U47">
        <v>4</v>
      </c>
      <c r="V47" s="9" t="s">
        <v>232</v>
      </c>
      <c r="W47" t="s">
        <v>90</v>
      </c>
      <c r="X47" s="30"/>
    </row>
    <row r="48" spans="2:31" x14ac:dyDescent="0.25">
      <c r="C48" t="s">
        <v>14</v>
      </c>
      <c r="E48" t="s">
        <v>15</v>
      </c>
      <c r="F48" t="s">
        <v>56</v>
      </c>
      <c r="G48" t="s">
        <v>51</v>
      </c>
      <c r="H48" t="s">
        <v>58</v>
      </c>
      <c r="I48" t="s">
        <v>59</v>
      </c>
      <c r="J48">
        <v>0.05</v>
      </c>
      <c r="K48" t="s">
        <v>60</v>
      </c>
      <c r="L48">
        <v>4</v>
      </c>
      <c r="M48" s="9" t="s">
        <v>152</v>
      </c>
      <c r="N48" t="s">
        <v>151</v>
      </c>
      <c r="O48" t="s">
        <v>61</v>
      </c>
      <c r="P48" t="s">
        <v>153</v>
      </c>
      <c r="Q48" s="9" t="s">
        <v>154</v>
      </c>
      <c r="R48" s="11" t="s">
        <v>39</v>
      </c>
      <c r="S48">
        <v>0.5</v>
      </c>
      <c r="T48" t="s">
        <v>157</v>
      </c>
      <c r="U48">
        <v>4</v>
      </c>
      <c r="V48" s="9" t="s">
        <v>232</v>
      </c>
      <c r="W48" t="s">
        <v>90</v>
      </c>
      <c r="X48" s="30"/>
    </row>
    <row r="49" spans="1:26" ht="15" customHeight="1" x14ac:dyDescent="0.25">
      <c r="B49" t="s">
        <v>2</v>
      </c>
      <c r="C49" t="s">
        <v>14</v>
      </c>
      <c r="E49" t="s">
        <v>15</v>
      </c>
      <c r="F49" t="s">
        <v>56</v>
      </c>
      <c r="G49" t="s">
        <v>51</v>
      </c>
      <c r="H49" t="s">
        <v>58</v>
      </c>
      <c r="I49" t="s">
        <v>59</v>
      </c>
      <c r="J49">
        <v>0.05</v>
      </c>
      <c r="K49" t="s">
        <v>60</v>
      </c>
      <c r="L49">
        <v>4</v>
      </c>
      <c r="M49" s="9" t="s">
        <v>152</v>
      </c>
      <c r="N49" t="s">
        <v>151</v>
      </c>
      <c r="O49" t="s">
        <v>61</v>
      </c>
      <c r="P49" t="s">
        <v>153</v>
      </c>
      <c r="Q49" s="9" t="s">
        <v>154</v>
      </c>
      <c r="R49" s="11" t="s">
        <v>39</v>
      </c>
      <c r="S49">
        <v>0.5</v>
      </c>
      <c r="T49" t="s">
        <v>157</v>
      </c>
      <c r="U49">
        <v>4</v>
      </c>
      <c r="V49" s="9" t="s">
        <v>232</v>
      </c>
      <c r="W49" t="s">
        <v>90</v>
      </c>
      <c r="X49" s="30" t="s">
        <v>92</v>
      </c>
      <c r="Y49" t="s">
        <v>272</v>
      </c>
      <c r="Z49" t="s">
        <v>112</v>
      </c>
    </row>
    <row r="50" spans="1:26" x14ac:dyDescent="0.25">
      <c r="C50" t="s">
        <v>14</v>
      </c>
      <c r="E50" t="s">
        <v>15</v>
      </c>
      <c r="F50" t="s">
        <v>56</v>
      </c>
      <c r="G50" t="s">
        <v>51</v>
      </c>
      <c r="H50" t="s">
        <v>58</v>
      </c>
      <c r="I50" t="s">
        <v>59</v>
      </c>
      <c r="J50">
        <v>0.05</v>
      </c>
      <c r="K50" t="s">
        <v>60</v>
      </c>
      <c r="L50">
        <v>4</v>
      </c>
      <c r="M50" s="9" t="s">
        <v>152</v>
      </c>
      <c r="N50" t="s">
        <v>151</v>
      </c>
      <c r="O50" t="s">
        <v>61</v>
      </c>
      <c r="P50" t="s">
        <v>153</v>
      </c>
      <c r="Q50" s="9" t="s">
        <v>154</v>
      </c>
      <c r="R50" s="11" t="s">
        <v>39</v>
      </c>
      <c r="S50">
        <v>0.5</v>
      </c>
      <c r="T50" t="s">
        <v>157</v>
      </c>
      <c r="U50">
        <v>4</v>
      </c>
      <c r="V50" s="9" t="s">
        <v>232</v>
      </c>
      <c r="W50" t="s">
        <v>90</v>
      </c>
      <c r="X50" s="30"/>
      <c r="Y50" t="s">
        <v>272</v>
      </c>
    </row>
    <row r="51" spans="1:26" x14ac:dyDescent="0.25">
      <c r="C51" t="s">
        <v>14</v>
      </c>
      <c r="E51" t="s">
        <v>15</v>
      </c>
      <c r="F51" t="s">
        <v>56</v>
      </c>
      <c r="G51" t="s">
        <v>51</v>
      </c>
      <c r="H51" t="s">
        <v>58</v>
      </c>
      <c r="I51" t="s">
        <v>59</v>
      </c>
      <c r="J51">
        <v>0.05</v>
      </c>
      <c r="K51" t="s">
        <v>60</v>
      </c>
      <c r="L51">
        <v>4</v>
      </c>
      <c r="M51" s="9" t="s">
        <v>152</v>
      </c>
      <c r="N51" t="s">
        <v>151</v>
      </c>
      <c r="O51" t="s">
        <v>61</v>
      </c>
      <c r="P51" t="s">
        <v>153</v>
      </c>
      <c r="Q51" s="9" t="s">
        <v>154</v>
      </c>
      <c r="R51" s="11" t="s">
        <v>39</v>
      </c>
      <c r="S51">
        <v>0.5</v>
      </c>
      <c r="T51" t="s">
        <v>157</v>
      </c>
      <c r="U51">
        <v>4</v>
      </c>
      <c r="V51" s="9" t="s">
        <v>232</v>
      </c>
      <c r="W51" t="s">
        <v>90</v>
      </c>
      <c r="X51" s="30"/>
    </row>
    <row r="52" spans="1:26" x14ac:dyDescent="0.25">
      <c r="C52" t="s">
        <v>14</v>
      </c>
      <c r="E52" t="s">
        <v>15</v>
      </c>
      <c r="F52" t="s">
        <v>56</v>
      </c>
      <c r="G52" t="s">
        <v>51</v>
      </c>
      <c r="H52" t="s">
        <v>58</v>
      </c>
      <c r="I52" t="s">
        <v>59</v>
      </c>
      <c r="J52">
        <v>0.05</v>
      </c>
      <c r="K52" t="s">
        <v>60</v>
      </c>
      <c r="L52">
        <v>4</v>
      </c>
      <c r="M52" s="9" t="s">
        <v>152</v>
      </c>
      <c r="N52" t="s">
        <v>151</v>
      </c>
      <c r="O52" t="s">
        <v>61</v>
      </c>
      <c r="P52" t="s">
        <v>153</v>
      </c>
      <c r="Q52" s="9" t="s">
        <v>154</v>
      </c>
      <c r="R52" s="11" t="s">
        <v>39</v>
      </c>
      <c r="S52">
        <v>0.5</v>
      </c>
      <c r="T52" t="s">
        <v>157</v>
      </c>
      <c r="U52">
        <v>4</v>
      </c>
      <c r="V52" s="9" t="s">
        <v>232</v>
      </c>
      <c r="W52" t="s">
        <v>90</v>
      </c>
      <c r="X52" s="30"/>
    </row>
    <row r="53" spans="1:26" x14ac:dyDescent="0.25">
      <c r="C53" t="s">
        <v>14</v>
      </c>
      <c r="E53" t="s">
        <v>15</v>
      </c>
      <c r="F53" t="s">
        <v>56</v>
      </c>
      <c r="G53" t="s">
        <v>51</v>
      </c>
      <c r="H53" t="s">
        <v>58</v>
      </c>
      <c r="I53" t="s">
        <v>59</v>
      </c>
      <c r="J53">
        <v>0.05</v>
      </c>
      <c r="K53" t="s">
        <v>60</v>
      </c>
      <c r="L53">
        <v>4</v>
      </c>
      <c r="M53" s="9" t="s">
        <v>152</v>
      </c>
      <c r="N53" t="s">
        <v>151</v>
      </c>
      <c r="O53" t="s">
        <v>61</v>
      </c>
      <c r="P53" t="s">
        <v>153</v>
      </c>
      <c r="Q53" s="9" t="s">
        <v>154</v>
      </c>
      <c r="R53" s="11" t="s">
        <v>39</v>
      </c>
      <c r="S53">
        <v>0.5</v>
      </c>
      <c r="T53" t="s">
        <v>157</v>
      </c>
      <c r="U53">
        <v>4</v>
      </c>
      <c r="V53" s="9" t="s">
        <v>232</v>
      </c>
      <c r="W53" t="s">
        <v>90</v>
      </c>
      <c r="X53" s="30"/>
    </row>
    <row r="54" spans="1:26" x14ac:dyDescent="0.25">
      <c r="C54" t="s">
        <v>14</v>
      </c>
      <c r="E54" t="s">
        <v>15</v>
      </c>
      <c r="F54" t="s">
        <v>56</v>
      </c>
      <c r="G54" t="s">
        <v>51</v>
      </c>
      <c r="H54" t="s">
        <v>58</v>
      </c>
      <c r="I54" t="s">
        <v>59</v>
      </c>
      <c r="J54">
        <v>0.05</v>
      </c>
      <c r="K54" t="s">
        <v>60</v>
      </c>
      <c r="L54">
        <v>4</v>
      </c>
      <c r="M54" s="9" t="s">
        <v>152</v>
      </c>
      <c r="N54" t="s">
        <v>151</v>
      </c>
      <c r="O54" t="s">
        <v>61</v>
      </c>
      <c r="P54" t="s">
        <v>153</v>
      </c>
      <c r="Q54" s="9" t="s">
        <v>154</v>
      </c>
      <c r="R54" s="11" t="s">
        <v>39</v>
      </c>
      <c r="S54">
        <v>0.5</v>
      </c>
      <c r="T54" t="s">
        <v>157</v>
      </c>
      <c r="U54">
        <v>4</v>
      </c>
      <c r="V54" s="9" t="s">
        <v>232</v>
      </c>
      <c r="W54" t="s">
        <v>90</v>
      </c>
      <c r="X54" s="30"/>
    </row>
    <row r="55" spans="1:26" x14ac:dyDescent="0.25">
      <c r="C55" t="s">
        <v>14</v>
      </c>
      <c r="E55" t="s">
        <v>15</v>
      </c>
      <c r="F55" t="s">
        <v>56</v>
      </c>
      <c r="G55" t="s">
        <v>51</v>
      </c>
      <c r="H55" t="s">
        <v>58</v>
      </c>
      <c r="I55" t="s">
        <v>59</v>
      </c>
      <c r="J55">
        <v>0.05</v>
      </c>
      <c r="K55" t="s">
        <v>60</v>
      </c>
      <c r="L55">
        <v>4</v>
      </c>
      <c r="M55" s="9" t="s">
        <v>152</v>
      </c>
      <c r="N55" t="s">
        <v>151</v>
      </c>
      <c r="O55" t="s">
        <v>61</v>
      </c>
      <c r="P55" t="s">
        <v>153</v>
      </c>
      <c r="Q55" s="9" t="s">
        <v>154</v>
      </c>
      <c r="R55" s="11" t="s">
        <v>39</v>
      </c>
      <c r="S55">
        <v>0.5</v>
      </c>
      <c r="T55" t="s">
        <v>157</v>
      </c>
      <c r="U55">
        <v>4</v>
      </c>
      <c r="V55" s="9" t="s">
        <v>232</v>
      </c>
      <c r="W55" t="s">
        <v>90</v>
      </c>
      <c r="X55" s="30"/>
    </row>
    <row r="56" spans="1:26" x14ac:dyDescent="0.25">
      <c r="C56" t="s">
        <v>14</v>
      </c>
      <c r="E56" t="s">
        <v>15</v>
      </c>
      <c r="F56" t="s">
        <v>56</v>
      </c>
      <c r="G56" t="s">
        <v>51</v>
      </c>
      <c r="H56" t="s">
        <v>58</v>
      </c>
      <c r="I56" t="s">
        <v>59</v>
      </c>
      <c r="J56">
        <v>0.05</v>
      </c>
      <c r="K56" t="s">
        <v>60</v>
      </c>
      <c r="L56">
        <v>4</v>
      </c>
      <c r="M56" s="9" t="s">
        <v>152</v>
      </c>
      <c r="N56" t="s">
        <v>151</v>
      </c>
      <c r="O56" t="s">
        <v>61</v>
      </c>
      <c r="P56" t="s">
        <v>153</v>
      </c>
      <c r="Q56" s="9" t="s">
        <v>154</v>
      </c>
      <c r="R56" s="11" t="s">
        <v>39</v>
      </c>
      <c r="S56">
        <v>0.5</v>
      </c>
      <c r="T56" t="s">
        <v>157</v>
      </c>
      <c r="U56">
        <v>4</v>
      </c>
      <c r="V56" s="9" t="s">
        <v>232</v>
      </c>
      <c r="W56" t="s">
        <v>90</v>
      </c>
      <c r="X56" s="30"/>
    </row>
    <row r="57" spans="1:26" x14ac:dyDescent="0.25">
      <c r="A57" t="s">
        <v>16</v>
      </c>
      <c r="B57" t="s">
        <v>2</v>
      </c>
      <c r="E57" t="s">
        <v>17</v>
      </c>
      <c r="F57" t="s">
        <v>56</v>
      </c>
      <c r="G57" t="s">
        <v>51</v>
      </c>
      <c r="H57" t="s">
        <v>69</v>
      </c>
      <c r="I57" t="s">
        <v>59</v>
      </c>
      <c r="J57">
        <v>0.2</v>
      </c>
      <c r="K57" t="s">
        <v>70</v>
      </c>
      <c r="L57">
        <v>3</v>
      </c>
      <c r="M57" s="9" t="s">
        <v>233</v>
      </c>
      <c r="N57" t="s">
        <v>56</v>
      </c>
      <c r="O57" t="s">
        <v>68</v>
      </c>
      <c r="P57" t="s">
        <v>56</v>
      </c>
      <c r="Q57" s="9" t="s">
        <v>225</v>
      </c>
      <c r="R57" s="11" t="s">
        <v>39</v>
      </c>
      <c r="S57">
        <v>6</v>
      </c>
      <c r="T57" t="s">
        <v>157</v>
      </c>
      <c r="U57">
        <v>4</v>
      </c>
      <c r="V57" s="6" t="s">
        <v>269</v>
      </c>
    </row>
    <row r="58" spans="1:26" x14ac:dyDescent="0.25">
      <c r="C58" t="s">
        <v>18</v>
      </c>
      <c r="E58" t="s">
        <v>19</v>
      </c>
      <c r="F58" t="s">
        <v>62</v>
      </c>
      <c r="G58" t="s">
        <v>51</v>
      </c>
      <c r="H58" t="s">
        <v>63</v>
      </c>
      <c r="I58" t="s">
        <v>59</v>
      </c>
      <c r="J58">
        <v>0.3</v>
      </c>
      <c r="K58" t="s">
        <v>67</v>
      </c>
      <c r="L58">
        <v>4</v>
      </c>
      <c r="M58" s="9" t="s">
        <v>64</v>
      </c>
      <c r="N58" t="s">
        <v>56</v>
      </c>
      <c r="O58" t="s">
        <v>68</v>
      </c>
      <c r="P58" t="s">
        <v>56</v>
      </c>
      <c r="Q58" s="9" t="s">
        <v>93</v>
      </c>
      <c r="R58" s="11" t="s">
        <v>39</v>
      </c>
      <c r="S58">
        <v>6</v>
      </c>
      <c r="T58" t="s">
        <v>67</v>
      </c>
      <c r="U58">
        <v>4</v>
      </c>
      <c r="V58" s="6" t="s">
        <v>64</v>
      </c>
    </row>
    <row r="59" spans="1:26" x14ac:dyDescent="0.25">
      <c r="F59" t="s">
        <v>56</v>
      </c>
      <c r="G59" t="s">
        <v>51</v>
      </c>
      <c r="H59" t="s">
        <v>65</v>
      </c>
      <c r="I59" t="s">
        <v>59</v>
      </c>
      <c r="J59">
        <v>0.3</v>
      </c>
      <c r="K59" t="s">
        <v>66</v>
      </c>
      <c r="L59">
        <v>6</v>
      </c>
      <c r="M59" s="9" t="s">
        <v>73</v>
      </c>
      <c r="N59" t="s">
        <v>56</v>
      </c>
      <c r="O59" t="s">
        <v>68</v>
      </c>
      <c r="P59" t="s">
        <v>56</v>
      </c>
      <c r="Q59" s="9" t="s">
        <v>94</v>
      </c>
      <c r="R59" s="11" t="s">
        <v>39</v>
      </c>
      <c r="S59">
        <v>6</v>
      </c>
      <c r="T59" t="s">
        <v>157</v>
      </c>
      <c r="U59">
        <v>6</v>
      </c>
      <c r="V59" s="6" t="s">
        <v>73</v>
      </c>
    </row>
    <row r="60" spans="1:26" x14ac:dyDescent="0.25">
      <c r="A60" t="s">
        <v>20</v>
      </c>
      <c r="B60" t="s">
        <v>2</v>
      </c>
      <c r="E60" t="s">
        <v>17</v>
      </c>
      <c r="F60" t="s">
        <v>56</v>
      </c>
      <c r="G60" t="s">
        <v>51</v>
      </c>
      <c r="H60" t="s">
        <v>69</v>
      </c>
      <c r="I60" t="s">
        <v>59</v>
      </c>
      <c r="J60">
        <v>0.2</v>
      </c>
      <c r="K60" t="s">
        <v>70</v>
      </c>
      <c r="L60">
        <v>3</v>
      </c>
      <c r="M60" s="9" t="s">
        <v>233</v>
      </c>
      <c r="N60" t="s">
        <v>56</v>
      </c>
      <c r="O60" t="s">
        <v>68</v>
      </c>
      <c r="P60" t="s">
        <v>56</v>
      </c>
      <c r="Q60" s="9" t="s">
        <v>225</v>
      </c>
      <c r="R60" s="11" t="s">
        <v>39</v>
      </c>
      <c r="S60">
        <v>6</v>
      </c>
      <c r="T60" t="s">
        <v>157</v>
      </c>
      <c r="U60">
        <v>4</v>
      </c>
      <c r="V60" s="6" t="s">
        <v>269</v>
      </c>
    </row>
    <row r="61" spans="1:26" x14ac:dyDescent="0.25">
      <c r="C61" t="s">
        <v>22</v>
      </c>
      <c r="E61" t="s">
        <v>21</v>
      </c>
      <c r="F61" t="s">
        <v>71</v>
      </c>
      <c r="G61" t="s">
        <v>51</v>
      </c>
      <c r="H61" t="s">
        <v>63</v>
      </c>
      <c r="I61" t="s">
        <v>59</v>
      </c>
      <c r="J61">
        <v>0.3</v>
      </c>
      <c r="K61" t="s">
        <v>67</v>
      </c>
      <c r="L61">
        <v>4</v>
      </c>
      <c r="M61" s="9" t="s">
        <v>64</v>
      </c>
      <c r="N61" t="s">
        <v>56</v>
      </c>
      <c r="O61" t="s">
        <v>68</v>
      </c>
      <c r="P61" t="s">
        <v>56</v>
      </c>
      <c r="Q61" s="9" t="s">
        <v>93</v>
      </c>
      <c r="R61" s="11" t="s">
        <v>39</v>
      </c>
      <c r="S61">
        <v>6</v>
      </c>
      <c r="T61" t="s">
        <v>67</v>
      </c>
      <c r="U61">
        <v>4</v>
      </c>
      <c r="V61" s="6" t="s">
        <v>64</v>
      </c>
    </row>
    <row r="62" spans="1:26" x14ac:dyDescent="0.25">
      <c r="F62" t="s">
        <v>56</v>
      </c>
      <c r="G62" t="s">
        <v>51</v>
      </c>
      <c r="H62" t="s">
        <v>65</v>
      </c>
      <c r="I62" t="s">
        <v>59</v>
      </c>
      <c r="J62">
        <v>0.3</v>
      </c>
      <c r="K62" t="s">
        <v>66</v>
      </c>
      <c r="L62">
        <v>6</v>
      </c>
      <c r="M62" s="9" t="s">
        <v>73</v>
      </c>
      <c r="N62" t="s">
        <v>56</v>
      </c>
      <c r="O62" t="s">
        <v>68</v>
      </c>
      <c r="P62" t="s">
        <v>56</v>
      </c>
      <c r="Q62" s="9" t="s">
        <v>94</v>
      </c>
      <c r="R62" s="11" t="s">
        <v>39</v>
      </c>
      <c r="S62">
        <v>6</v>
      </c>
      <c r="T62" t="s">
        <v>157</v>
      </c>
      <c r="U62">
        <v>6</v>
      </c>
      <c r="V62" s="6" t="s">
        <v>73</v>
      </c>
    </row>
    <row r="63" spans="1:26" x14ac:dyDescent="0.25">
      <c r="F63" t="s">
        <v>52</v>
      </c>
      <c r="G63" t="s">
        <v>51</v>
      </c>
      <c r="H63" t="s">
        <v>72</v>
      </c>
      <c r="I63" t="s">
        <v>59</v>
      </c>
      <c r="J63">
        <v>0.3</v>
      </c>
      <c r="K63" t="s">
        <v>70</v>
      </c>
      <c r="L63">
        <v>2</v>
      </c>
      <c r="M63" s="9" t="s">
        <v>234</v>
      </c>
      <c r="N63" t="s">
        <v>56</v>
      </c>
      <c r="O63" t="s">
        <v>68</v>
      </c>
      <c r="P63" t="s">
        <v>56</v>
      </c>
      <c r="Q63" s="9" t="s">
        <v>230</v>
      </c>
      <c r="R63" s="11" t="s">
        <v>39</v>
      </c>
      <c r="S63">
        <v>6</v>
      </c>
      <c r="T63" t="s">
        <v>35</v>
      </c>
      <c r="U63">
        <v>2</v>
      </c>
      <c r="V63" s="6" t="s">
        <v>268</v>
      </c>
    </row>
    <row r="64" spans="1:26" x14ac:dyDescent="0.25">
      <c r="B64" t="s">
        <v>2</v>
      </c>
      <c r="E64" t="s">
        <v>17</v>
      </c>
      <c r="F64" t="s">
        <v>56</v>
      </c>
      <c r="G64" t="s">
        <v>51</v>
      </c>
      <c r="H64" t="s">
        <v>69</v>
      </c>
      <c r="I64" t="s">
        <v>59</v>
      </c>
      <c r="J64">
        <v>0.2</v>
      </c>
      <c r="K64" t="s">
        <v>70</v>
      </c>
      <c r="L64">
        <v>3</v>
      </c>
      <c r="M64" s="9" t="s">
        <v>233</v>
      </c>
      <c r="N64" t="s">
        <v>56</v>
      </c>
      <c r="O64" t="s">
        <v>68</v>
      </c>
      <c r="P64" t="s">
        <v>56</v>
      </c>
      <c r="Q64" s="9" t="s">
        <v>225</v>
      </c>
      <c r="R64" s="11" t="s">
        <v>39</v>
      </c>
      <c r="S64">
        <v>6</v>
      </c>
      <c r="T64" t="s">
        <v>157</v>
      </c>
      <c r="U64">
        <v>4</v>
      </c>
      <c r="V64" s="6" t="s">
        <v>269</v>
      </c>
    </row>
    <row r="65" spans="2:24" x14ac:dyDescent="0.25">
      <c r="C65" t="s">
        <v>22</v>
      </c>
      <c r="E65" t="s">
        <v>21</v>
      </c>
      <c r="F65" t="s">
        <v>71</v>
      </c>
      <c r="G65" t="s">
        <v>51</v>
      </c>
      <c r="H65" t="s">
        <v>63</v>
      </c>
      <c r="I65" t="s">
        <v>59</v>
      </c>
      <c r="J65">
        <v>0.3</v>
      </c>
      <c r="K65" t="s">
        <v>67</v>
      </c>
      <c r="L65">
        <v>4</v>
      </c>
      <c r="M65" s="9" t="s">
        <v>64</v>
      </c>
      <c r="N65" t="s">
        <v>56</v>
      </c>
      <c r="O65" t="s">
        <v>68</v>
      </c>
      <c r="P65" t="s">
        <v>56</v>
      </c>
      <c r="Q65" s="9" t="s">
        <v>93</v>
      </c>
      <c r="R65" s="11" t="s">
        <v>39</v>
      </c>
      <c r="S65">
        <v>6</v>
      </c>
      <c r="T65" t="s">
        <v>67</v>
      </c>
      <c r="U65">
        <v>4</v>
      </c>
      <c r="V65" s="6" t="s">
        <v>64</v>
      </c>
    </row>
    <row r="66" spans="2:24" x14ac:dyDescent="0.25">
      <c r="F66" t="s">
        <v>56</v>
      </c>
      <c r="G66" t="s">
        <v>51</v>
      </c>
      <c r="H66" t="s">
        <v>65</v>
      </c>
      <c r="I66" t="s">
        <v>59</v>
      </c>
      <c r="J66">
        <v>0.3</v>
      </c>
      <c r="K66" t="s">
        <v>66</v>
      </c>
      <c r="L66">
        <v>6</v>
      </c>
      <c r="M66" s="9" t="s">
        <v>73</v>
      </c>
      <c r="N66" t="s">
        <v>56</v>
      </c>
      <c r="O66" t="s">
        <v>68</v>
      </c>
      <c r="P66" t="s">
        <v>56</v>
      </c>
      <c r="Q66" s="9" t="s">
        <v>94</v>
      </c>
      <c r="R66" s="11" t="s">
        <v>39</v>
      </c>
      <c r="S66">
        <v>6</v>
      </c>
      <c r="T66" t="s">
        <v>157</v>
      </c>
      <c r="U66">
        <v>6</v>
      </c>
      <c r="V66" s="6" t="s">
        <v>73</v>
      </c>
    </row>
    <row r="67" spans="2:24" x14ac:dyDescent="0.25">
      <c r="F67" t="s">
        <v>52</v>
      </c>
      <c r="G67" t="s">
        <v>51</v>
      </c>
      <c r="H67" t="s">
        <v>72</v>
      </c>
      <c r="I67" t="s">
        <v>59</v>
      </c>
      <c r="J67">
        <v>0.3</v>
      </c>
      <c r="K67" t="s">
        <v>70</v>
      </c>
      <c r="L67">
        <v>2</v>
      </c>
      <c r="M67" s="9" t="s">
        <v>234</v>
      </c>
      <c r="N67" t="s">
        <v>56</v>
      </c>
      <c r="O67" t="s">
        <v>68</v>
      </c>
      <c r="P67" t="s">
        <v>56</v>
      </c>
      <c r="Q67" s="9" t="s">
        <v>230</v>
      </c>
      <c r="R67" s="11" t="s">
        <v>39</v>
      </c>
      <c r="S67">
        <v>6</v>
      </c>
      <c r="T67" t="s">
        <v>35</v>
      </c>
      <c r="U67">
        <v>2</v>
      </c>
      <c r="V67" s="6" t="s">
        <v>268</v>
      </c>
    </row>
    <row r="68" spans="2:24" x14ac:dyDescent="0.25">
      <c r="B68" t="s">
        <v>2</v>
      </c>
      <c r="E68" t="s">
        <v>17</v>
      </c>
      <c r="F68" t="s">
        <v>56</v>
      </c>
      <c r="G68" t="s">
        <v>51</v>
      </c>
      <c r="H68" t="s">
        <v>69</v>
      </c>
      <c r="I68" t="s">
        <v>59</v>
      </c>
      <c r="J68">
        <v>0.2</v>
      </c>
      <c r="K68" t="s">
        <v>70</v>
      </c>
      <c r="L68">
        <v>3</v>
      </c>
      <c r="M68" s="9" t="s">
        <v>233</v>
      </c>
      <c r="N68" t="s">
        <v>56</v>
      </c>
      <c r="O68" t="s">
        <v>68</v>
      </c>
      <c r="P68" t="s">
        <v>56</v>
      </c>
      <c r="Q68" s="9" t="s">
        <v>225</v>
      </c>
      <c r="R68" s="11" t="s">
        <v>39</v>
      </c>
      <c r="S68">
        <v>6</v>
      </c>
      <c r="T68" t="s">
        <v>157</v>
      </c>
      <c r="U68">
        <v>4</v>
      </c>
      <c r="V68" s="6" t="s">
        <v>269</v>
      </c>
    </row>
    <row r="69" spans="2:24" x14ac:dyDescent="0.25">
      <c r="C69" t="s">
        <v>22</v>
      </c>
      <c r="E69" t="s">
        <v>21</v>
      </c>
      <c r="F69" t="s">
        <v>71</v>
      </c>
      <c r="G69" t="s">
        <v>51</v>
      </c>
      <c r="H69" t="s">
        <v>63</v>
      </c>
      <c r="I69" t="s">
        <v>59</v>
      </c>
      <c r="J69">
        <v>0.3</v>
      </c>
      <c r="K69" t="s">
        <v>67</v>
      </c>
      <c r="L69">
        <v>4</v>
      </c>
      <c r="M69" s="9" t="s">
        <v>64</v>
      </c>
      <c r="N69" t="s">
        <v>56</v>
      </c>
      <c r="O69" t="s">
        <v>68</v>
      </c>
      <c r="P69" t="s">
        <v>56</v>
      </c>
      <c r="Q69" s="9" t="s">
        <v>93</v>
      </c>
      <c r="R69" s="11" t="s">
        <v>39</v>
      </c>
      <c r="S69">
        <v>6</v>
      </c>
      <c r="T69" t="s">
        <v>67</v>
      </c>
      <c r="U69">
        <v>4</v>
      </c>
      <c r="V69" s="6" t="s">
        <v>64</v>
      </c>
    </row>
    <row r="70" spans="2:24" x14ac:dyDescent="0.25">
      <c r="F70" t="s">
        <v>56</v>
      </c>
      <c r="G70" t="s">
        <v>51</v>
      </c>
      <c r="H70" t="s">
        <v>65</v>
      </c>
      <c r="I70" t="s">
        <v>59</v>
      </c>
      <c r="J70">
        <v>0.3</v>
      </c>
      <c r="K70" t="s">
        <v>66</v>
      </c>
      <c r="L70">
        <v>6</v>
      </c>
      <c r="M70" s="9" t="s">
        <v>73</v>
      </c>
      <c r="N70" t="s">
        <v>56</v>
      </c>
      <c r="O70" t="s">
        <v>68</v>
      </c>
      <c r="P70" t="s">
        <v>56</v>
      </c>
      <c r="Q70" s="9" t="s">
        <v>94</v>
      </c>
      <c r="R70" s="11" t="s">
        <v>39</v>
      </c>
      <c r="S70">
        <v>6</v>
      </c>
      <c r="T70" t="s">
        <v>157</v>
      </c>
      <c r="U70">
        <v>6</v>
      </c>
      <c r="V70" s="6" t="s">
        <v>73</v>
      </c>
    </row>
    <row r="71" spans="2:24" x14ac:dyDescent="0.25">
      <c r="F71" t="s">
        <v>52</v>
      </c>
      <c r="G71" t="s">
        <v>51</v>
      </c>
      <c r="H71" t="s">
        <v>72</v>
      </c>
      <c r="I71" t="s">
        <v>59</v>
      </c>
      <c r="J71">
        <v>0.3</v>
      </c>
      <c r="K71" t="s">
        <v>70</v>
      </c>
      <c r="L71">
        <v>2</v>
      </c>
      <c r="M71" s="9" t="s">
        <v>234</v>
      </c>
      <c r="N71" t="s">
        <v>56</v>
      </c>
      <c r="O71" t="s">
        <v>68</v>
      </c>
      <c r="P71" t="s">
        <v>56</v>
      </c>
      <c r="Q71" s="9" t="s">
        <v>230</v>
      </c>
      <c r="R71" s="11" t="s">
        <v>39</v>
      </c>
      <c r="S71">
        <v>6</v>
      </c>
      <c r="T71" t="s">
        <v>35</v>
      </c>
      <c r="U71">
        <v>2</v>
      </c>
      <c r="V71" s="6" t="s">
        <v>268</v>
      </c>
    </row>
    <row r="72" spans="2:24" x14ac:dyDescent="0.25">
      <c r="B72" t="s">
        <v>2</v>
      </c>
      <c r="E72" t="s">
        <v>17</v>
      </c>
      <c r="F72" t="s">
        <v>56</v>
      </c>
      <c r="G72" t="s">
        <v>51</v>
      </c>
      <c r="H72" t="s">
        <v>69</v>
      </c>
      <c r="I72" t="s">
        <v>59</v>
      </c>
      <c r="J72">
        <v>0.2</v>
      </c>
      <c r="K72" t="s">
        <v>70</v>
      </c>
      <c r="L72">
        <v>3</v>
      </c>
      <c r="M72" s="9" t="s">
        <v>233</v>
      </c>
      <c r="N72" t="s">
        <v>56</v>
      </c>
      <c r="O72" t="s">
        <v>68</v>
      </c>
      <c r="P72" t="s">
        <v>56</v>
      </c>
      <c r="Q72" s="9" t="s">
        <v>225</v>
      </c>
      <c r="R72" s="11" t="s">
        <v>39</v>
      </c>
      <c r="S72">
        <v>6</v>
      </c>
      <c r="T72" t="s">
        <v>157</v>
      </c>
      <c r="U72">
        <v>4</v>
      </c>
      <c r="V72" s="6" t="s">
        <v>269</v>
      </c>
    </row>
    <row r="73" spans="2:24" x14ac:dyDescent="0.25">
      <c r="C73" t="s">
        <v>22</v>
      </c>
      <c r="E73" t="s">
        <v>21</v>
      </c>
      <c r="F73" t="s">
        <v>71</v>
      </c>
      <c r="G73" t="s">
        <v>51</v>
      </c>
      <c r="H73" t="s">
        <v>63</v>
      </c>
      <c r="I73" t="s">
        <v>59</v>
      </c>
      <c r="J73">
        <v>0.3</v>
      </c>
      <c r="K73" t="s">
        <v>67</v>
      </c>
      <c r="L73">
        <v>4</v>
      </c>
      <c r="M73" s="9" t="s">
        <v>64</v>
      </c>
      <c r="N73" t="s">
        <v>56</v>
      </c>
      <c r="O73" t="s">
        <v>68</v>
      </c>
      <c r="P73" t="s">
        <v>56</v>
      </c>
      <c r="Q73" s="9" t="s">
        <v>93</v>
      </c>
      <c r="R73" s="11" t="s">
        <v>39</v>
      </c>
      <c r="S73">
        <v>6</v>
      </c>
      <c r="T73" t="s">
        <v>67</v>
      </c>
      <c r="U73">
        <v>4</v>
      </c>
      <c r="V73" s="6" t="s">
        <v>64</v>
      </c>
    </row>
    <row r="74" spans="2:24" x14ac:dyDescent="0.25">
      <c r="F74" t="s">
        <v>56</v>
      </c>
      <c r="G74" t="s">
        <v>51</v>
      </c>
      <c r="H74" t="s">
        <v>65</v>
      </c>
      <c r="I74" t="s">
        <v>59</v>
      </c>
      <c r="J74">
        <v>0.3</v>
      </c>
      <c r="K74" t="s">
        <v>66</v>
      </c>
      <c r="L74">
        <v>6</v>
      </c>
      <c r="M74" s="9" t="s">
        <v>73</v>
      </c>
      <c r="N74" t="s">
        <v>56</v>
      </c>
      <c r="O74" t="s">
        <v>68</v>
      </c>
      <c r="P74" t="s">
        <v>56</v>
      </c>
      <c r="Q74" s="9" t="s">
        <v>94</v>
      </c>
      <c r="R74" s="11" t="s">
        <v>39</v>
      </c>
      <c r="S74">
        <v>6</v>
      </c>
      <c r="T74" t="s">
        <v>157</v>
      </c>
      <c r="U74">
        <v>6</v>
      </c>
      <c r="V74" s="6" t="s">
        <v>73</v>
      </c>
    </row>
    <row r="75" spans="2:24" x14ac:dyDescent="0.25">
      <c r="F75" t="s">
        <v>52</v>
      </c>
      <c r="G75" t="s">
        <v>51</v>
      </c>
      <c r="H75" t="s">
        <v>72</v>
      </c>
      <c r="I75" t="s">
        <v>59</v>
      </c>
      <c r="J75">
        <v>0.3</v>
      </c>
      <c r="K75" t="s">
        <v>70</v>
      </c>
      <c r="L75">
        <v>2</v>
      </c>
      <c r="M75" s="9" t="s">
        <v>234</v>
      </c>
      <c r="N75" t="s">
        <v>56</v>
      </c>
      <c r="O75" t="s">
        <v>68</v>
      </c>
      <c r="P75" t="s">
        <v>56</v>
      </c>
      <c r="Q75" s="9" t="s">
        <v>230</v>
      </c>
      <c r="R75" s="11" t="s">
        <v>39</v>
      </c>
      <c r="S75">
        <v>6</v>
      </c>
      <c r="T75" t="s">
        <v>35</v>
      </c>
      <c r="U75">
        <v>2</v>
      </c>
      <c r="V75" s="6" t="s">
        <v>268</v>
      </c>
    </row>
    <row r="76" spans="2:24" ht="15" customHeight="1" x14ac:dyDescent="0.25">
      <c r="B76" t="s">
        <v>2</v>
      </c>
      <c r="E76" t="s">
        <v>76</v>
      </c>
      <c r="F76" t="s">
        <v>56</v>
      </c>
      <c r="G76" t="s">
        <v>153</v>
      </c>
      <c r="H76" t="s">
        <v>154</v>
      </c>
      <c r="I76" s="11" t="s">
        <v>39</v>
      </c>
      <c r="J76">
        <v>0.4</v>
      </c>
      <c r="K76" t="s">
        <v>157</v>
      </c>
      <c r="L76">
        <v>4</v>
      </c>
      <c r="M76" s="9" t="s">
        <v>244</v>
      </c>
      <c r="N76" t="s">
        <v>37</v>
      </c>
      <c r="O76" s="28" t="s">
        <v>98</v>
      </c>
      <c r="P76" t="s">
        <v>260</v>
      </c>
      <c r="Q76" s="9" t="s">
        <v>64</v>
      </c>
      <c r="R76" s="11" t="s">
        <v>39</v>
      </c>
      <c r="S76">
        <v>6</v>
      </c>
      <c r="T76" t="s">
        <v>35</v>
      </c>
      <c r="U76">
        <v>4</v>
      </c>
      <c r="V76" s="6" t="s">
        <v>64</v>
      </c>
      <c r="X76" s="5"/>
    </row>
    <row r="77" spans="2:24" x14ac:dyDescent="0.25">
      <c r="C77" t="s">
        <v>4</v>
      </c>
      <c r="E77" t="s">
        <v>9</v>
      </c>
      <c r="F77" t="s">
        <v>46</v>
      </c>
      <c r="G77" t="s">
        <v>50</v>
      </c>
      <c r="H77" t="s">
        <v>49</v>
      </c>
      <c r="I77" s="11" t="s">
        <v>39</v>
      </c>
      <c r="J77">
        <v>0.5</v>
      </c>
      <c r="K77" t="s">
        <v>35</v>
      </c>
      <c r="L77">
        <v>2</v>
      </c>
      <c r="M77" s="9" t="s">
        <v>41</v>
      </c>
      <c r="N77" t="s">
        <v>37</v>
      </c>
      <c r="O77" s="29"/>
      <c r="P77" t="s">
        <v>260</v>
      </c>
      <c r="Q77" s="9" t="s">
        <v>64</v>
      </c>
      <c r="R77" s="11" t="s">
        <v>39</v>
      </c>
      <c r="S77">
        <v>1</v>
      </c>
      <c r="T77" t="s">
        <v>35</v>
      </c>
      <c r="U77">
        <v>4</v>
      </c>
      <c r="V77" s="6" t="s">
        <v>64</v>
      </c>
      <c r="X77" s="5"/>
    </row>
    <row r="78" spans="2:24" x14ac:dyDescent="0.25">
      <c r="C78" t="s">
        <v>24</v>
      </c>
      <c r="E78" t="s">
        <v>25</v>
      </c>
      <c r="F78" t="s">
        <v>74</v>
      </c>
      <c r="G78" t="s">
        <v>78</v>
      </c>
      <c r="H78" t="s">
        <v>63</v>
      </c>
      <c r="I78" t="s">
        <v>59</v>
      </c>
      <c r="J78">
        <v>0.3</v>
      </c>
      <c r="K78" t="s">
        <v>75</v>
      </c>
      <c r="L78">
        <v>2</v>
      </c>
      <c r="M78" s="9" t="s">
        <v>77</v>
      </c>
      <c r="N78" t="s">
        <v>78</v>
      </c>
      <c r="O78" s="29"/>
      <c r="P78" t="s">
        <v>99</v>
      </c>
      <c r="Q78" s="9" t="s">
        <v>100</v>
      </c>
      <c r="R78" s="11" t="s">
        <v>39</v>
      </c>
      <c r="S78">
        <v>6</v>
      </c>
      <c r="T78" t="s">
        <v>75</v>
      </c>
      <c r="U78">
        <v>3</v>
      </c>
      <c r="V78" s="6" t="s">
        <v>79</v>
      </c>
    </row>
    <row r="79" spans="2:24" x14ac:dyDescent="0.25">
      <c r="B79" t="s">
        <v>2</v>
      </c>
      <c r="E79" t="s">
        <v>76</v>
      </c>
      <c r="F79" t="s">
        <v>56</v>
      </c>
      <c r="G79" t="s">
        <v>153</v>
      </c>
      <c r="H79" t="s">
        <v>154</v>
      </c>
      <c r="I79" s="11" t="s">
        <v>39</v>
      </c>
      <c r="J79">
        <v>0.4</v>
      </c>
      <c r="K79" t="s">
        <v>157</v>
      </c>
      <c r="L79">
        <v>4</v>
      </c>
      <c r="M79" s="9" t="s">
        <v>244</v>
      </c>
      <c r="N79" t="s">
        <v>37</v>
      </c>
      <c r="O79" s="28" t="s">
        <v>98</v>
      </c>
      <c r="P79" t="s">
        <v>260</v>
      </c>
      <c r="Q79" s="10" t="s">
        <v>110</v>
      </c>
    </row>
    <row r="80" spans="2:24" x14ac:dyDescent="0.25">
      <c r="C80" t="s">
        <v>4</v>
      </c>
      <c r="E80" t="s">
        <v>9</v>
      </c>
      <c r="F80" t="s">
        <v>46</v>
      </c>
      <c r="G80" t="s">
        <v>50</v>
      </c>
      <c r="H80" t="s">
        <v>49</v>
      </c>
      <c r="I80" s="11" t="s">
        <v>39</v>
      </c>
      <c r="J80">
        <v>0.5</v>
      </c>
      <c r="K80" t="s">
        <v>35</v>
      </c>
      <c r="L80">
        <v>2</v>
      </c>
      <c r="M80" s="9" t="s">
        <v>41</v>
      </c>
      <c r="N80" t="s">
        <v>37</v>
      </c>
      <c r="O80" s="29"/>
      <c r="P80" t="s">
        <v>260</v>
      </c>
      <c r="Q80" s="9" t="s">
        <v>64</v>
      </c>
      <c r="R80" s="11" t="s">
        <v>39</v>
      </c>
      <c r="S80">
        <v>1</v>
      </c>
      <c r="T80" t="s">
        <v>35</v>
      </c>
      <c r="U80">
        <v>4</v>
      </c>
      <c r="V80" s="6" t="s">
        <v>64</v>
      </c>
    </row>
    <row r="81" spans="1:22" x14ac:dyDescent="0.25">
      <c r="C81" t="s">
        <v>24</v>
      </c>
      <c r="E81" t="s">
        <v>25</v>
      </c>
      <c r="F81" t="s">
        <v>74</v>
      </c>
      <c r="G81" t="s">
        <v>78</v>
      </c>
      <c r="H81" t="s">
        <v>63</v>
      </c>
      <c r="I81" t="s">
        <v>59</v>
      </c>
      <c r="J81">
        <v>0.3</v>
      </c>
      <c r="K81" t="s">
        <v>75</v>
      </c>
      <c r="L81">
        <v>2</v>
      </c>
      <c r="M81" s="9" t="s">
        <v>77</v>
      </c>
      <c r="N81" t="s">
        <v>78</v>
      </c>
      <c r="O81" s="29"/>
      <c r="P81" t="s">
        <v>99</v>
      </c>
      <c r="Q81" s="9" t="s">
        <v>100</v>
      </c>
      <c r="R81" s="11" t="s">
        <v>39</v>
      </c>
      <c r="S81">
        <v>6</v>
      </c>
      <c r="T81" t="s">
        <v>75</v>
      </c>
      <c r="U81">
        <v>3</v>
      </c>
      <c r="V81" s="6" t="s">
        <v>79</v>
      </c>
    </row>
    <row r="82" spans="1:22" x14ac:dyDescent="0.25">
      <c r="B82" t="s">
        <v>2</v>
      </c>
      <c r="E82" t="s">
        <v>76</v>
      </c>
      <c r="F82" t="s">
        <v>56</v>
      </c>
      <c r="G82" t="s">
        <v>153</v>
      </c>
      <c r="H82" t="s">
        <v>154</v>
      </c>
      <c r="I82" s="11" t="s">
        <v>39</v>
      </c>
      <c r="J82">
        <v>0.4</v>
      </c>
      <c r="K82" t="s">
        <v>157</v>
      </c>
      <c r="L82">
        <v>4</v>
      </c>
      <c r="M82" s="9" t="s">
        <v>244</v>
      </c>
      <c r="N82" t="s">
        <v>37</v>
      </c>
      <c r="O82" s="28" t="s">
        <v>98</v>
      </c>
      <c r="P82" t="s">
        <v>260</v>
      </c>
      <c r="Q82" s="10" t="s">
        <v>110</v>
      </c>
    </row>
    <row r="83" spans="1:22" x14ac:dyDescent="0.25">
      <c r="C83" t="s">
        <v>4</v>
      </c>
      <c r="E83" t="s">
        <v>9</v>
      </c>
      <c r="F83" t="s">
        <v>46</v>
      </c>
      <c r="G83" t="s">
        <v>50</v>
      </c>
      <c r="H83" t="s">
        <v>49</v>
      </c>
      <c r="I83" s="11" t="s">
        <v>39</v>
      </c>
      <c r="J83">
        <v>0.5</v>
      </c>
      <c r="K83" t="s">
        <v>35</v>
      </c>
      <c r="L83">
        <v>2</v>
      </c>
      <c r="M83" s="9" t="s">
        <v>41</v>
      </c>
      <c r="N83" t="s">
        <v>37</v>
      </c>
      <c r="O83" s="29"/>
      <c r="P83" t="s">
        <v>260</v>
      </c>
      <c r="Q83" s="9" t="s">
        <v>64</v>
      </c>
      <c r="R83" s="11" t="s">
        <v>39</v>
      </c>
      <c r="S83">
        <v>1</v>
      </c>
      <c r="T83" t="s">
        <v>35</v>
      </c>
      <c r="U83">
        <v>4</v>
      </c>
      <c r="V83" s="6" t="s">
        <v>64</v>
      </c>
    </row>
    <row r="84" spans="1:22" x14ac:dyDescent="0.25">
      <c r="C84" t="s">
        <v>24</v>
      </c>
      <c r="E84" t="s">
        <v>25</v>
      </c>
      <c r="F84" t="s">
        <v>74</v>
      </c>
      <c r="G84" t="s">
        <v>78</v>
      </c>
      <c r="H84" t="s">
        <v>63</v>
      </c>
      <c r="I84" t="s">
        <v>59</v>
      </c>
      <c r="J84">
        <v>0.3</v>
      </c>
      <c r="K84" t="s">
        <v>75</v>
      </c>
      <c r="L84">
        <v>2</v>
      </c>
      <c r="M84" s="9" t="s">
        <v>77</v>
      </c>
      <c r="N84" t="s">
        <v>78</v>
      </c>
      <c r="O84" s="29"/>
      <c r="P84" t="s">
        <v>99</v>
      </c>
      <c r="Q84" s="9" t="s">
        <v>100</v>
      </c>
      <c r="R84" s="11" t="s">
        <v>39</v>
      </c>
      <c r="S84">
        <v>6</v>
      </c>
      <c r="T84" t="s">
        <v>75</v>
      </c>
      <c r="U84">
        <v>3</v>
      </c>
      <c r="V84" s="6" t="s">
        <v>79</v>
      </c>
    </row>
    <row r="85" spans="1:22" x14ac:dyDescent="0.25">
      <c r="B85" t="s">
        <v>2</v>
      </c>
      <c r="E85" t="s">
        <v>76</v>
      </c>
      <c r="F85" t="s">
        <v>56</v>
      </c>
      <c r="G85" t="s">
        <v>153</v>
      </c>
      <c r="H85" t="s">
        <v>154</v>
      </c>
      <c r="I85" s="11" t="s">
        <v>39</v>
      </c>
      <c r="J85">
        <v>0.4</v>
      </c>
      <c r="K85" t="s">
        <v>157</v>
      </c>
      <c r="L85">
        <v>4</v>
      </c>
      <c r="M85" s="9" t="s">
        <v>244</v>
      </c>
      <c r="N85" t="s">
        <v>37</v>
      </c>
      <c r="O85" s="28" t="s">
        <v>98</v>
      </c>
      <c r="P85" t="s">
        <v>260</v>
      </c>
      <c r="Q85" s="10" t="s">
        <v>110</v>
      </c>
    </row>
    <row r="86" spans="1:22" x14ac:dyDescent="0.25">
      <c r="C86" t="s">
        <v>4</v>
      </c>
      <c r="E86" t="s">
        <v>9</v>
      </c>
      <c r="F86" t="s">
        <v>46</v>
      </c>
      <c r="G86" t="s">
        <v>50</v>
      </c>
      <c r="H86" t="s">
        <v>49</v>
      </c>
      <c r="I86" s="11" t="s">
        <v>39</v>
      </c>
      <c r="J86">
        <v>0.5</v>
      </c>
      <c r="K86" t="s">
        <v>35</v>
      </c>
      <c r="L86">
        <v>2</v>
      </c>
      <c r="M86" s="9" t="s">
        <v>41</v>
      </c>
      <c r="N86" t="s">
        <v>37</v>
      </c>
      <c r="O86" s="29"/>
      <c r="P86" t="s">
        <v>260</v>
      </c>
      <c r="Q86" s="10"/>
    </row>
    <row r="87" spans="1:22" x14ac:dyDescent="0.25">
      <c r="C87" t="s">
        <v>24</v>
      </c>
      <c r="E87" t="s">
        <v>25</v>
      </c>
      <c r="F87" t="s">
        <v>74</v>
      </c>
      <c r="G87" t="s">
        <v>78</v>
      </c>
      <c r="H87" t="s">
        <v>63</v>
      </c>
      <c r="I87" t="s">
        <v>59</v>
      </c>
      <c r="J87">
        <v>0.3</v>
      </c>
      <c r="K87" t="s">
        <v>75</v>
      </c>
      <c r="L87">
        <v>2</v>
      </c>
      <c r="M87" s="9" t="s">
        <v>77</v>
      </c>
      <c r="N87" t="s">
        <v>78</v>
      </c>
      <c r="O87" s="29"/>
      <c r="P87" t="s">
        <v>99</v>
      </c>
      <c r="Q87" s="9" t="s">
        <v>100</v>
      </c>
      <c r="R87" s="11" t="s">
        <v>39</v>
      </c>
      <c r="S87">
        <v>6</v>
      </c>
      <c r="T87" t="s">
        <v>75</v>
      </c>
      <c r="U87">
        <v>3</v>
      </c>
      <c r="V87" s="6" t="s">
        <v>79</v>
      </c>
    </row>
    <row r="88" spans="1:22" x14ac:dyDescent="0.25">
      <c r="A88" t="s">
        <v>26</v>
      </c>
      <c r="B88" t="s">
        <v>2</v>
      </c>
      <c r="E88" t="s">
        <v>23</v>
      </c>
      <c r="F88" t="s">
        <v>56</v>
      </c>
      <c r="G88" t="s">
        <v>51</v>
      </c>
      <c r="H88" t="s">
        <v>69</v>
      </c>
      <c r="I88" t="s">
        <v>59</v>
      </c>
      <c r="J88">
        <v>0.2</v>
      </c>
      <c r="K88" t="s">
        <v>157</v>
      </c>
      <c r="L88">
        <v>3</v>
      </c>
      <c r="M88" s="9" t="s">
        <v>233</v>
      </c>
      <c r="N88" t="s">
        <v>56</v>
      </c>
      <c r="O88" t="s">
        <v>68</v>
      </c>
      <c r="P88" t="s">
        <v>56</v>
      </c>
      <c r="Q88" s="9" t="s">
        <v>225</v>
      </c>
      <c r="R88" s="11" t="s">
        <v>39</v>
      </c>
      <c r="S88">
        <v>6</v>
      </c>
      <c r="T88" t="s">
        <v>157</v>
      </c>
      <c r="U88">
        <v>4</v>
      </c>
      <c r="V88" s="6" t="s">
        <v>269</v>
      </c>
    </row>
    <row r="89" spans="1:22" x14ac:dyDescent="0.25">
      <c r="C89" t="s">
        <v>27</v>
      </c>
      <c r="E89" t="s">
        <v>28</v>
      </c>
      <c r="F89" t="s">
        <v>80</v>
      </c>
      <c r="G89" t="s">
        <v>51</v>
      </c>
      <c r="H89" t="s">
        <v>63</v>
      </c>
      <c r="I89" t="s">
        <v>59</v>
      </c>
      <c r="J89">
        <v>0.3</v>
      </c>
      <c r="K89" t="s">
        <v>35</v>
      </c>
      <c r="L89">
        <v>4</v>
      </c>
      <c r="M89" s="9" t="s">
        <v>64</v>
      </c>
      <c r="N89" t="s">
        <v>56</v>
      </c>
      <c r="O89" t="s">
        <v>68</v>
      </c>
      <c r="P89" t="s">
        <v>56</v>
      </c>
      <c r="Q89" s="9" t="s">
        <v>93</v>
      </c>
      <c r="R89" s="11" t="s">
        <v>39</v>
      </c>
      <c r="S89">
        <v>6</v>
      </c>
      <c r="T89" t="s">
        <v>35</v>
      </c>
      <c r="U89">
        <v>4</v>
      </c>
      <c r="V89" s="6" t="s">
        <v>64</v>
      </c>
    </row>
    <row r="90" spans="1:22" x14ac:dyDescent="0.25">
      <c r="B90" t="s">
        <v>2</v>
      </c>
      <c r="E90" t="s">
        <v>23</v>
      </c>
      <c r="F90" t="s">
        <v>56</v>
      </c>
      <c r="G90" t="s">
        <v>51</v>
      </c>
      <c r="H90" t="s">
        <v>69</v>
      </c>
      <c r="I90" t="s">
        <v>59</v>
      </c>
      <c r="J90">
        <v>0.2</v>
      </c>
      <c r="K90" t="s">
        <v>70</v>
      </c>
      <c r="L90">
        <v>3</v>
      </c>
      <c r="M90" s="9" t="s">
        <v>233</v>
      </c>
      <c r="N90" t="s">
        <v>56</v>
      </c>
      <c r="O90" t="s">
        <v>68</v>
      </c>
      <c r="P90" t="s">
        <v>56</v>
      </c>
      <c r="Q90" s="9" t="s">
        <v>225</v>
      </c>
      <c r="R90" s="11" t="s">
        <v>39</v>
      </c>
      <c r="S90">
        <v>6</v>
      </c>
      <c r="T90" t="s">
        <v>157</v>
      </c>
      <c r="U90">
        <v>4</v>
      </c>
      <c r="V90" s="6" t="s">
        <v>269</v>
      </c>
    </row>
    <row r="91" spans="1:22" x14ac:dyDescent="0.25">
      <c r="C91" t="s">
        <v>27</v>
      </c>
      <c r="E91" t="s">
        <v>28</v>
      </c>
      <c r="F91" t="s">
        <v>80</v>
      </c>
      <c r="G91" t="s">
        <v>51</v>
      </c>
      <c r="H91" t="s">
        <v>63</v>
      </c>
      <c r="I91" t="s">
        <v>59</v>
      </c>
      <c r="J91">
        <v>0.3</v>
      </c>
      <c r="K91" t="s">
        <v>35</v>
      </c>
      <c r="L91">
        <v>4</v>
      </c>
      <c r="M91" s="9" t="s">
        <v>64</v>
      </c>
      <c r="N91" t="s">
        <v>56</v>
      </c>
      <c r="O91" t="s">
        <v>68</v>
      </c>
      <c r="P91" t="s">
        <v>56</v>
      </c>
      <c r="Q91" s="9" t="s">
        <v>93</v>
      </c>
      <c r="R91" s="11" t="s">
        <v>39</v>
      </c>
      <c r="S91">
        <v>6</v>
      </c>
      <c r="T91" t="s">
        <v>35</v>
      </c>
      <c r="U91">
        <v>4</v>
      </c>
      <c r="V91" s="6" t="s">
        <v>64</v>
      </c>
    </row>
    <row r="92" spans="1:22" x14ac:dyDescent="0.25">
      <c r="B92" t="s">
        <v>2</v>
      </c>
      <c r="E92" t="s">
        <v>23</v>
      </c>
      <c r="F92" t="s">
        <v>56</v>
      </c>
      <c r="G92" t="s">
        <v>51</v>
      </c>
      <c r="H92" t="s">
        <v>69</v>
      </c>
      <c r="I92" t="s">
        <v>59</v>
      </c>
      <c r="J92">
        <v>0.2</v>
      </c>
      <c r="K92" t="s">
        <v>70</v>
      </c>
      <c r="L92">
        <v>3</v>
      </c>
      <c r="M92" s="9" t="s">
        <v>233</v>
      </c>
      <c r="N92" t="s">
        <v>56</v>
      </c>
      <c r="O92" t="s">
        <v>68</v>
      </c>
      <c r="P92" t="s">
        <v>56</v>
      </c>
      <c r="Q92" s="9" t="s">
        <v>225</v>
      </c>
      <c r="R92" s="11" t="s">
        <v>39</v>
      </c>
      <c r="S92">
        <v>6</v>
      </c>
      <c r="T92" t="s">
        <v>157</v>
      </c>
      <c r="U92">
        <v>4</v>
      </c>
      <c r="V92" s="6" t="s">
        <v>269</v>
      </c>
    </row>
    <row r="93" spans="1:22" x14ac:dyDescent="0.25">
      <c r="C93" t="s">
        <v>27</v>
      </c>
      <c r="E93" t="s">
        <v>28</v>
      </c>
      <c r="F93" t="s">
        <v>80</v>
      </c>
      <c r="G93" t="s">
        <v>51</v>
      </c>
      <c r="H93" t="s">
        <v>63</v>
      </c>
      <c r="I93" t="s">
        <v>59</v>
      </c>
      <c r="J93">
        <v>0.3</v>
      </c>
      <c r="K93" t="s">
        <v>35</v>
      </c>
      <c r="L93">
        <v>4</v>
      </c>
      <c r="M93" s="9" t="s">
        <v>64</v>
      </c>
      <c r="N93" t="s">
        <v>56</v>
      </c>
      <c r="O93" t="s">
        <v>68</v>
      </c>
      <c r="P93" t="s">
        <v>56</v>
      </c>
      <c r="Q93" s="9" t="s">
        <v>93</v>
      </c>
      <c r="R93" s="11" t="s">
        <v>39</v>
      </c>
      <c r="S93">
        <v>6</v>
      </c>
      <c r="T93" t="s">
        <v>35</v>
      </c>
      <c r="U93">
        <v>4</v>
      </c>
      <c r="V93" s="6" t="s">
        <v>64</v>
      </c>
    </row>
    <row r="94" spans="1:22" x14ac:dyDescent="0.25">
      <c r="B94" t="s">
        <v>2</v>
      </c>
      <c r="E94" t="s">
        <v>23</v>
      </c>
      <c r="F94" t="s">
        <v>56</v>
      </c>
      <c r="G94" t="s">
        <v>51</v>
      </c>
      <c r="H94" t="s">
        <v>69</v>
      </c>
      <c r="I94" t="s">
        <v>59</v>
      </c>
      <c r="J94">
        <v>0.2</v>
      </c>
      <c r="K94" t="s">
        <v>70</v>
      </c>
      <c r="L94">
        <v>3</v>
      </c>
      <c r="M94" s="9" t="s">
        <v>233</v>
      </c>
      <c r="N94" t="s">
        <v>56</v>
      </c>
      <c r="O94" t="s">
        <v>68</v>
      </c>
      <c r="P94" t="s">
        <v>56</v>
      </c>
      <c r="Q94" s="9" t="s">
        <v>225</v>
      </c>
      <c r="R94" s="11" t="s">
        <v>39</v>
      </c>
      <c r="S94">
        <v>6</v>
      </c>
      <c r="T94" t="s">
        <v>157</v>
      </c>
      <c r="U94">
        <v>4</v>
      </c>
      <c r="V94" s="6" t="s">
        <v>269</v>
      </c>
    </row>
    <row r="95" spans="1:22" x14ac:dyDescent="0.25">
      <c r="C95" t="s">
        <v>27</v>
      </c>
      <c r="E95" t="s">
        <v>28</v>
      </c>
      <c r="F95" t="s">
        <v>80</v>
      </c>
      <c r="G95" t="s">
        <v>51</v>
      </c>
      <c r="H95" t="s">
        <v>63</v>
      </c>
      <c r="I95" t="s">
        <v>59</v>
      </c>
      <c r="J95">
        <v>0.3</v>
      </c>
      <c r="K95" t="s">
        <v>35</v>
      </c>
      <c r="L95">
        <v>4</v>
      </c>
      <c r="M95" s="9" t="s">
        <v>64</v>
      </c>
      <c r="N95" t="s">
        <v>56</v>
      </c>
      <c r="O95" t="s">
        <v>68</v>
      </c>
      <c r="P95" t="s">
        <v>56</v>
      </c>
      <c r="Q95" s="9" t="s">
        <v>93</v>
      </c>
      <c r="R95" s="11" t="s">
        <v>39</v>
      </c>
      <c r="S95">
        <v>6</v>
      </c>
      <c r="T95" t="s">
        <v>35</v>
      </c>
      <c r="U95">
        <v>4</v>
      </c>
      <c r="V95" s="6" t="s">
        <v>64</v>
      </c>
    </row>
    <row r="96" spans="1:22" x14ac:dyDescent="0.25">
      <c r="A96" t="s">
        <v>29</v>
      </c>
      <c r="B96" t="s">
        <v>2</v>
      </c>
      <c r="E96" t="s">
        <v>23</v>
      </c>
      <c r="F96" t="s">
        <v>56</v>
      </c>
      <c r="G96" t="s">
        <v>51</v>
      </c>
      <c r="H96" t="s">
        <v>69</v>
      </c>
      <c r="I96" t="s">
        <v>59</v>
      </c>
      <c r="J96">
        <v>0.2</v>
      </c>
      <c r="K96" t="s">
        <v>70</v>
      </c>
      <c r="L96">
        <v>3</v>
      </c>
      <c r="M96" s="9" t="s">
        <v>233</v>
      </c>
      <c r="N96" t="s">
        <v>56</v>
      </c>
      <c r="O96" t="s">
        <v>68</v>
      </c>
      <c r="P96" t="s">
        <v>56</v>
      </c>
      <c r="Q96" s="9" t="s">
        <v>225</v>
      </c>
      <c r="R96" s="11" t="s">
        <v>39</v>
      </c>
      <c r="S96">
        <v>6</v>
      </c>
      <c r="T96" t="s">
        <v>157</v>
      </c>
      <c r="U96">
        <v>4</v>
      </c>
      <c r="V96" s="6" t="s">
        <v>269</v>
      </c>
    </row>
    <row r="97" spans="3:22" x14ac:dyDescent="0.25">
      <c r="E97" t="s">
        <v>23</v>
      </c>
      <c r="F97" t="s">
        <v>56</v>
      </c>
      <c r="G97" t="s">
        <v>51</v>
      </c>
      <c r="H97" t="s">
        <v>69</v>
      </c>
      <c r="I97" t="s">
        <v>59</v>
      </c>
      <c r="J97">
        <v>0.2</v>
      </c>
      <c r="K97" t="s">
        <v>70</v>
      </c>
      <c r="L97">
        <v>3</v>
      </c>
      <c r="M97" s="9" t="s">
        <v>233</v>
      </c>
      <c r="N97" t="s">
        <v>56</v>
      </c>
      <c r="O97" t="s">
        <v>68</v>
      </c>
      <c r="P97" t="s">
        <v>56</v>
      </c>
      <c r="Q97" s="9" t="s">
        <v>225</v>
      </c>
      <c r="R97" s="11" t="s">
        <v>39</v>
      </c>
      <c r="S97">
        <v>6</v>
      </c>
      <c r="T97" t="s">
        <v>157</v>
      </c>
      <c r="U97">
        <v>4</v>
      </c>
      <c r="V97" s="6" t="s">
        <v>269</v>
      </c>
    </row>
    <row r="98" spans="3:22" x14ac:dyDescent="0.25">
      <c r="C98" t="s">
        <v>27</v>
      </c>
      <c r="E98" t="s">
        <v>28</v>
      </c>
      <c r="F98" t="s">
        <v>80</v>
      </c>
      <c r="G98" t="s">
        <v>51</v>
      </c>
      <c r="H98" t="s">
        <v>63</v>
      </c>
      <c r="I98" t="s">
        <v>59</v>
      </c>
      <c r="J98">
        <v>0.3</v>
      </c>
      <c r="K98" t="s">
        <v>35</v>
      </c>
      <c r="L98">
        <v>4</v>
      </c>
      <c r="M98" s="9" t="s">
        <v>64</v>
      </c>
      <c r="N98" t="s">
        <v>56</v>
      </c>
      <c r="O98" t="s">
        <v>68</v>
      </c>
      <c r="P98" t="s">
        <v>56</v>
      </c>
      <c r="Q98" s="9" t="s">
        <v>93</v>
      </c>
      <c r="R98" s="11" t="s">
        <v>39</v>
      </c>
      <c r="S98">
        <v>6</v>
      </c>
      <c r="T98" t="s">
        <v>35</v>
      </c>
      <c r="U98">
        <v>4</v>
      </c>
      <c r="V98" s="6" t="s">
        <v>64</v>
      </c>
    </row>
    <row r="99" spans="3:22" x14ac:dyDescent="0.25">
      <c r="C99" t="s">
        <v>27</v>
      </c>
      <c r="E99" t="s">
        <v>28</v>
      </c>
      <c r="F99" t="s">
        <v>80</v>
      </c>
      <c r="G99" t="s">
        <v>51</v>
      </c>
      <c r="H99" t="s">
        <v>63</v>
      </c>
      <c r="I99" t="s">
        <v>59</v>
      </c>
      <c r="J99">
        <v>0.3</v>
      </c>
      <c r="K99" t="s">
        <v>35</v>
      </c>
      <c r="L99">
        <v>4</v>
      </c>
      <c r="M99" s="9" t="s">
        <v>64</v>
      </c>
      <c r="N99" t="s">
        <v>56</v>
      </c>
      <c r="O99" t="s">
        <v>68</v>
      </c>
      <c r="P99" t="s">
        <v>56</v>
      </c>
      <c r="Q99" s="9" t="s">
        <v>93</v>
      </c>
      <c r="R99" s="11" t="s">
        <v>39</v>
      </c>
      <c r="S99">
        <v>6</v>
      </c>
      <c r="T99" t="s">
        <v>35</v>
      </c>
      <c r="U99">
        <v>4</v>
      </c>
      <c r="V99" s="6" t="s">
        <v>64</v>
      </c>
    </row>
    <row r="100" spans="3:22" x14ac:dyDescent="0.25">
      <c r="E100" t="s">
        <v>30</v>
      </c>
      <c r="F100" t="s">
        <v>47</v>
      </c>
      <c r="G100" t="s">
        <v>50</v>
      </c>
      <c r="H100" t="s">
        <v>49</v>
      </c>
      <c r="I100" s="11" t="s">
        <v>39</v>
      </c>
      <c r="J100">
        <v>0.15</v>
      </c>
      <c r="K100" t="s">
        <v>35</v>
      </c>
      <c r="L100">
        <v>2</v>
      </c>
      <c r="M100" s="9" t="s">
        <v>33</v>
      </c>
      <c r="N100" t="s">
        <v>56</v>
      </c>
      <c r="O100" t="s">
        <v>68</v>
      </c>
      <c r="P100" t="s">
        <v>56</v>
      </c>
      <c r="Q100" s="9" t="s">
        <v>34</v>
      </c>
      <c r="R100" s="11" t="s">
        <v>39</v>
      </c>
      <c r="S100">
        <v>6</v>
      </c>
      <c r="T100" t="s">
        <v>35</v>
      </c>
      <c r="U100">
        <v>2</v>
      </c>
      <c r="V100" s="6" t="s">
        <v>268</v>
      </c>
    </row>
  </sheetData>
  <autoFilter ref="A2:AE100" xr:uid="{20C63F86-B268-4863-AA12-EA446D76A8DA}"/>
  <mergeCells count="19">
    <mergeCell ref="Z1:AE1"/>
    <mergeCell ref="W19:W24"/>
    <mergeCell ref="X19:X24"/>
    <mergeCell ref="W11:W18"/>
    <mergeCell ref="X11:X18"/>
    <mergeCell ref="W3:W10"/>
    <mergeCell ref="X3:X10"/>
    <mergeCell ref="O33:O40"/>
    <mergeCell ref="Q1:V1"/>
    <mergeCell ref="H1:M1"/>
    <mergeCell ref="N1:P1"/>
    <mergeCell ref="W1:Y1"/>
    <mergeCell ref="O25:O32"/>
    <mergeCell ref="O82:O84"/>
    <mergeCell ref="O85:O87"/>
    <mergeCell ref="X49:X56"/>
    <mergeCell ref="X41:X48"/>
    <mergeCell ref="O76:O78"/>
    <mergeCell ref="O79:O81"/>
  </mergeCells>
  <phoneticPr fontId="2" type="noConversion"/>
  <pageMargins left="0.7" right="0.7" top="0.75" bottom="0.75" header="0.3" footer="0.3"/>
  <pageSetup paperSize="8" scale="3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49419-B7BD-4402-BC6A-DFE03D7F1428}">
  <dimension ref="A1:G55"/>
  <sheetViews>
    <sheetView workbookViewId="0">
      <selection activeCell="E12" sqref="E12:H55"/>
    </sheetView>
  </sheetViews>
  <sheetFormatPr baseColWidth="10" defaultRowHeight="15" x14ac:dyDescent="0.25"/>
  <cols>
    <col min="1" max="1" width="20.85546875" customWidth="1"/>
    <col min="2" max="2" width="26.42578125" customWidth="1"/>
    <col min="3" max="3" width="17.42578125" customWidth="1"/>
    <col min="4" max="4" width="15.7109375" customWidth="1"/>
    <col min="5" max="5" width="29.140625" customWidth="1"/>
    <col min="6" max="6" width="14.7109375" customWidth="1"/>
  </cols>
  <sheetData>
    <row r="1" spans="1:7" s="2" customFormat="1" x14ac:dyDescent="0.25">
      <c r="A1" s="2" t="s">
        <v>106</v>
      </c>
      <c r="B1" s="2" t="s">
        <v>102</v>
      </c>
      <c r="C1" s="2" t="s">
        <v>107</v>
      </c>
      <c r="D1" s="2" t="s">
        <v>103</v>
      </c>
      <c r="E1" s="2" t="s">
        <v>108</v>
      </c>
      <c r="F1" s="2" t="s">
        <v>104</v>
      </c>
    </row>
    <row r="2" spans="1:7" x14ac:dyDescent="0.25">
      <c r="A2" t="s">
        <v>101</v>
      </c>
      <c r="B2" t="s">
        <v>109</v>
      </c>
      <c r="C2" t="s">
        <v>25</v>
      </c>
      <c r="D2" t="s">
        <v>113</v>
      </c>
      <c r="E2" t="s">
        <v>123</v>
      </c>
      <c r="F2" t="s">
        <v>89</v>
      </c>
    </row>
    <row r="3" spans="1:7" x14ac:dyDescent="0.25">
      <c r="B3" t="s">
        <v>105</v>
      </c>
      <c r="C3" t="s">
        <v>114</v>
      </c>
      <c r="D3" t="s">
        <v>113</v>
      </c>
      <c r="E3" t="s">
        <v>124</v>
      </c>
      <c r="F3" t="s">
        <v>89</v>
      </c>
    </row>
    <row r="4" spans="1:7" x14ac:dyDescent="0.25">
      <c r="B4" t="s">
        <v>2</v>
      </c>
      <c r="C4" t="s">
        <v>76</v>
      </c>
      <c r="D4" t="s">
        <v>113</v>
      </c>
      <c r="F4" t="s">
        <v>99</v>
      </c>
    </row>
    <row r="5" spans="1:7" x14ac:dyDescent="0.25">
      <c r="B5" t="s">
        <v>115</v>
      </c>
    </row>
    <row r="6" spans="1:7" x14ac:dyDescent="0.25">
      <c r="B6" t="s">
        <v>4</v>
      </c>
    </row>
    <row r="12" spans="1:7" x14ac:dyDescent="0.25">
      <c r="A12" t="s">
        <v>121</v>
      </c>
      <c r="B12" t="s">
        <v>144</v>
      </c>
      <c r="C12" t="s">
        <v>122</v>
      </c>
      <c r="D12" t="s">
        <v>113</v>
      </c>
      <c r="E12" t="s">
        <v>127</v>
      </c>
      <c r="F12" t="s">
        <v>88</v>
      </c>
      <c r="G12" t="str">
        <f>_xlfn.CONCAT("[",F12,"]  ", E12)</f>
        <v>[GX16-8P]  4 Motores Dispensador</v>
      </c>
    </row>
    <row r="13" spans="1:7" x14ac:dyDescent="0.25">
      <c r="B13" t="s">
        <v>126</v>
      </c>
      <c r="C13" t="s">
        <v>126</v>
      </c>
      <c r="D13" t="s">
        <v>125</v>
      </c>
      <c r="E13" t="s">
        <v>127</v>
      </c>
      <c r="F13" t="s">
        <v>88</v>
      </c>
      <c r="G13" t="str">
        <f t="shared" ref="G13:G55" si="0">_xlfn.CONCAT("[",F13,"]  ", E13)</f>
        <v>[GX16-8P]  4 Motores Dispensador</v>
      </c>
    </row>
    <row r="14" spans="1:7" x14ac:dyDescent="0.25">
      <c r="B14" t="s">
        <v>145</v>
      </c>
      <c r="C14" t="s">
        <v>144</v>
      </c>
      <c r="E14" t="s">
        <v>127</v>
      </c>
      <c r="F14" t="s">
        <v>88</v>
      </c>
      <c r="G14" t="str">
        <f t="shared" si="0"/>
        <v>[GX16-8P]  4 Motores Dispensador</v>
      </c>
    </row>
    <row r="15" spans="1:7" x14ac:dyDescent="0.25">
      <c r="B15" t="s">
        <v>146</v>
      </c>
      <c r="E15" t="s">
        <v>127</v>
      </c>
      <c r="F15" t="s">
        <v>88</v>
      </c>
      <c r="G15" t="str">
        <f t="shared" si="0"/>
        <v>[GX16-8P]  4 Motores Dispensador</v>
      </c>
    </row>
    <row r="16" spans="1:7" x14ac:dyDescent="0.25">
      <c r="B16" t="s">
        <v>147</v>
      </c>
      <c r="E16" t="s">
        <v>128</v>
      </c>
      <c r="F16" t="s">
        <v>88</v>
      </c>
      <c r="G16" t="str">
        <f t="shared" si="0"/>
        <v>[GX16-8P]  3 Motores Salsas</v>
      </c>
    </row>
    <row r="17" spans="2:7" x14ac:dyDescent="0.25">
      <c r="B17" t="s">
        <v>148</v>
      </c>
      <c r="E17" t="s">
        <v>128</v>
      </c>
      <c r="F17" t="s">
        <v>88</v>
      </c>
      <c r="G17" t="str">
        <f t="shared" si="0"/>
        <v>[GX16-8P]  3 Motores Salsas</v>
      </c>
    </row>
    <row r="18" spans="2:7" x14ac:dyDescent="0.25">
      <c r="B18" t="s">
        <v>149</v>
      </c>
      <c r="E18" t="s">
        <v>129</v>
      </c>
      <c r="F18" t="s">
        <v>89</v>
      </c>
      <c r="G18" t="str">
        <f t="shared" si="0"/>
        <v>[GX16-4P]  DC12V + Bus Sistema Pesaje</v>
      </c>
    </row>
    <row r="19" spans="2:7" x14ac:dyDescent="0.25">
      <c r="B19" t="s">
        <v>150</v>
      </c>
      <c r="E19" s="8" t="s">
        <v>134</v>
      </c>
      <c r="F19" t="s">
        <v>96</v>
      </c>
      <c r="G19" t="str">
        <f t="shared" si="0"/>
        <v>[GX16-3P]  Giro Hall</v>
      </c>
    </row>
    <row r="20" spans="2:7" x14ac:dyDescent="0.25">
      <c r="B20" t="s">
        <v>150</v>
      </c>
      <c r="E20" s="8" t="s">
        <v>135</v>
      </c>
      <c r="F20" t="s">
        <v>89</v>
      </c>
      <c r="G20" t="str">
        <f t="shared" si="0"/>
        <v>[GX16-4P]  Giro Stepper</v>
      </c>
    </row>
    <row r="21" spans="2:7" x14ac:dyDescent="0.25">
      <c r="B21" t="s">
        <v>150</v>
      </c>
      <c r="E21" s="8" t="s">
        <v>136</v>
      </c>
      <c r="F21" t="s">
        <v>95</v>
      </c>
      <c r="G21" t="str">
        <f t="shared" si="0"/>
        <v>[GX16-6P]  Giro Encoder</v>
      </c>
    </row>
    <row r="22" spans="2:7" x14ac:dyDescent="0.25">
      <c r="B22" t="s">
        <v>150</v>
      </c>
      <c r="E22" s="7" t="s">
        <v>130</v>
      </c>
      <c r="F22" t="s">
        <v>96</v>
      </c>
      <c r="G22" t="str">
        <f t="shared" si="0"/>
        <v>[GX16-3P]  Coccion Hall</v>
      </c>
    </row>
    <row r="23" spans="2:7" x14ac:dyDescent="0.25">
      <c r="B23" t="s">
        <v>150</v>
      </c>
      <c r="E23" s="7" t="s">
        <v>131</v>
      </c>
      <c r="F23" t="s">
        <v>89</v>
      </c>
      <c r="G23" t="str">
        <f t="shared" si="0"/>
        <v>[GX16-4P]  Coccion Stepper</v>
      </c>
    </row>
    <row r="24" spans="2:7" x14ac:dyDescent="0.25">
      <c r="E24" s="7" t="s">
        <v>132</v>
      </c>
      <c r="F24" t="s">
        <v>95</v>
      </c>
      <c r="G24" t="str">
        <f t="shared" si="0"/>
        <v>[GX16-6P]  Coccion Encoder</v>
      </c>
    </row>
    <row r="25" spans="2:7" x14ac:dyDescent="0.25">
      <c r="E25" s="7" t="s">
        <v>133</v>
      </c>
      <c r="F25" t="s">
        <v>97</v>
      </c>
      <c r="G25" t="str">
        <f t="shared" si="0"/>
        <v>[GX16-2P]  Coccion Freno</v>
      </c>
    </row>
    <row r="26" spans="2:7" x14ac:dyDescent="0.25">
      <c r="E26" s="7" t="s">
        <v>130</v>
      </c>
      <c r="F26" t="s">
        <v>96</v>
      </c>
      <c r="G26" t="str">
        <f t="shared" si="0"/>
        <v>[GX16-3P]  Coccion Hall</v>
      </c>
    </row>
    <row r="27" spans="2:7" x14ac:dyDescent="0.25">
      <c r="E27" s="7" t="s">
        <v>131</v>
      </c>
      <c r="F27" t="s">
        <v>89</v>
      </c>
      <c r="G27" t="str">
        <f t="shared" si="0"/>
        <v>[GX16-4P]  Coccion Stepper</v>
      </c>
    </row>
    <row r="28" spans="2:7" x14ac:dyDescent="0.25">
      <c r="E28" s="7" t="s">
        <v>132</v>
      </c>
      <c r="F28" t="s">
        <v>95</v>
      </c>
      <c r="G28" t="str">
        <f t="shared" si="0"/>
        <v>[GX16-6P]  Coccion Encoder</v>
      </c>
    </row>
    <row r="29" spans="2:7" x14ac:dyDescent="0.25">
      <c r="E29" s="7" t="s">
        <v>133</v>
      </c>
      <c r="F29" t="s">
        <v>97</v>
      </c>
      <c r="G29" t="str">
        <f t="shared" si="0"/>
        <v>[GX16-2P]  Coccion Freno</v>
      </c>
    </row>
    <row r="30" spans="2:7" x14ac:dyDescent="0.25">
      <c r="E30" s="7" t="s">
        <v>130</v>
      </c>
      <c r="F30" t="s">
        <v>96</v>
      </c>
      <c r="G30" t="str">
        <f t="shared" si="0"/>
        <v>[GX16-3P]  Coccion Hall</v>
      </c>
    </row>
    <row r="31" spans="2:7" x14ac:dyDescent="0.25">
      <c r="E31" s="7" t="s">
        <v>131</v>
      </c>
      <c r="F31" t="s">
        <v>89</v>
      </c>
      <c r="G31" t="str">
        <f t="shared" si="0"/>
        <v>[GX16-4P]  Coccion Stepper</v>
      </c>
    </row>
    <row r="32" spans="2:7" x14ac:dyDescent="0.25">
      <c r="E32" s="7" t="s">
        <v>132</v>
      </c>
      <c r="F32" t="s">
        <v>95</v>
      </c>
      <c r="G32" t="str">
        <f t="shared" si="0"/>
        <v>[GX16-6P]  Coccion Encoder</v>
      </c>
    </row>
    <row r="33" spans="5:7" x14ac:dyDescent="0.25">
      <c r="E33" s="7" t="s">
        <v>133</v>
      </c>
      <c r="F33" t="s">
        <v>97</v>
      </c>
      <c r="G33" t="str">
        <f t="shared" si="0"/>
        <v>[GX16-2P]  Coccion Freno</v>
      </c>
    </row>
    <row r="34" spans="5:7" x14ac:dyDescent="0.25">
      <c r="E34" s="7" t="s">
        <v>130</v>
      </c>
      <c r="F34" t="s">
        <v>96</v>
      </c>
      <c r="G34" t="str">
        <f t="shared" si="0"/>
        <v>[GX16-3P]  Coccion Hall</v>
      </c>
    </row>
    <row r="35" spans="5:7" x14ac:dyDescent="0.25">
      <c r="E35" s="7" t="s">
        <v>131</v>
      </c>
      <c r="F35" t="s">
        <v>89</v>
      </c>
      <c r="G35" t="str">
        <f t="shared" si="0"/>
        <v>[GX16-4P]  Coccion Stepper</v>
      </c>
    </row>
    <row r="36" spans="5:7" x14ac:dyDescent="0.25">
      <c r="E36" s="7" t="s">
        <v>132</v>
      </c>
      <c r="F36" t="s">
        <v>95</v>
      </c>
      <c r="G36" t="str">
        <f t="shared" si="0"/>
        <v>[GX16-6P]  Coccion Encoder</v>
      </c>
    </row>
    <row r="37" spans="5:7" x14ac:dyDescent="0.25">
      <c r="E37" s="7" t="s">
        <v>133</v>
      </c>
      <c r="F37" t="s">
        <v>97</v>
      </c>
      <c r="G37" t="str">
        <f t="shared" si="0"/>
        <v>[GX16-2P]  Coccion Freno</v>
      </c>
    </row>
    <row r="38" spans="5:7" x14ac:dyDescent="0.25">
      <c r="E38" s="7" t="s">
        <v>137</v>
      </c>
      <c r="F38" t="s">
        <v>89</v>
      </c>
      <c r="G38" t="str">
        <f t="shared" si="0"/>
        <v>[GX16-4P]  Coccion ModBus</v>
      </c>
    </row>
    <row r="39" spans="5:7" x14ac:dyDescent="0.25">
      <c r="E39" s="7" t="s">
        <v>138</v>
      </c>
      <c r="F39" t="s">
        <v>79</v>
      </c>
      <c r="G39" t="str">
        <f t="shared" si="0"/>
        <v>[Schuko 16A]  Coccion Induccion</v>
      </c>
    </row>
    <row r="40" spans="5:7" x14ac:dyDescent="0.25">
      <c r="E40" s="7" t="s">
        <v>138</v>
      </c>
      <c r="F40" t="s">
        <v>79</v>
      </c>
      <c r="G40" t="str">
        <f t="shared" si="0"/>
        <v>[Schuko 16A]  Coccion Induccion</v>
      </c>
    </row>
    <row r="41" spans="5:7" x14ac:dyDescent="0.25">
      <c r="E41" s="7" t="s">
        <v>138</v>
      </c>
      <c r="F41" t="s">
        <v>79</v>
      </c>
      <c r="G41" t="str">
        <f t="shared" si="0"/>
        <v>[Schuko 16A]  Coccion Induccion</v>
      </c>
    </row>
    <row r="42" spans="5:7" x14ac:dyDescent="0.25">
      <c r="E42" s="7" t="s">
        <v>138</v>
      </c>
      <c r="F42" t="s">
        <v>79</v>
      </c>
      <c r="G42" t="str">
        <f t="shared" si="0"/>
        <v>[Schuko 16A]  Coccion Induccion</v>
      </c>
    </row>
    <row r="43" spans="5:7" x14ac:dyDescent="0.25">
      <c r="E43" t="s">
        <v>139</v>
      </c>
      <c r="F43" t="s">
        <v>96</v>
      </c>
      <c r="G43" t="str">
        <f t="shared" si="0"/>
        <v>[GX16-3P]  Bowl Rele reed</v>
      </c>
    </row>
    <row r="44" spans="5:7" x14ac:dyDescent="0.25">
      <c r="E44" t="s">
        <v>140</v>
      </c>
      <c r="F44" t="s">
        <v>89</v>
      </c>
      <c r="G44" t="str">
        <f t="shared" si="0"/>
        <v>[GX16-4P]  Bowl Motor</v>
      </c>
    </row>
    <row r="45" spans="5:7" x14ac:dyDescent="0.25">
      <c r="E45" t="s">
        <v>139</v>
      </c>
      <c r="F45" t="s">
        <v>96</v>
      </c>
      <c r="G45" t="str">
        <f t="shared" si="0"/>
        <v>[GX16-3P]  Bowl Rele reed</v>
      </c>
    </row>
    <row r="46" spans="5:7" x14ac:dyDescent="0.25">
      <c r="E46" t="s">
        <v>140</v>
      </c>
      <c r="F46" t="s">
        <v>89</v>
      </c>
      <c r="G46" t="str">
        <f t="shared" si="0"/>
        <v>[GX16-4P]  Bowl Motor</v>
      </c>
    </row>
    <row r="47" spans="5:7" x14ac:dyDescent="0.25">
      <c r="E47" t="s">
        <v>139</v>
      </c>
      <c r="F47" t="s">
        <v>96</v>
      </c>
      <c r="G47" t="str">
        <f t="shared" si="0"/>
        <v>[GX16-3P]  Bowl Rele reed</v>
      </c>
    </row>
    <row r="48" spans="5:7" x14ac:dyDescent="0.25">
      <c r="E48" t="s">
        <v>140</v>
      </c>
      <c r="F48" t="s">
        <v>89</v>
      </c>
      <c r="G48" t="str">
        <f t="shared" si="0"/>
        <v>[GX16-4P]  Bowl Motor</v>
      </c>
    </row>
    <row r="49" spans="5:7" x14ac:dyDescent="0.25">
      <c r="E49" t="s">
        <v>139</v>
      </c>
      <c r="F49" t="s">
        <v>96</v>
      </c>
      <c r="G49" t="str">
        <f t="shared" si="0"/>
        <v>[GX16-3P]  Bowl Rele reed</v>
      </c>
    </row>
    <row r="50" spans="5:7" x14ac:dyDescent="0.25">
      <c r="E50" t="s">
        <v>140</v>
      </c>
      <c r="F50" t="s">
        <v>89</v>
      </c>
      <c r="G50" t="str">
        <f t="shared" si="0"/>
        <v>[GX16-4P]  Bowl Motor</v>
      </c>
    </row>
    <row r="51" spans="5:7" x14ac:dyDescent="0.25">
      <c r="E51" t="s">
        <v>141</v>
      </c>
      <c r="F51" t="s">
        <v>96</v>
      </c>
      <c r="G51" t="str">
        <f t="shared" si="0"/>
        <v>[GX16-3P]  Limpieza Rele reed</v>
      </c>
    </row>
    <row r="52" spans="5:7" x14ac:dyDescent="0.25">
      <c r="E52" t="s">
        <v>141</v>
      </c>
      <c r="F52" t="s">
        <v>96</v>
      </c>
      <c r="G52" t="str">
        <f t="shared" si="0"/>
        <v>[GX16-3P]  Limpieza Rele reed</v>
      </c>
    </row>
    <row r="53" spans="5:7" x14ac:dyDescent="0.25">
      <c r="E53" t="s">
        <v>142</v>
      </c>
      <c r="F53" t="s">
        <v>89</v>
      </c>
      <c r="G53" t="str">
        <f t="shared" si="0"/>
        <v>[GX16-4P]  Limpieza Motor</v>
      </c>
    </row>
    <row r="54" spans="5:7" x14ac:dyDescent="0.25">
      <c r="E54" t="s">
        <v>142</v>
      </c>
      <c r="F54" t="s">
        <v>89</v>
      </c>
      <c r="G54" t="str">
        <f t="shared" si="0"/>
        <v>[GX16-4P]  Limpieza Motor</v>
      </c>
    </row>
    <row r="55" spans="5:7" x14ac:dyDescent="0.25">
      <c r="E55" t="s">
        <v>143</v>
      </c>
      <c r="F55" t="s">
        <v>97</v>
      </c>
      <c r="G55" t="str">
        <f t="shared" si="0"/>
        <v>[GX16-2P]  Limpieza Valvula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27800-65D3-449D-ACAF-7312F7687221}">
  <dimension ref="A1:M19"/>
  <sheetViews>
    <sheetView workbookViewId="0">
      <selection activeCell="C4" sqref="C4"/>
    </sheetView>
  </sheetViews>
  <sheetFormatPr baseColWidth="10" defaultRowHeight="15" x14ac:dyDescent="0.25"/>
  <cols>
    <col min="1" max="1" width="38.7109375" customWidth="1"/>
    <col min="2" max="2" width="15.5703125" customWidth="1"/>
    <col min="5" max="5" width="28.7109375" customWidth="1"/>
    <col min="6" max="6" width="23.42578125" customWidth="1"/>
  </cols>
  <sheetData>
    <row r="1" spans="1:13" s="2" customFormat="1" x14ac:dyDescent="0.25">
      <c r="A1" s="2" t="s">
        <v>116</v>
      </c>
      <c r="B1" s="2" t="s">
        <v>158</v>
      </c>
      <c r="C1" s="2" t="s">
        <v>117</v>
      </c>
      <c r="D1" s="2" t="s">
        <v>119</v>
      </c>
      <c r="E1" s="2" t="s">
        <v>161</v>
      </c>
      <c r="F1" s="2" t="s">
        <v>118</v>
      </c>
      <c r="H1" s="2" t="s">
        <v>399</v>
      </c>
      <c r="K1" s="2" t="s">
        <v>196</v>
      </c>
      <c r="M1" s="2" t="s">
        <v>195</v>
      </c>
    </row>
    <row r="2" spans="1:13" x14ac:dyDescent="0.25">
      <c r="A2" t="s">
        <v>39</v>
      </c>
      <c r="B2">
        <v>0.5</v>
      </c>
      <c r="C2">
        <v>2</v>
      </c>
      <c r="D2" t="s">
        <v>120</v>
      </c>
      <c r="E2">
        <v>4.5999999999999996</v>
      </c>
      <c r="F2" t="s">
        <v>160</v>
      </c>
      <c r="H2">
        <v>6</v>
      </c>
      <c r="I2">
        <v>37</v>
      </c>
      <c r="K2">
        <f>SUM(H2:J2)</f>
        <v>43</v>
      </c>
      <c r="M2">
        <v>60</v>
      </c>
    </row>
    <row r="3" spans="1:13" x14ac:dyDescent="0.25">
      <c r="B3">
        <v>2.5</v>
      </c>
      <c r="C3">
        <v>3</v>
      </c>
      <c r="D3" t="s">
        <v>120</v>
      </c>
      <c r="E3">
        <v>11</v>
      </c>
      <c r="F3" t="s">
        <v>166</v>
      </c>
      <c r="I3">
        <v>24</v>
      </c>
      <c r="K3">
        <f t="shared" ref="K3:K8" si="0">SUM(H3:J3)</f>
        <v>24</v>
      </c>
      <c r="M3">
        <v>30</v>
      </c>
    </row>
    <row r="4" spans="1:13" x14ac:dyDescent="0.25">
      <c r="B4">
        <v>0.25</v>
      </c>
      <c r="C4">
        <v>4</v>
      </c>
      <c r="D4" t="s">
        <v>120</v>
      </c>
      <c r="E4">
        <v>4.3</v>
      </c>
      <c r="F4" t="s">
        <v>159</v>
      </c>
      <c r="H4">
        <v>2</v>
      </c>
      <c r="I4">
        <v>83</v>
      </c>
      <c r="K4">
        <f t="shared" si="0"/>
        <v>85</v>
      </c>
      <c r="M4">
        <v>100</v>
      </c>
    </row>
    <row r="5" spans="1:13" x14ac:dyDescent="0.25">
      <c r="B5">
        <v>0.5</v>
      </c>
      <c r="C5">
        <v>4</v>
      </c>
      <c r="D5" t="s">
        <v>120</v>
      </c>
      <c r="E5">
        <v>5.5</v>
      </c>
      <c r="F5" t="s">
        <v>162</v>
      </c>
      <c r="I5">
        <v>43</v>
      </c>
      <c r="J5">
        <v>10.5</v>
      </c>
      <c r="K5">
        <f t="shared" si="0"/>
        <v>53.5</v>
      </c>
      <c r="M5">
        <v>50</v>
      </c>
    </row>
    <row r="6" spans="1:13" x14ac:dyDescent="0.25">
      <c r="B6">
        <v>0.75</v>
      </c>
      <c r="C6">
        <v>4</v>
      </c>
      <c r="D6" t="s">
        <v>120</v>
      </c>
      <c r="E6">
        <v>6</v>
      </c>
      <c r="F6" t="s">
        <v>163</v>
      </c>
      <c r="I6">
        <v>30</v>
      </c>
      <c r="K6">
        <f t="shared" si="0"/>
        <v>30</v>
      </c>
      <c r="M6">
        <v>50</v>
      </c>
    </row>
    <row r="7" spans="1:13" x14ac:dyDescent="0.25">
      <c r="B7">
        <v>0.25</v>
      </c>
      <c r="C7">
        <v>6</v>
      </c>
      <c r="D7" t="s">
        <v>120</v>
      </c>
      <c r="E7">
        <v>5.3</v>
      </c>
      <c r="F7" t="s">
        <v>165</v>
      </c>
      <c r="I7">
        <v>30</v>
      </c>
      <c r="K7">
        <f t="shared" si="0"/>
        <v>30</v>
      </c>
      <c r="M7">
        <v>50</v>
      </c>
    </row>
    <row r="8" spans="1:13" x14ac:dyDescent="0.25">
      <c r="B8">
        <v>0.5</v>
      </c>
      <c r="C8">
        <v>8</v>
      </c>
      <c r="D8" t="s">
        <v>120</v>
      </c>
      <c r="E8">
        <v>8</v>
      </c>
      <c r="F8" t="s">
        <v>194</v>
      </c>
      <c r="J8">
        <v>36</v>
      </c>
      <c r="K8">
        <f t="shared" si="0"/>
        <v>36</v>
      </c>
      <c r="M8">
        <v>50</v>
      </c>
    </row>
    <row r="10" spans="1:13" x14ac:dyDescent="0.25">
      <c r="A10" t="s">
        <v>155</v>
      </c>
      <c r="B10" t="s">
        <v>35</v>
      </c>
      <c r="C10">
        <v>1</v>
      </c>
      <c r="D10" t="s">
        <v>120</v>
      </c>
      <c r="E10" t="s">
        <v>164</v>
      </c>
      <c r="F10" t="s">
        <v>156</v>
      </c>
      <c r="H10">
        <v>6</v>
      </c>
      <c r="K10">
        <v>6</v>
      </c>
      <c r="M10">
        <v>50</v>
      </c>
    </row>
    <row r="14" spans="1:13" x14ac:dyDescent="0.25">
      <c r="A14" t="s">
        <v>167</v>
      </c>
      <c r="B14">
        <v>0.25</v>
      </c>
      <c r="C14">
        <v>1</v>
      </c>
      <c r="D14" t="s">
        <v>120</v>
      </c>
      <c r="E14" t="s">
        <v>164</v>
      </c>
      <c r="F14" t="s">
        <v>172</v>
      </c>
      <c r="G14" t="s">
        <v>169</v>
      </c>
    </row>
    <row r="15" spans="1:13" x14ac:dyDescent="0.25">
      <c r="B15">
        <v>0.25</v>
      </c>
      <c r="C15">
        <v>1</v>
      </c>
      <c r="D15" t="s">
        <v>120</v>
      </c>
      <c r="E15" t="s">
        <v>164</v>
      </c>
      <c r="F15" t="s">
        <v>170</v>
      </c>
      <c r="G15" t="s">
        <v>169</v>
      </c>
    </row>
    <row r="16" spans="1:13" x14ac:dyDescent="0.25">
      <c r="B16">
        <v>0.25</v>
      </c>
      <c r="C16">
        <v>1</v>
      </c>
      <c r="D16" t="s">
        <v>120</v>
      </c>
      <c r="E16" t="s">
        <v>164</v>
      </c>
      <c r="F16" t="s">
        <v>173</v>
      </c>
      <c r="G16" t="s">
        <v>169</v>
      </c>
    </row>
    <row r="17" spans="2:7" x14ac:dyDescent="0.25">
      <c r="B17">
        <v>0.25</v>
      </c>
      <c r="C17">
        <v>1</v>
      </c>
      <c r="D17" t="s">
        <v>120</v>
      </c>
      <c r="E17" t="s">
        <v>164</v>
      </c>
      <c r="F17" t="s">
        <v>171</v>
      </c>
      <c r="G17" t="s">
        <v>169</v>
      </c>
    </row>
    <row r="18" spans="2:7" x14ac:dyDescent="0.25">
      <c r="B18">
        <v>0.75</v>
      </c>
      <c r="C18">
        <v>1</v>
      </c>
      <c r="D18" t="s">
        <v>120</v>
      </c>
      <c r="E18" t="s">
        <v>164</v>
      </c>
      <c r="F18" t="s">
        <v>174</v>
      </c>
      <c r="G18" t="s">
        <v>168</v>
      </c>
    </row>
    <row r="19" spans="2:7" x14ac:dyDescent="0.25">
      <c r="B19">
        <v>0.75</v>
      </c>
      <c r="C19">
        <v>1</v>
      </c>
      <c r="D19" t="s">
        <v>120</v>
      </c>
      <c r="E19" t="s">
        <v>164</v>
      </c>
      <c r="F19" t="s">
        <v>175</v>
      </c>
      <c r="G19" t="s">
        <v>168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BAFC7-6EA2-4050-BD80-9A346F7447F4}">
  <dimension ref="A1:N151"/>
  <sheetViews>
    <sheetView topLeftCell="A115" workbookViewId="0">
      <selection activeCell="D132" sqref="D132"/>
    </sheetView>
  </sheetViews>
  <sheetFormatPr baseColWidth="10" defaultRowHeight="15" x14ac:dyDescent="0.25"/>
  <cols>
    <col min="1" max="1" width="18" style="2" customWidth="1"/>
    <col min="2" max="2" width="40.42578125" customWidth="1"/>
    <col min="3" max="3" width="15.85546875" customWidth="1"/>
    <col min="4" max="4" width="21.42578125" style="14" customWidth="1"/>
    <col min="6" max="6" width="13.7109375" customWidth="1"/>
    <col min="7" max="7" width="15.5703125" customWidth="1"/>
  </cols>
  <sheetData>
    <row r="1" spans="1:11" s="2" customFormat="1" x14ac:dyDescent="0.25">
      <c r="A1" s="2" t="s">
        <v>176</v>
      </c>
      <c r="B1" s="2" t="s">
        <v>177</v>
      </c>
      <c r="C1" s="2" t="s">
        <v>178</v>
      </c>
      <c r="D1" s="13" t="s">
        <v>118</v>
      </c>
      <c r="E1" s="2" t="s">
        <v>179</v>
      </c>
      <c r="F1" s="2" t="s">
        <v>369</v>
      </c>
      <c r="G1" s="2" t="s">
        <v>368</v>
      </c>
      <c r="J1" s="2" t="s">
        <v>216</v>
      </c>
      <c r="K1" s="2" t="s">
        <v>216</v>
      </c>
    </row>
    <row r="2" spans="1:11" x14ac:dyDescent="0.25">
      <c r="A2" s="15" t="s">
        <v>51</v>
      </c>
      <c r="B2" t="s">
        <v>181</v>
      </c>
      <c r="C2" t="s">
        <v>180</v>
      </c>
      <c r="D2" s="14" t="s">
        <v>160</v>
      </c>
      <c r="E2">
        <v>0.47</v>
      </c>
      <c r="F2">
        <v>60</v>
      </c>
      <c r="G2">
        <v>100</v>
      </c>
      <c r="J2">
        <f t="shared" ref="J2:J27" si="0">E2*F2</f>
        <v>28.2</v>
      </c>
      <c r="K2">
        <f>E2*G2</f>
        <v>47</v>
      </c>
    </row>
    <row r="3" spans="1:11" x14ac:dyDescent="0.25">
      <c r="A3" s="15"/>
      <c r="B3" t="s">
        <v>182</v>
      </c>
      <c r="C3" t="s">
        <v>180</v>
      </c>
      <c r="D3" s="14" t="s">
        <v>166</v>
      </c>
      <c r="E3">
        <v>2.0699999999999998</v>
      </c>
      <c r="F3">
        <v>30</v>
      </c>
      <c r="G3">
        <v>30</v>
      </c>
      <c r="J3">
        <f t="shared" si="0"/>
        <v>62.099999999999994</v>
      </c>
      <c r="K3">
        <f t="shared" ref="K3:K66" si="1">E3*G3</f>
        <v>62.099999999999994</v>
      </c>
    </row>
    <row r="4" spans="1:11" x14ac:dyDescent="0.25">
      <c r="A4" s="15"/>
      <c r="B4" t="s">
        <v>183</v>
      </c>
      <c r="C4" t="s">
        <v>180</v>
      </c>
      <c r="D4" s="14" t="s">
        <v>159</v>
      </c>
      <c r="E4">
        <v>0.45</v>
      </c>
      <c r="F4">
        <v>100</v>
      </c>
      <c r="G4">
        <v>100</v>
      </c>
      <c r="J4">
        <f t="shared" si="0"/>
        <v>45</v>
      </c>
      <c r="K4">
        <f t="shared" si="1"/>
        <v>45</v>
      </c>
    </row>
    <row r="5" spans="1:11" x14ac:dyDescent="0.25">
      <c r="A5" s="15"/>
      <c r="B5" t="s">
        <v>184</v>
      </c>
      <c r="C5" t="s">
        <v>180</v>
      </c>
      <c r="D5" s="14" t="s">
        <v>162</v>
      </c>
      <c r="E5">
        <v>0.75</v>
      </c>
      <c r="F5">
        <v>60</v>
      </c>
      <c r="G5">
        <v>80</v>
      </c>
      <c r="J5">
        <f t="shared" si="0"/>
        <v>45</v>
      </c>
      <c r="K5">
        <f t="shared" si="1"/>
        <v>60</v>
      </c>
    </row>
    <row r="6" spans="1:11" x14ac:dyDescent="0.25">
      <c r="A6" s="15"/>
      <c r="B6" t="s">
        <v>185</v>
      </c>
      <c r="C6" t="s">
        <v>180</v>
      </c>
      <c r="D6" s="14" t="s">
        <v>163</v>
      </c>
      <c r="E6">
        <v>0.95</v>
      </c>
      <c r="F6">
        <v>50</v>
      </c>
      <c r="G6">
        <v>65</v>
      </c>
      <c r="J6">
        <f t="shared" si="0"/>
        <v>47.5</v>
      </c>
      <c r="K6">
        <f t="shared" si="1"/>
        <v>61.75</v>
      </c>
    </row>
    <row r="7" spans="1:11" x14ac:dyDescent="0.25">
      <c r="A7" s="15"/>
      <c r="B7" t="s">
        <v>186</v>
      </c>
      <c r="C7" t="s">
        <v>180</v>
      </c>
      <c r="D7" s="14" t="s">
        <v>165</v>
      </c>
      <c r="E7">
        <v>0.74</v>
      </c>
      <c r="F7">
        <v>50</v>
      </c>
      <c r="G7">
        <v>65</v>
      </c>
      <c r="J7">
        <f t="shared" si="0"/>
        <v>37</v>
      </c>
      <c r="K7">
        <f t="shared" si="1"/>
        <v>48.1</v>
      </c>
    </row>
    <row r="8" spans="1:11" x14ac:dyDescent="0.25">
      <c r="A8" s="15"/>
      <c r="B8" t="s">
        <v>197</v>
      </c>
      <c r="C8" t="s">
        <v>180</v>
      </c>
      <c r="D8" s="14" t="s">
        <v>194</v>
      </c>
      <c r="E8">
        <v>1.39</v>
      </c>
      <c r="F8">
        <v>50</v>
      </c>
      <c r="G8">
        <v>60</v>
      </c>
      <c r="J8">
        <f t="shared" si="0"/>
        <v>69.5</v>
      </c>
      <c r="K8">
        <f t="shared" si="1"/>
        <v>83.399999999999991</v>
      </c>
    </row>
    <row r="9" spans="1:11" x14ac:dyDescent="0.25">
      <c r="A9" s="15"/>
      <c r="B9" t="s">
        <v>258</v>
      </c>
      <c r="C9" t="s">
        <v>180</v>
      </c>
      <c r="D9" s="14" t="s">
        <v>214</v>
      </c>
      <c r="E9">
        <v>4.82</v>
      </c>
      <c r="F9">
        <v>10</v>
      </c>
      <c r="G9">
        <v>10</v>
      </c>
      <c r="J9">
        <f t="shared" si="0"/>
        <v>48.2</v>
      </c>
      <c r="K9">
        <f t="shared" si="1"/>
        <v>48.2</v>
      </c>
    </row>
    <row r="10" spans="1:11" x14ac:dyDescent="0.25">
      <c r="A10" s="15"/>
      <c r="B10" t="s">
        <v>187</v>
      </c>
      <c r="C10" t="s">
        <v>180</v>
      </c>
      <c r="D10" s="14" t="s">
        <v>156</v>
      </c>
      <c r="E10">
        <v>0.18</v>
      </c>
      <c r="F10">
        <v>100</v>
      </c>
      <c r="G10">
        <v>100</v>
      </c>
      <c r="J10">
        <f t="shared" si="0"/>
        <v>18</v>
      </c>
      <c r="K10">
        <f t="shared" si="1"/>
        <v>18</v>
      </c>
    </row>
    <row r="11" spans="1:11" x14ac:dyDescent="0.25">
      <c r="A11" s="15"/>
      <c r="B11" t="s">
        <v>188</v>
      </c>
      <c r="C11" t="s">
        <v>180</v>
      </c>
      <c r="D11" s="14" t="s">
        <v>172</v>
      </c>
      <c r="E11">
        <v>0.11</v>
      </c>
      <c r="F11">
        <v>250</v>
      </c>
      <c r="G11">
        <v>250</v>
      </c>
      <c r="J11">
        <f t="shared" si="0"/>
        <v>27.5</v>
      </c>
      <c r="K11">
        <f t="shared" si="1"/>
        <v>27.5</v>
      </c>
    </row>
    <row r="12" spans="1:11" x14ac:dyDescent="0.25">
      <c r="A12" s="15"/>
      <c r="B12" t="s">
        <v>189</v>
      </c>
      <c r="C12" t="s">
        <v>180</v>
      </c>
      <c r="D12" s="14" t="s">
        <v>170</v>
      </c>
      <c r="E12">
        <v>0.11</v>
      </c>
      <c r="F12">
        <v>250</v>
      </c>
      <c r="G12">
        <v>250</v>
      </c>
      <c r="J12">
        <f t="shared" si="0"/>
        <v>27.5</v>
      </c>
      <c r="K12">
        <f t="shared" si="1"/>
        <v>27.5</v>
      </c>
    </row>
    <row r="13" spans="1:11" x14ac:dyDescent="0.25">
      <c r="A13" s="15"/>
      <c r="B13" t="s">
        <v>190</v>
      </c>
      <c r="C13" t="s">
        <v>180</v>
      </c>
      <c r="D13" s="14" t="s">
        <v>173</v>
      </c>
      <c r="E13">
        <v>0.11</v>
      </c>
      <c r="F13">
        <v>250</v>
      </c>
      <c r="G13">
        <v>250</v>
      </c>
      <c r="J13">
        <f t="shared" si="0"/>
        <v>27.5</v>
      </c>
      <c r="K13">
        <f t="shared" si="1"/>
        <v>27.5</v>
      </c>
    </row>
    <row r="14" spans="1:11" x14ac:dyDescent="0.25">
      <c r="A14" s="15"/>
      <c r="B14" t="s">
        <v>191</v>
      </c>
      <c r="C14" t="s">
        <v>180</v>
      </c>
      <c r="D14" s="14" t="s">
        <v>171</v>
      </c>
      <c r="E14">
        <v>0.11</v>
      </c>
      <c r="F14">
        <v>250</v>
      </c>
      <c r="G14">
        <v>250</v>
      </c>
      <c r="J14">
        <f t="shared" si="0"/>
        <v>27.5</v>
      </c>
      <c r="K14">
        <f t="shared" si="1"/>
        <v>27.5</v>
      </c>
    </row>
    <row r="15" spans="1:11" x14ac:dyDescent="0.25">
      <c r="A15" s="15"/>
      <c r="B15" t="s">
        <v>192</v>
      </c>
      <c r="C15" t="s">
        <v>180</v>
      </c>
      <c r="D15" s="14" t="s">
        <v>174</v>
      </c>
      <c r="E15">
        <v>0.16</v>
      </c>
      <c r="F15">
        <v>100</v>
      </c>
      <c r="G15">
        <v>100</v>
      </c>
      <c r="J15">
        <f t="shared" si="0"/>
        <v>16</v>
      </c>
      <c r="K15">
        <f t="shared" si="1"/>
        <v>16</v>
      </c>
    </row>
    <row r="16" spans="1:11" x14ac:dyDescent="0.25">
      <c r="A16" s="15"/>
      <c r="B16" t="s">
        <v>193</v>
      </c>
      <c r="C16" t="s">
        <v>180</v>
      </c>
      <c r="D16" s="14" t="s">
        <v>175</v>
      </c>
      <c r="E16">
        <v>0.16</v>
      </c>
      <c r="F16">
        <v>100</v>
      </c>
      <c r="G16">
        <v>100</v>
      </c>
      <c r="J16">
        <f t="shared" si="0"/>
        <v>16</v>
      </c>
      <c r="K16">
        <f t="shared" si="1"/>
        <v>16</v>
      </c>
    </row>
    <row r="17" spans="1:11" x14ac:dyDescent="0.25">
      <c r="A17" s="15"/>
      <c r="B17" t="s">
        <v>200</v>
      </c>
      <c r="C17" t="s">
        <v>180</v>
      </c>
      <c r="D17" s="14" t="s">
        <v>201</v>
      </c>
      <c r="E17">
        <v>1.01</v>
      </c>
      <c r="F17">
        <v>5</v>
      </c>
      <c r="G17">
        <v>5</v>
      </c>
      <c r="J17">
        <f t="shared" si="0"/>
        <v>5.05</v>
      </c>
      <c r="K17">
        <f t="shared" si="1"/>
        <v>5.05</v>
      </c>
    </row>
    <row r="18" spans="1:11" x14ac:dyDescent="0.25">
      <c r="A18" s="15"/>
      <c r="B18" t="s">
        <v>202</v>
      </c>
      <c r="C18" t="s">
        <v>180</v>
      </c>
      <c r="D18" s="14" t="s">
        <v>205</v>
      </c>
      <c r="E18">
        <v>1.01</v>
      </c>
      <c r="F18">
        <v>5</v>
      </c>
      <c r="G18">
        <v>5</v>
      </c>
      <c r="J18">
        <f t="shared" si="0"/>
        <v>5.05</v>
      </c>
      <c r="K18">
        <f t="shared" si="1"/>
        <v>5.05</v>
      </c>
    </row>
    <row r="19" spans="1:11" x14ac:dyDescent="0.25">
      <c r="A19" s="15"/>
      <c r="B19" t="s">
        <v>203</v>
      </c>
      <c r="C19" t="s">
        <v>180</v>
      </c>
      <c r="D19" s="14" t="s">
        <v>208</v>
      </c>
      <c r="E19">
        <v>1.01</v>
      </c>
      <c r="F19">
        <v>5</v>
      </c>
      <c r="G19">
        <v>5</v>
      </c>
      <c r="J19">
        <f t="shared" si="0"/>
        <v>5.05</v>
      </c>
      <c r="K19">
        <f t="shared" si="1"/>
        <v>5.05</v>
      </c>
    </row>
    <row r="20" spans="1:11" x14ac:dyDescent="0.25">
      <c r="A20" s="15"/>
      <c r="B20" t="s">
        <v>204</v>
      </c>
      <c r="C20" t="s">
        <v>180</v>
      </c>
      <c r="D20" s="14" t="s">
        <v>207</v>
      </c>
      <c r="E20">
        <v>1.01</v>
      </c>
      <c r="F20">
        <v>5</v>
      </c>
      <c r="G20">
        <v>5</v>
      </c>
      <c r="J20">
        <f t="shared" si="0"/>
        <v>5.05</v>
      </c>
      <c r="K20">
        <f t="shared" si="1"/>
        <v>5.05</v>
      </c>
    </row>
    <row r="21" spans="1:11" x14ac:dyDescent="0.25">
      <c r="A21" s="15"/>
      <c r="B21" t="s">
        <v>209</v>
      </c>
      <c r="C21" t="s">
        <v>180</v>
      </c>
      <c r="D21" s="14" t="s">
        <v>206</v>
      </c>
      <c r="E21">
        <v>1.01</v>
      </c>
      <c r="F21">
        <v>5</v>
      </c>
      <c r="G21">
        <v>5</v>
      </c>
      <c r="J21">
        <f t="shared" si="0"/>
        <v>5.05</v>
      </c>
      <c r="K21">
        <f t="shared" si="1"/>
        <v>5.05</v>
      </c>
    </row>
    <row r="22" spans="1:11" x14ac:dyDescent="0.25">
      <c r="A22" s="15"/>
      <c r="B22" t="s">
        <v>210</v>
      </c>
      <c r="C22" t="s">
        <v>213</v>
      </c>
      <c r="E22">
        <v>0.22</v>
      </c>
      <c r="F22">
        <v>100</v>
      </c>
      <c r="G22">
        <v>100</v>
      </c>
      <c r="J22">
        <f t="shared" si="0"/>
        <v>22</v>
      </c>
      <c r="K22">
        <f t="shared" si="1"/>
        <v>22</v>
      </c>
    </row>
    <row r="23" spans="1:11" x14ac:dyDescent="0.25">
      <c r="A23" s="15"/>
      <c r="B23" t="s">
        <v>211</v>
      </c>
      <c r="C23" t="s">
        <v>213</v>
      </c>
      <c r="E23">
        <v>0.22</v>
      </c>
      <c r="F23">
        <v>100</v>
      </c>
      <c r="G23">
        <v>100</v>
      </c>
      <c r="J23">
        <f t="shared" si="0"/>
        <v>22</v>
      </c>
      <c r="K23">
        <f t="shared" si="1"/>
        <v>22</v>
      </c>
    </row>
    <row r="24" spans="1:11" x14ac:dyDescent="0.25">
      <c r="A24" s="15"/>
      <c r="B24" t="s">
        <v>212</v>
      </c>
      <c r="C24" t="s">
        <v>213</v>
      </c>
      <c r="E24">
        <v>0.22</v>
      </c>
      <c r="F24">
        <v>100</v>
      </c>
      <c r="G24">
        <v>100</v>
      </c>
      <c r="J24">
        <f t="shared" si="0"/>
        <v>22</v>
      </c>
      <c r="K24">
        <f t="shared" si="1"/>
        <v>22</v>
      </c>
    </row>
    <row r="25" spans="1:11" x14ac:dyDescent="0.25">
      <c r="A25" s="15"/>
      <c r="B25" t="s">
        <v>378</v>
      </c>
      <c r="C25" t="s">
        <v>180</v>
      </c>
      <c r="D25" s="14" t="s">
        <v>379</v>
      </c>
      <c r="E25">
        <v>0.83</v>
      </c>
      <c r="F25">
        <v>15</v>
      </c>
      <c r="G25">
        <v>15</v>
      </c>
      <c r="J25">
        <f t="shared" si="0"/>
        <v>12.45</v>
      </c>
      <c r="K25">
        <f t="shared" si="1"/>
        <v>12.45</v>
      </c>
    </row>
    <row r="26" spans="1:11" x14ac:dyDescent="0.25">
      <c r="A26" s="15"/>
      <c r="B26" t="s">
        <v>332</v>
      </c>
      <c r="C26" t="s">
        <v>180</v>
      </c>
      <c r="D26" t="s">
        <v>333</v>
      </c>
      <c r="E26">
        <v>8.43</v>
      </c>
      <c r="F26">
        <v>1</v>
      </c>
      <c r="G26">
        <v>1</v>
      </c>
      <c r="J26">
        <f t="shared" si="0"/>
        <v>8.43</v>
      </c>
      <c r="K26">
        <f t="shared" si="1"/>
        <v>8.43</v>
      </c>
    </row>
    <row r="27" spans="1:11" x14ac:dyDescent="0.25">
      <c r="A27" s="15"/>
      <c r="B27" t="s">
        <v>334</v>
      </c>
      <c r="C27" t="s">
        <v>180</v>
      </c>
      <c r="D27" s="14" t="s">
        <v>335</v>
      </c>
      <c r="E27">
        <v>0.6</v>
      </c>
      <c r="F27">
        <v>1</v>
      </c>
      <c r="G27">
        <v>1</v>
      </c>
      <c r="J27">
        <f t="shared" si="0"/>
        <v>0.6</v>
      </c>
      <c r="K27">
        <f t="shared" si="1"/>
        <v>0.6</v>
      </c>
    </row>
    <row r="28" spans="1:11" x14ac:dyDescent="0.25">
      <c r="K28">
        <f t="shared" si="1"/>
        <v>0</v>
      </c>
    </row>
    <row r="29" spans="1:11" x14ac:dyDescent="0.25">
      <c r="K29">
        <f t="shared" si="1"/>
        <v>0</v>
      </c>
    </row>
    <row r="30" spans="1:11" x14ac:dyDescent="0.25">
      <c r="A30" s="15" t="s">
        <v>199</v>
      </c>
      <c r="B30" t="s">
        <v>215</v>
      </c>
      <c r="C30" t="s">
        <v>180</v>
      </c>
      <c r="D30" s="14" t="s">
        <v>153</v>
      </c>
      <c r="E30">
        <v>0.25</v>
      </c>
      <c r="F30">
        <v>20</v>
      </c>
      <c r="G30">
        <v>60</v>
      </c>
      <c r="J30">
        <f t="shared" ref="J30:J59" si="2">E30*F30</f>
        <v>5</v>
      </c>
      <c r="K30">
        <f t="shared" si="1"/>
        <v>15</v>
      </c>
    </row>
    <row r="31" spans="1:11" x14ac:dyDescent="0.25">
      <c r="A31" s="15"/>
      <c r="B31" t="s">
        <v>407</v>
      </c>
      <c r="C31" t="s">
        <v>180</v>
      </c>
      <c r="D31" s="14" t="s">
        <v>151</v>
      </c>
      <c r="E31">
        <v>0.25</v>
      </c>
      <c r="F31">
        <v>16</v>
      </c>
      <c r="G31">
        <v>30</v>
      </c>
      <c r="J31">
        <f t="shared" si="2"/>
        <v>4</v>
      </c>
      <c r="K31">
        <f t="shared" si="1"/>
        <v>7.5</v>
      </c>
    </row>
    <row r="32" spans="1:11" x14ac:dyDescent="0.25">
      <c r="A32" s="15"/>
      <c r="B32" t="s">
        <v>217</v>
      </c>
      <c r="C32" t="s">
        <v>180</v>
      </c>
      <c r="D32" s="14" t="s">
        <v>218</v>
      </c>
      <c r="E32">
        <v>0.15</v>
      </c>
      <c r="F32">
        <v>10</v>
      </c>
      <c r="G32">
        <v>20</v>
      </c>
      <c r="J32">
        <f t="shared" si="2"/>
        <v>1.5</v>
      </c>
      <c r="K32">
        <f t="shared" si="1"/>
        <v>3</v>
      </c>
    </row>
    <row r="33" spans="1:11" x14ac:dyDescent="0.25">
      <c r="A33" s="15"/>
      <c r="B33" t="s">
        <v>219</v>
      </c>
      <c r="C33" t="s">
        <v>180</v>
      </c>
      <c r="D33" s="14" t="s">
        <v>154</v>
      </c>
      <c r="E33">
        <v>0.32</v>
      </c>
      <c r="F33">
        <v>20</v>
      </c>
      <c r="G33">
        <v>60</v>
      </c>
      <c r="J33">
        <f t="shared" si="2"/>
        <v>6.4</v>
      </c>
      <c r="K33">
        <f t="shared" si="1"/>
        <v>19.2</v>
      </c>
    </row>
    <row r="34" spans="1:11" x14ac:dyDescent="0.25">
      <c r="A34" s="15"/>
      <c r="B34" t="s">
        <v>224</v>
      </c>
      <c r="C34" t="s">
        <v>180</v>
      </c>
      <c r="D34" s="14" t="s">
        <v>152</v>
      </c>
      <c r="E34">
        <v>0.43</v>
      </c>
      <c r="F34">
        <v>20</v>
      </c>
      <c r="G34">
        <v>30</v>
      </c>
      <c r="J34">
        <f t="shared" si="2"/>
        <v>8.6</v>
      </c>
      <c r="K34">
        <f t="shared" si="1"/>
        <v>12.9</v>
      </c>
    </row>
    <row r="35" spans="1:11" x14ac:dyDescent="0.25">
      <c r="A35" s="15"/>
      <c r="B35" t="s">
        <v>345</v>
      </c>
      <c r="C35" t="s">
        <v>180</v>
      </c>
      <c r="D35" s="14" t="s">
        <v>344</v>
      </c>
      <c r="E35">
        <v>0.42</v>
      </c>
      <c r="F35">
        <v>32</v>
      </c>
      <c r="G35">
        <v>40</v>
      </c>
      <c r="J35">
        <f t="shared" si="2"/>
        <v>13.44</v>
      </c>
      <c r="K35">
        <f t="shared" si="1"/>
        <v>16.8</v>
      </c>
    </row>
    <row r="36" spans="1:11" x14ac:dyDescent="0.25">
      <c r="A36" s="15"/>
      <c r="B36" t="s">
        <v>233</v>
      </c>
      <c r="C36" t="s">
        <v>180</v>
      </c>
      <c r="D36" s="14" t="s">
        <v>235</v>
      </c>
      <c r="E36">
        <v>0.23</v>
      </c>
      <c r="F36">
        <v>11</v>
      </c>
      <c r="G36">
        <v>20</v>
      </c>
      <c r="J36">
        <f t="shared" si="2"/>
        <v>2.5300000000000002</v>
      </c>
      <c r="K36">
        <f t="shared" si="1"/>
        <v>4.6000000000000005</v>
      </c>
    </row>
    <row r="37" spans="1:11" x14ac:dyDescent="0.25">
      <c r="A37" s="15"/>
      <c r="B37" t="s">
        <v>234</v>
      </c>
      <c r="C37" t="s">
        <v>180</v>
      </c>
      <c r="D37" s="14" t="s">
        <v>236</v>
      </c>
      <c r="E37">
        <v>0.2</v>
      </c>
      <c r="F37">
        <v>4</v>
      </c>
      <c r="G37">
        <v>10</v>
      </c>
      <c r="J37">
        <f t="shared" si="2"/>
        <v>0.8</v>
      </c>
      <c r="K37">
        <f t="shared" si="1"/>
        <v>2</v>
      </c>
    </row>
    <row r="38" spans="1:11" x14ac:dyDescent="0.25">
      <c r="A38" s="15"/>
      <c r="B38" t="s">
        <v>241</v>
      </c>
      <c r="C38" t="s">
        <v>180</v>
      </c>
      <c r="D38" s="14" t="s">
        <v>240</v>
      </c>
      <c r="E38">
        <v>0.22</v>
      </c>
      <c r="F38">
        <v>16</v>
      </c>
      <c r="G38">
        <v>20</v>
      </c>
      <c r="J38">
        <f t="shared" si="2"/>
        <v>3.52</v>
      </c>
      <c r="K38">
        <f t="shared" si="1"/>
        <v>4.4000000000000004</v>
      </c>
    </row>
    <row r="39" spans="1:11" x14ac:dyDescent="0.25">
      <c r="A39" s="15"/>
      <c r="B39" t="s">
        <v>264</v>
      </c>
      <c r="C39" t="s">
        <v>180</v>
      </c>
      <c r="D39" s="14" t="s">
        <v>265</v>
      </c>
      <c r="E39">
        <v>0.23</v>
      </c>
      <c r="F39">
        <v>7</v>
      </c>
      <c r="G39">
        <v>20</v>
      </c>
      <c r="J39">
        <f t="shared" si="2"/>
        <v>1.61</v>
      </c>
      <c r="K39">
        <f t="shared" si="1"/>
        <v>4.6000000000000005</v>
      </c>
    </row>
    <row r="40" spans="1:11" x14ac:dyDescent="0.25">
      <c r="A40" s="15"/>
      <c r="B40" t="s">
        <v>273</v>
      </c>
      <c r="C40" t="s">
        <v>180</v>
      </c>
      <c r="D40" s="14" t="s">
        <v>274</v>
      </c>
      <c r="E40">
        <v>0.26</v>
      </c>
      <c r="F40">
        <v>6</v>
      </c>
      <c r="G40">
        <v>20</v>
      </c>
      <c r="J40">
        <f t="shared" si="2"/>
        <v>1.56</v>
      </c>
      <c r="K40">
        <f t="shared" si="1"/>
        <v>5.2</v>
      </c>
    </row>
    <row r="41" spans="1:11" x14ac:dyDescent="0.25">
      <c r="A41" s="15"/>
      <c r="B41" t="s">
        <v>225</v>
      </c>
      <c r="C41" t="s">
        <v>180</v>
      </c>
      <c r="D41" s="14" t="s">
        <v>226</v>
      </c>
      <c r="E41">
        <v>0.23</v>
      </c>
      <c r="F41">
        <v>11</v>
      </c>
      <c r="G41">
        <v>20</v>
      </c>
      <c r="J41">
        <f t="shared" si="2"/>
        <v>2.5300000000000002</v>
      </c>
      <c r="K41">
        <f t="shared" si="1"/>
        <v>4.6000000000000005</v>
      </c>
    </row>
    <row r="42" spans="1:11" x14ac:dyDescent="0.25">
      <c r="A42" s="15"/>
      <c r="B42" t="s">
        <v>230</v>
      </c>
      <c r="C42" t="s">
        <v>180</v>
      </c>
      <c r="D42" s="14" t="s">
        <v>231</v>
      </c>
      <c r="E42">
        <v>0.2</v>
      </c>
      <c r="F42">
        <v>4</v>
      </c>
      <c r="G42">
        <v>10</v>
      </c>
      <c r="J42">
        <f t="shared" si="2"/>
        <v>0.8</v>
      </c>
      <c r="K42">
        <f t="shared" si="1"/>
        <v>2</v>
      </c>
    </row>
    <row r="43" spans="1:11" x14ac:dyDescent="0.25">
      <c r="A43" s="15"/>
      <c r="B43" t="s">
        <v>243</v>
      </c>
      <c r="C43" t="s">
        <v>180</v>
      </c>
      <c r="D43" s="14" t="s">
        <v>242</v>
      </c>
      <c r="E43">
        <v>0.26</v>
      </c>
      <c r="F43">
        <v>0</v>
      </c>
      <c r="G43">
        <v>10</v>
      </c>
      <c r="J43">
        <f t="shared" si="2"/>
        <v>0</v>
      </c>
      <c r="K43">
        <f t="shared" si="1"/>
        <v>2.6</v>
      </c>
    </row>
    <row r="44" spans="1:11" x14ac:dyDescent="0.25">
      <c r="A44" s="15"/>
      <c r="B44" t="s">
        <v>263</v>
      </c>
      <c r="C44" t="s">
        <v>180</v>
      </c>
      <c r="D44" s="14" t="s">
        <v>266</v>
      </c>
      <c r="E44">
        <v>0.34</v>
      </c>
      <c r="F44">
        <v>0</v>
      </c>
      <c r="G44">
        <v>10</v>
      </c>
      <c r="J44">
        <f t="shared" si="2"/>
        <v>0</v>
      </c>
      <c r="K44">
        <f t="shared" si="1"/>
        <v>3.4000000000000004</v>
      </c>
    </row>
    <row r="45" spans="1:11" x14ac:dyDescent="0.25">
      <c r="A45" s="15"/>
      <c r="B45" t="s">
        <v>382</v>
      </c>
      <c r="C45" t="s">
        <v>180</v>
      </c>
      <c r="D45" s="14" t="s">
        <v>383</v>
      </c>
      <c r="E45">
        <v>1.67</v>
      </c>
      <c r="F45">
        <v>4</v>
      </c>
      <c r="G45">
        <v>5</v>
      </c>
      <c r="J45">
        <f t="shared" si="2"/>
        <v>6.68</v>
      </c>
      <c r="K45">
        <f t="shared" si="1"/>
        <v>8.35</v>
      </c>
    </row>
    <row r="46" spans="1:11" x14ac:dyDescent="0.25">
      <c r="A46" s="15"/>
      <c r="B46" t="s">
        <v>259</v>
      </c>
      <c r="C46" t="s">
        <v>180</v>
      </c>
      <c r="D46" s="14" t="s">
        <v>384</v>
      </c>
      <c r="E46">
        <v>5.94</v>
      </c>
      <c r="F46">
        <v>4</v>
      </c>
      <c r="G46">
        <v>5</v>
      </c>
      <c r="J46">
        <f t="shared" si="2"/>
        <v>23.76</v>
      </c>
      <c r="K46">
        <f t="shared" si="1"/>
        <v>29.700000000000003</v>
      </c>
    </row>
    <row r="47" spans="1:11" x14ac:dyDescent="0.25">
      <c r="A47" s="15"/>
      <c r="B47" t="s">
        <v>381</v>
      </c>
      <c r="C47" t="s">
        <v>180</v>
      </c>
      <c r="D47" t="s">
        <v>380</v>
      </c>
      <c r="E47">
        <v>0.06</v>
      </c>
      <c r="F47">
        <v>20</v>
      </c>
      <c r="G47">
        <v>50</v>
      </c>
      <c r="J47">
        <f t="shared" si="2"/>
        <v>1.2</v>
      </c>
      <c r="K47">
        <f t="shared" si="1"/>
        <v>3</v>
      </c>
    </row>
    <row r="48" spans="1:11" x14ac:dyDescent="0.25">
      <c r="A48" s="15"/>
      <c r="B48" t="s">
        <v>275</v>
      </c>
      <c r="C48" t="s">
        <v>180</v>
      </c>
      <c r="D48" s="14" t="s">
        <v>198</v>
      </c>
      <c r="E48">
        <v>9.3699999999999992</v>
      </c>
      <c r="F48">
        <v>6</v>
      </c>
      <c r="G48">
        <v>7</v>
      </c>
      <c r="J48">
        <f t="shared" si="2"/>
        <v>56.22</v>
      </c>
      <c r="K48">
        <f t="shared" si="1"/>
        <v>65.589999999999989</v>
      </c>
    </row>
    <row r="49" spans="1:11" x14ac:dyDescent="0.25">
      <c r="A49" s="15"/>
      <c r="B49" t="s">
        <v>349</v>
      </c>
      <c r="C49" t="s">
        <v>180</v>
      </c>
      <c r="D49" s="14" t="s">
        <v>350</v>
      </c>
      <c r="E49">
        <v>5.41</v>
      </c>
      <c r="F49">
        <v>6</v>
      </c>
      <c r="G49">
        <v>7</v>
      </c>
      <c r="J49">
        <f t="shared" si="2"/>
        <v>32.46</v>
      </c>
      <c r="K49">
        <f t="shared" si="1"/>
        <v>37.870000000000005</v>
      </c>
    </row>
    <row r="50" spans="1:11" x14ac:dyDescent="0.25">
      <c r="A50" s="15"/>
      <c r="B50" t="s">
        <v>281</v>
      </c>
      <c r="C50" t="s">
        <v>359</v>
      </c>
      <c r="D50" s="14" t="s">
        <v>360</v>
      </c>
      <c r="E50">
        <v>1.1100000000000001</v>
      </c>
      <c r="F50">
        <v>5</v>
      </c>
      <c r="G50">
        <v>10</v>
      </c>
      <c r="J50">
        <f t="shared" si="2"/>
        <v>5.5500000000000007</v>
      </c>
      <c r="K50">
        <f t="shared" si="1"/>
        <v>11.100000000000001</v>
      </c>
    </row>
    <row r="51" spans="1:11" x14ac:dyDescent="0.25">
      <c r="A51" s="15"/>
      <c r="B51" t="s">
        <v>276</v>
      </c>
      <c r="C51" t="s">
        <v>359</v>
      </c>
      <c r="D51" s="14" t="s">
        <v>361</v>
      </c>
      <c r="E51">
        <v>1.1499999999999999</v>
      </c>
      <c r="F51">
        <v>11</v>
      </c>
      <c r="G51">
        <v>20</v>
      </c>
      <c r="J51">
        <f t="shared" si="2"/>
        <v>12.649999999999999</v>
      </c>
      <c r="K51">
        <f t="shared" si="1"/>
        <v>23</v>
      </c>
    </row>
    <row r="52" spans="1:11" x14ac:dyDescent="0.25">
      <c r="A52" s="15"/>
      <c r="B52" t="s">
        <v>280</v>
      </c>
      <c r="C52" t="s">
        <v>359</v>
      </c>
      <c r="D52" s="14" t="s">
        <v>364</v>
      </c>
      <c r="E52">
        <v>1.44</v>
      </c>
      <c r="F52">
        <v>11</v>
      </c>
      <c r="G52">
        <v>20</v>
      </c>
      <c r="J52">
        <f t="shared" si="2"/>
        <v>15.84</v>
      </c>
      <c r="K52">
        <f t="shared" si="1"/>
        <v>28.799999999999997</v>
      </c>
    </row>
    <row r="53" spans="1:11" x14ac:dyDescent="0.25">
      <c r="A53" s="15"/>
      <c r="B53" t="s">
        <v>277</v>
      </c>
      <c r="C53" t="s">
        <v>359</v>
      </c>
      <c r="D53" s="14" t="s">
        <v>362</v>
      </c>
      <c r="E53">
        <v>1.23</v>
      </c>
      <c r="F53">
        <v>31</v>
      </c>
      <c r="G53">
        <v>40</v>
      </c>
      <c r="J53">
        <f t="shared" si="2"/>
        <v>38.130000000000003</v>
      </c>
      <c r="K53">
        <f t="shared" si="1"/>
        <v>49.2</v>
      </c>
    </row>
    <row r="54" spans="1:11" x14ac:dyDescent="0.25">
      <c r="A54" s="15"/>
      <c r="B54" t="s">
        <v>279</v>
      </c>
      <c r="C54" t="s">
        <v>359</v>
      </c>
      <c r="D54" s="14" t="s">
        <v>365</v>
      </c>
      <c r="E54">
        <v>1.69</v>
      </c>
      <c r="F54">
        <v>5</v>
      </c>
      <c r="G54">
        <v>10</v>
      </c>
      <c r="J54">
        <f t="shared" si="2"/>
        <v>8.4499999999999993</v>
      </c>
      <c r="K54">
        <f t="shared" si="1"/>
        <v>16.899999999999999</v>
      </c>
    </row>
    <row r="55" spans="1:11" x14ac:dyDescent="0.25">
      <c r="A55" s="15"/>
      <c r="B55" t="s">
        <v>278</v>
      </c>
      <c r="C55" t="s">
        <v>359</v>
      </c>
      <c r="D55" s="14" t="s">
        <v>363</v>
      </c>
      <c r="E55">
        <v>1.17</v>
      </c>
      <c r="F55">
        <v>10</v>
      </c>
      <c r="G55">
        <v>20</v>
      </c>
      <c r="J55">
        <f t="shared" si="2"/>
        <v>11.7</v>
      </c>
      <c r="K55">
        <f t="shared" si="1"/>
        <v>23.4</v>
      </c>
    </row>
    <row r="56" spans="1:11" x14ac:dyDescent="0.25">
      <c r="A56" s="15"/>
      <c r="B56" t="s">
        <v>351</v>
      </c>
      <c r="C56" t="s">
        <v>359</v>
      </c>
      <c r="D56" s="14" t="s">
        <v>355</v>
      </c>
      <c r="E56">
        <v>1.0900000000000001</v>
      </c>
      <c r="F56">
        <v>5</v>
      </c>
      <c r="G56">
        <v>10</v>
      </c>
      <c r="J56">
        <f t="shared" si="2"/>
        <v>5.45</v>
      </c>
      <c r="K56">
        <f t="shared" si="1"/>
        <v>10.9</v>
      </c>
    </row>
    <row r="57" spans="1:11" x14ac:dyDescent="0.25">
      <c r="A57" s="15"/>
      <c r="B57" t="s">
        <v>352</v>
      </c>
      <c r="C57" t="s">
        <v>359</v>
      </c>
      <c r="D57" s="14" t="s">
        <v>356</v>
      </c>
      <c r="E57">
        <v>1.1000000000000001</v>
      </c>
      <c r="F57">
        <v>11</v>
      </c>
      <c r="G57">
        <v>20</v>
      </c>
      <c r="J57">
        <f t="shared" si="2"/>
        <v>12.100000000000001</v>
      </c>
      <c r="K57">
        <f t="shared" si="1"/>
        <v>22</v>
      </c>
    </row>
    <row r="58" spans="1:11" x14ac:dyDescent="0.25">
      <c r="A58" s="15"/>
      <c r="B58" t="s">
        <v>353</v>
      </c>
      <c r="C58" t="s">
        <v>359</v>
      </c>
      <c r="D58" s="14" t="s">
        <v>357</v>
      </c>
      <c r="E58">
        <v>1.1399999999999999</v>
      </c>
      <c r="F58">
        <v>21</v>
      </c>
      <c r="G58">
        <v>30</v>
      </c>
      <c r="J58">
        <f t="shared" si="2"/>
        <v>23.939999999999998</v>
      </c>
      <c r="K58">
        <f t="shared" si="1"/>
        <v>34.199999999999996</v>
      </c>
    </row>
    <row r="59" spans="1:11" x14ac:dyDescent="0.25">
      <c r="A59" s="15"/>
      <c r="B59" t="s">
        <v>354</v>
      </c>
      <c r="C59" t="s">
        <v>359</v>
      </c>
      <c r="D59" s="14" t="s">
        <v>358</v>
      </c>
      <c r="E59">
        <v>1.17</v>
      </c>
      <c r="F59">
        <v>5</v>
      </c>
      <c r="G59">
        <v>10</v>
      </c>
      <c r="J59">
        <f t="shared" si="2"/>
        <v>5.85</v>
      </c>
      <c r="K59">
        <f t="shared" si="1"/>
        <v>11.7</v>
      </c>
    </row>
    <row r="60" spans="1:11" x14ac:dyDescent="0.25">
      <c r="K60">
        <f t="shared" si="1"/>
        <v>0</v>
      </c>
    </row>
    <row r="61" spans="1:11" x14ac:dyDescent="0.25">
      <c r="K61">
        <f t="shared" si="1"/>
        <v>0</v>
      </c>
    </row>
    <row r="62" spans="1:11" x14ac:dyDescent="0.25">
      <c r="K62">
        <f t="shared" si="1"/>
        <v>0</v>
      </c>
    </row>
    <row r="63" spans="1:11" x14ac:dyDescent="0.25">
      <c r="K63">
        <f t="shared" si="1"/>
        <v>0</v>
      </c>
    </row>
    <row r="64" spans="1:11" x14ac:dyDescent="0.25">
      <c r="K64">
        <f t="shared" si="1"/>
        <v>0</v>
      </c>
    </row>
    <row r="65" spans="1:11" x14ac:dyDescent="0.25">
      <c r="A65" s="15" t="s">
        <v>220</v>
      </c>
      <c r="B65" t="s">
        <v>221</v>
      </c>
      <c r="C65" t="s">
        <v>180</v>
      </c>
      <c r="D65" s="14" t="s">
        <v>222</v>
      </c>
      <c r="E65">
        <v>0.16</v>
      </c>
      <c r="F65">
        <v>50</v>
      </c>
      <c r="G65">
        <v>50</v>
      </c>
      <c r="J65">
        <f t="shared" ref="J65:J72" si="3">E65*F65</f>
        <v>8</v>
      </c>
      <c r="K65">
        <f t="shared" si="1"/>
        <v>8</v>
      </c>
    </row>
    <row r="66" spans="1:11" x14ac:dyDescent="0.25">
      <c r="A66" s="15"/>
      <c r="B66" t="s">
        <v>223</v>
      </c>
      <c r="C66" t="s">
        <v>180</v>
      </c>
      <c r="D66" s="14" t="s">
        <v>33</v>
      </c>
      <c r="E66">
        <v>0.04</v>
      </c>
      <c r="F66">
        <v>46</v>
      </c>
      <c r="G66">
        <v>100</v>
      </c>
      <c r="J66">
        <f t="shared" si="3"/>
        <v>1.84</v>
      </c>
      <c r="K66">
        <f t="shared" si="1"/>
        <v>4</v>
      </c>
    </row>
    <row r="67" spans="1:11" x14ac:dyDescent="0.25">
      <c r="A67" s="15"/>
      <c r="B67" t="s">
        <v>267</v>
      </c>
      <c r="C67" t="s">
        <v>180</v>
      </c>
      <c r="D67" s="14" t="s">
        <v>34</v>
      </c>
      <c r="E67">
        <v>0.05</v>
      </c>
      <c r="F67">
        <v>46</v>
      </c>
      <c r="G67">
        <v>100</v>
      </c>
      <c r="J67">
        <f t="shared" si="3"/>
        <v>2.3000000000000003</v>
      </c>
      <c r="K67">
        <f t="shared" ref="K67:K136" si="4">E67*G67</f>
        <v>5</v>
      </c>
    </row>
    <row r="68" spans="1:11" x14ac:dyDescent="0.25">
      <c r="A68" s="15"/>
      <c r="B68" t="s">
        <v>227</v>
      </c>
      <c r="C68" t="s">
        <v>180</v>
      </c>
      <c r="D68" s="14" t="s">
        <v>77</v>
      </c>
      <c r="E68">
        <v>0.06</v>
      </c>
      <c r="F68">
        <v>8</v>
      </c>
      <c r="G68">
        <v>50</v>
      </c>
      <c r="J68">
        <f t="shared" si="3"/>
        <v>0.48</v>
      </c>
      <c r="K68">
        <f t="shared" si="4"/>
        <v>3</v>
      </c>
    </row>
    <row r="69" spans="1:11" x14ac:dyDescent="0.25">
      <c r="A69" s="15"/>
      <c r="B69" t="s">
        <v>228</v>
      </c>
      <c r="C69" t="s">
        <v>180</v>
      </c>
      <c r="D69" s="14" t="s">
        <v>229</v>
      </c>
      <c r="E69">
        <v>7.0000000000000007E-2</v>
      </c>
      <c r="F69">
        <v>195</v>
      </c>
      <c r="G69">
        <v>200</v>
      </c>
      <c r="J69">
        <f t="shared" si="3"/>
        <v>13.650000000000002</v>
      </c>
      <c r="K69">
        <f t="shared" si="4"/>
        <v>14.000000000000002</v>
      </c>
    </row>
    <row r="70" spans="1:11" x14ac:dyDescent="0.25">
      <c r="A70" s="15"/>
      <c r="B70" t="s">
        <v>282</v>
      </c>
      <c r="C70" t="s">
        <v>180</v>
      </c>
      <c r="D70" s="14" t="s">
        <v>283</v>
      </c>
      <c r="E70">
        <v>0.09</v>
      </c>
      <c r="F70">
        <v>195</v>
      </c>
      <c r="G70">
        <v>200</v>
      </c>
      <c r="J70">
        <f>E70*F70</f>
        <v>17.55</v>
      </c>
      <c r="K70">
        <f>E70*G70</f>
        <v>18</v>
      </c>
    </row>
    <row r="71" spans="1:11" x14ac:dyDescent="0.25">
      <c r="A71" s="15"/>
      <c r="B71" t="s">
        <v>238</v>
      </c>
      <c r="C71" t="s">
        <v>180</v>
      </c>
      <c r="D71" s="14" t="s">
        <v>239</v>
      </c>
      <c r="E71">
        <v>7.0000000000000007E-2</v>
      </c>
      <c r="F71">
        <v>41</v>
      </c>
      <c r="G71">
        <v>500</v>
      </c>
      <c r="J71">
        <f t="shared" si="3"/>
        <v>2.87</v>
      </c>
      <c r="K71">
        <f t="shared" si="4"/>
        <v>35</v>
      </c>
    </row>
    <row r="72" spans="1:11" x14ac:dyDescent="0.25">
      <c r="A72" s="15"/>
      <c r="B72" t="s">
        <v>414</v>
      </c>
      <c r="C72" t="s">
        <v>180</v>
      </c>
      <c r="D72" s="14" t="s">
        <v>237</v>
      </c>
      <c r="E72">
        <v>0.06</v>
      </c>
      <c r="F72">
        <v>41</v>
      </c>
      <c r="G72">
        <v>500</v>
      </c>
      <c r="J72">
        <f t="shared" si="3"/>
        <v>2.46</v>
      </c>
      <c r="K72">
        <f t="shared" si="4"/>
        <v>30</v>
      </c>
    </row>
    <row r="73" spans="1:11" x14ac:dyDescent="0.25">
      <c r="K73">
        <f t="shared" si="4"/>
        <v>0</v>
      </c>
    </row>
    <row r="74" spans="1:11" x14ac:dyDescent="0.25">
      <c r="K74">
        <f t="shared" si="4"/>
        <v>0</v>
      </c>
    </row>
    <row r="75" spans="1:11" x14ac:dyDescent="0.25">
      <c r="K75">
        <f t="shared" si="4"/>
        <v>0</v>
      </c>
    </row>
    <row r="76" spans="1:11" x14ac:dyDescent="0.25">
      <c r="K76">
        <f t="shared" si="4"/>
        <v>0</v>
      </c>
    </row>
    <row r="77" spans="1:11" x14ac:dyDescent="0.25">
      <c r="A77" s="15" t="s">
        <v>284</v>
      </c>
      <c r="B77" t="s">
        <v>245</v>
      </c>
      <c r="C77" t="s">
        <v>180</v>
      </c>
      <c r="D77" s="14" t="s">
        <v>246</v>
      </c>
      <c r="E77">
        <v>1.72E-2</v>
      </c>
      <c r="F77">
        <v>200</v>
      </c>
      <c r="G77">
        <v>200</v>
      </c>
      <c r="J77">
        <f t="shared" ref="J77:J83" si="5">E77*F77</f>
        <v>3.44</v>
      </c>
      <c r="K77">
        <f t="shared" si="4"/>
        <v>3.44</v>
      </c>
    </row>
    <row r="78" spans="1:11" x14ac:dyDescent="0.25">
      <c r="A78" s="15"/>
      <c r="B78" t="s">
        <v>252</v>
      </c>
      <c r="C78" t="s">
        <v>180</v>
      </c>
      <c r="D78" s="14" t="s">
        <v>253</v>
      </c>
      <c r="E78">
        <v>1.6799999999999999E-2</v>
      </c>
      <c r="F78">
        <v>200</v>
      </c>
      <c r="G78">
        <v>200</v>
      </c>
      <c r="J78">
        <f t="shared" si="5"/>
        <v>3.36</v>
      </c>
      <c r="K78">
        <f t="shared" si="4"/>
        <v>3.36</v>
      </c>
    </row>
    <row r="79" spans="1:11" x14ac:dyDescent="0.25">
      <c r="A79" s="15"/>
      <c r="B79" t="s">
        <v>256</v>
      </c>
      <c r="C79" t="s">
        <v>180</v>
      </c>
      <c r="D79" s="14" t="s">
        <v>255</v>
      </c>
      <c r="E79">
        <v>2.0899999999999998E-2</v>
      </c>
      <c r="F79">
        <v>100</v>
      </c>
      <c r="G79">
        <v>100</v>
      </c>
      <c r="J79">
        <f t="shared" si="5"/>
        <v>2.09</v>
      </c>
      <c r="K79">
        <f t="shared" si="4"/>
        <v>2.09</v>
      </c>
    </row>
    <row r="80" spans="1:11" x14ac:dyDescent="0.25">
      <c r="A80" s="15"/>
      <c r="B80" t="s">
        <v>247</v>
      </c>
      <c r="C80" t="s">
        <v>180</v>
      </c>
      <c r="D80" s="14" t="s">
        <v>408</v>
      </c>
      <c r="E80">
        <v>1.37E-2</v>
      </c>
      <c r="F80">
        <v>1000</v>
      </c>
      <c r="G80">
        <v>1000</v>
      </c>
      <c r="J80">
        <f t="shared" si="5"/>
        <v>13.700000000000001</v>
      </c>
      <c r="K80">
        <f t="shared" si="4"/>
        <v>13.700000000000001</v>
      </c>
    </row>
    <row r="81" spans="1:11" x14ac:dyDescent="0.25">
      <c r="A81" s="15"/>
      <c r="B81" t="s">
        <v>249</v>
      </c>
      <c r="C81" t="s">
        <v>180</v>
      </c>
      <c r="D81" s="14" t="s">
        <v>248</v>
      </c>
      <c r="E81">
        <v>6.0000000000000001E-3</v>
      </c>
      <c r="F81">
        <v>1000</v>
      </c>
      <c r="G81">
        <v>1000</v>
      </c>
      <c r="J81">
        <f t="shared" si="5"/>
        <v>6</v>
      </c>
      <c r="K81">
        <f t="shared" si="4"/>
        <v>6</v>
      </c>
    </row>
    <row r="82" spans="1:11" x14ac:dyDescent="0.25">
      <c r="A82" s="15"/>
      <c r="B82" t="s">
        <v>251</v>
      </c>
      <c r="C82" t="s">
        <v>180</v>
      </c>
      <c r="D82" s="14" t="s">
        <v>250</v>
      </c>
      <c r="E82">
        <v>1.5800000000000002E-2</v>
      </c>
      <c r="F82">
        <v>100</v>
      </c>
      <c r="G82">
        <v>100</v>
      </c>
      <c r="J82">
        <f t="shared" si="5"/>
        <v>1.58</v>
      </c>
      <c r="K82">
        <f t="shared" si="4"/>
        <v>1.58</v>
      </c>
    </row>
    <row r="83" spans="1:11" x14ac:dyDescent="0.25">
      <c r="A83" s="15"/>
      <c r="B83" t="s">
        <v>257</v>
      </c>
      <c r="C83" t="s">
        <v>180</v>
      </c>
      <c r="D83" s="14" t="s">
        <v>254</v>
      </c>
      <c r="E83">
        <v>1.9199999999999998E-2</v>
      </c>
      <c r="F83">
        <v>100</v>
      </c>
      <c r="G83">
        <v>100</v>
      </c>
      <c r="J83">
        <f t="shared" si="5"/>
        <v>1.92</v>
      </c>
      <c r="K83">
        <f t="shared" si="4"/>
        <v>1.92</v>
      </c>
    </row>
    <row r="84" spans="1:11" x14ac:dyDescent="0.25">
      <c r="K84">
        <f t="shared" si="4"/>
        <v>0</v>
      </c>
    </row>
    <row r="85" spans="1:11" x14ac:dyDescent="0.25">
      <c r="K85">
        <f t="shared" si="4"/>
        <v>0</v>
      </c>
    </row>
    <row r="86" spans="1:11" x14ac:dyDescent="0.25">
      <c r="A86" s="15" t="s">
        <v>102</v>
      </c>
      <c r="B86" t="s">
        <v>285</v>
      </c>
      <c r="C86" t="s">
        <v>286</v>
      </c>
      <c r="D86" s="14" t="s">
        <v>287</v>
      </c>
      <c r="E86">
        <v>81.430000000000007</v>
      </c>
      <c r="F86">
        <v>1</v>
      </c>
      <c r="G86">
        <v>1</v>
      </c>
      <c r="J86">
        <f t="shared" ref="J86:J119" si="6">E86*F86</f>
        <v>81.430000000000007</v>
      </c>
      <c r="K86">
        <f t="shared" si="4"/>
        <v>81.430000000000007</v>
      </c>
    </row>
    <row r="87" spans="1:11" x14ac:dyDescent="0.25">
      <c r="A87" s="15"/>
      <c r="B87" t="s">
        <v>288</v>
      </c>
      <c r="C87" t="s">
        <v>286</v>
      </c>
      <c r="D87" s="14" t="s">
        <v>289</v>
      </c>
      <c r="E87">
        <v>27</v>
      </c>
      <c r="F87">
        <v>1</v>
      </c>
      <c r="G87">
        <v>1</v>
      </c>
      <c r="J87">
        <f t="shared" si="6"/>
        <v>27</v>
      </c>
      <c r="K87">
        <f t="shared" si="4"/>
        <v>27</v>
      </c>
    </row>
    <row r="88" spans="1:11" x14ac:dyDescent="0.25">
      <c r="A88" s="15"/>
      <c r="B88" t="s">
        <v>290</v>
      </c>
      <c r="C88" t="s">
        <v>286</v>
      </c>
      <c r="D88" s="14" t="s">
        <v>291</v>
      </c>
      <c r="E88">
        <v>101.23</v>
      </c>
      <c r="F88">
        <v>1</v>
      </c>
      <c r="G88">
        <v>1</v>
      </c>
      <c r="J88">
        <f t="shared" si="6"/>
        <v>101.23</v>
      </c>
      <c r="K88">
        <f t="shared" si="4"/>
        <v>101.23</v>
      </c>
    </row>
    <row r="89" spans="1:11" x14ac:dyDescent="0.25">
      <c r="A89" s="15"/>
      <c r="B89" t="s">
        <v>293</v>
      </c>
      <c r="C89" t="s">
        <v>286</v>
      </c>
      <c r="D89" s="14" t="s">
        <v>292</v>
      </c>
      <c r="E89">
        <v>27</v>
      </c>
      <c r="F89">
        <v>1</v>
      </c>
      <c r="G89">
        <v>1</v>
      </c>
      <c r="J89">
        <f t="shared" si="6"/>
        <v>27</v>
      </c>
      <c r="K89">
        <f t="shared" si="4"/>
        <v>27</v>
      </c>
    </row>
    <row r="90" spans="1:11" x14ac:dyDescent="0.25">
      <c r="A90" s="15"/>
      <c r="B90" t="s">
        <v>412</v>
      </c>
      <c r="C90" t="s">
        <v>180</v>
      </c>
      <c r="D90" s="14" t="s">
        <v>385</v>
      </c>
      <c r="E90">
        <v>0.18</v>
      </c>
      <c r="F90">
        <v>10</v>
      </c>
      <c r="G90">
        <v>10</v>
      </c>
      <c r="J90">
        <f t="shared" si="6"/>
        <v>1.7999999999999998</v>
      </c>
      <c r="K90">
        <f t="shared" si="4"/>
        <v>1.7999999999999998</v>
      </c>
    </row>
    <row r="91" spans="1:11" x14ac:dyDescent="0.25">
      <c r="A91" s="15"/>
      <c r="B91" t="s">
        <v>295</v>
      </c>
      <c r="C91" t="s">
        <v>180</v>
      </c>
      <c r="D91" s="14" t="s">
        <v>294</v>
      </c>
      <c r="E91">
        <v>1.5</v>
      </c>
      <c r="F91">
        <v>6</v>
      </c>
      <c r="G91">
        <v>6</v>
      </c>
      <c r="J91">
        <f t="shared" si="6"/>
        <v>9</v>
      </c>
      <c r="K91">
        <f t="shared" si="4"/>
        <v>9</v>
      </c>
    </row>
    <row r="92" spans="1:11" x14ac:dyDescent="0.25">
      <c r="A92" s="15"/>
      <c r="B92" t="s">
        <v>296</v>
      </c>
      <c r="C92" t="s">
        <v>213</v>
      </c>
      <c r="E92">
        <v>3.12</v>
      </c>
      <c r="F92">
        <v>1</v>
      </c>
      <c r="G92">
        <v>1</v>
      </c>
      <c r="J92">
        <f t="shared" si="6"/>
        <v>3.12</v>
      </c>
      <c r="K92">
        <f t="shared" si="4"/>
        <v>3.12</v>
      </c>
    </row>
    <row r="93" spans="1:11" x14ac:dyDescent="0.25">
      <c r="A93" s="15"/>
      <c r="B93" t="s">
        <v>297</v>
      </c>
      <c r="C93" t="s">
        <v>180</v>
      </c>
      <c r="D93" s="14" t="s">
        <v>298</v>
      </c>
      <c r="E93">
        <v>9.3000000000000007</v>
      </c>
      <c r="F93">
        <v>2</v>
      </c>
      <c r="G93">
        <v>2</v>
      </c>
      <c r="J93">
        <f t="shared" si="6"/>
        <v>18.600000000000001</v>
      </c>
      <c r="K93">
        <f t="shared" si="4"/>
        <v>18.600000000000001</v>
      </c>
    </row>
    <row r="94" spans="1:11" x14ac:dyDescent="0.25">
      <c r="A94" s="15"/>
      <c r="B94" t="s">
        <v>300</v>
      </c>
      <c r="C94" t="s">
        <v>180</v>
      </c>
      <c r="D94" s="14" t="s">
        <v>299</v>
      </c>
      <c r="E94">
        <v>2.04</v>
      </c>
      <c r="F94">
        <v>8</v>
      </c>
      <c r="G94">
        <v>8</v>
      </c>
      <c r="J94">
        <f t="shared" si="6"/>
        <v>16.32</v>
      </c>
      <c r="K94">
        <f t="shared" si="4"/>
        <v>16.32</v>
      </c>
    </row>
    <row r="95" spans="1:11" x14ac:dyDescent="0.25">
      <c r="A95" s="15"/>
      <c r="B95" t="s">
        <v>347</v>
      </c>
      <c r="C95" t="s">
        <v>180</v>
      </c>
      <c r="D95" s="14" t="s">
        <v>346</v>
      </c>
      <c r="E95">
        <v>13.68</v>
      </c>
      <c r="F95">
        <v>1</v>
      </c>
      <c r="G95">
        <v>1</v>
      </c>
      <c r="J95">
        <f t="shared" si="6"/>
        <v>13.68</v>
      </c>
      <c r="K95">
        <f t="shared" si="4"/>
        <v>13.68</v>
      </c>
    </row>
    <row r="96" spans="1:11" x14ac:dyDescent="0.25">
      <c r="A96" s="15"/>
      <c r="B96" t="s">
        <v>348</v>
      </c>
      <c r="C96" t="s">
        <v>213</v>
      </c>
      <c r="E96">
        <v>3.95</v>
      </c>
      <c r="F96">
        <v>2</v>
      </c>
      <c r="G96">
        <v>2</v>
      </c>
      <c r="J96">
        <f t="shared" si="6"/>
        <v>7.9</v>
      </c>
      <c r="K96">
        <f t="shared" si="4"/>
        <v>7.9</v>
      </c>
    </row>
    <row r="97" spans="1:11" x14ac:dyDescent="0.25">
      <c r="A97" s="15"/>
      <c r="B97" t="s">
        <v>301</v>
      </c>
      <c r="C97" t="s">
        <v>213</v>
      </c>
      <c r="E97">
        <v>4.7699999999999996</v>
      </c>
      <c r="F97">
        <v>2</v>
      </c>
      <c r="G97">
        <v>2</v>
      </c>
      <c r="J97">
        <f t="shared" si="6"/>
        <v>9.5399999999999991</v>
      </c>
      <c r="K97">
        <f t="shared" si="4"/>
        <v>9.5399999999999991</v>
      </c>
    </row>
    <row r="98" spans="1:11" x14ac:dyDescent="0.25">
      <c r="A98" s="15"/>
      <c r="B98" t="s">
        <v>302</v>
      </c>
      <c r="C98" t="s">
        <v>213</v>
      </c>
      <c r="E98">
        <v>4.9000000000000004</v>
      </c>
      <c r="F98">
        <v>2</v>
      </c>
      <c r="G98">
        <v>2</v>
      </c>
      <c r="J98">
        <f t="shared" si="6"/>
        <v>9.8000000000000007</v>
      </c>
      <c r="K98">
        <f t="shared" si="4"/>
        <v>9.8000000000000007</v>
      </c>
    </row>
    <row r="99" spans="1:11" x14ac:dyDescent="0.25">
      <c r="A99" s="15"/>
      <c r="B99" t="s">
        <v>303</v>
      </c>
      <c r="C99" t="s">
        <v>213</v>
      </c>
      <c r="E99">
        <v>14.75</v>
      </c>
      <c r="F99">
        <v>5</v>
      </c>
      <c r="G99">
        <v>5</v>
      </c>
      <c r="J99">
        <f t="shared" si="6"/>
        <v>73.75</v>
      </c>
      <c r="K99">
        <f t="shared" si="4"/>
        <v>73.75</v>
      </c>
    </row>
    <row r="100" spans="1:11" x14ac:dyDescent="0.25">
      <c r="A100" s="15"/>
      <c r="B100" t="s">
        <v>304</v>
      </c>
      <c r="C100" t="s">
        <v>180</v>
      </c>
      <c r="D100" s="14" t="s">
        <v>305</v>
      </c>
      <c r="E100">
        <v>25.68</v>
      </c>
      <c r="F100">
        <v>1</v>
      </c>
      <c r="G100">
        <v>1</v>
      </c>
      <c r="J100">
        <f t="shared" si="6"/>
        <v>25.68</v>
      </c>
      <c r="K100">
        <f t="shared" si="4"/>
        <v>25.68</v>
      </c>
    </row>
    <row r="101" spans="1:11" x14ac:dyDescent="0.25">
      <c r="A101" s="15"/>
      <c r="B101" t="s">
        <v>307</v>
      </c>
      <c r="C101" t="s">
        <v>180</v>
      </c>
      <c r="D101" s="14" t="s">
        <v>306</v>
      </c>
      <c r="E101">
        <v>22.71</v>
      </c>
      <c r="F101">
        <v>1</v>
      </c>
      <c r="G101">
        <v>1</v>
      </c>
      <c r="J101">
        <f t="shared" si="6"/>
        <v>22.71</v>
      </c>
      <c r="K101">
        <f t="shared" si="4"/>
        <v>22.71</v>
      </c>
    </row>
    <row r="102" spans="1:11" x14ac:dyDescent="0.25">
      <c r="A102" s="15"/>
      <c r="B102" t="s">
        <v>308</v>
      </c>
      <c r="C102" t="s">
        <v>180</v>
      </c>
      <c r="D102" s="14" t="s">
        <v>309</v>
      </c>
      <c r="E102">
        <v>9.67</v>
      </c>
      <c r="F102">
        <v>5</v>
      </c>
      <c r="G102">
        <v>5</v>
      </c>
      <c r="J102">
        <f t="shared" si="6"/>
        <v>48.35</v>
      </c>
      <c r="K102">
        <f t="shared" si="4"/>
        <v>48.35</v>
      </c>
    </row>
    <row r="103" spans="1:11" x14ac:dyDescent="0.25">
      <c r="A103" s="15"/>
      <c r="B103" t="s">
        <v>310</v>
      </c>
      <c r="C103" t="s">
        <v>180</v>
      </c>
      <c r="D103" s="14" t="s">
        <v>311</v>
      </c>
      <c r="E103">
        <v>9.7100000000000009</v>
      </c>
      <c r="F103">
        <v>1</v>
      </c>
      <c r="G103">
        <v>1</v>
      </c>
      <c r="J103">
        <f t="shared" si="6"/>
        <v>9.7100000000000009</v>
      </c>
      <c r="K103">
        <f t="shared" si="4"/>
        <v>9.7100000000000009</v>
      </c>
    </row>
    <row r="104" spans="1:11" x14ac:dyDescent="0.25">
      <c r="A104" s="15"/>
      <c r="B104" t="s">
        <v>312</v>
      </c>
      <c r="C104" t="s">
        <v>180</v>
      </c>
      <c r="D104" s="14">
        <v>2414020</v>
      </c>
      <c r="E104">
        <v>5.63</v>
      </c>
      <c r="F104">
        <v>2</v>
      </c>
      <c r="G104">
        <v>2</v>
      </c>
      <c r="J104">
        <f t="shared" si="6"/>
        <v>11.26</v>
      </c>
      <c r="K104">
        <f t="shared" si="4"/>
        <v>11.26</v>
      </c>
    </row>
    <row r="105" spans="1:11" x14ac:dyDescent="0.25">
      <c r="A105" s="15"/>
      <c r="B105" t="s">
        <v>313</v>
      </c>
      <c r="C105" t="s">
        <v>180</v>
      </c>
      <c r="D105" s="14" t="s">
        <v>314</v>
      </c>
      <c r="E105">
        <v>84.6</v>
      </c>
      <c r="F105">
        <v>1</v>
      </c>
      <c r="G105">
        <v>1</v>
      </c>
      <c r="J105">
        <f t="shared" si="6"/>
        <v>84.6</v>
      </c>
      <c r="K105">
        <f t="shared" si="4"/>
        <v>84.6</v>
      </c>
    </row>
    <row r="106" spans="1:11" x14ac:dyDescent="0.25">
      <c r="A106" s="15"/>
      <c r="B106" t="s">
        <v>315</v>
      </c>
      <c r="C106" t="s">
        <v>180</v>
      </c>
      <c r="D106" s="14" t="s">
        <v>316</v>
      </c>
      <c r="E106">
        <v>88.23</v>
      </c>
      <c r="F106">
        <v>1</v>
      </c>
      <c r="G106">
        <v>1</v>
      </c>
      <c r="J106">
        <f t="shared" si="6"/>
        <v>88.23</v>
      </c>
      <c r="K106">
        <f t="shared" si="4"/>
        <v>88.23</v>
      </c>
    </row>
    <row r="107" spans="1:11" x14ac:dyDescent="0.25">
      <c r="A107" s="15"/>
      <c r="B107" t="s">
        <v>317</v>
      </c>
      <c r="C107" t="s">
        <v>180</v>
      </c>
      <c r="D107" s="14" t="s">
        <v>318</v>
      </c>
      <c r="E107">
        <v>54.3</v>
      </c>
      <c r="F107">
        <v>2</v>
      </c>
      <c r="G107">
        <v>2</v>
      </c>
      <c r="J107">
        <f t="shared" si="6"/>
        <v>108.6</v>
      </c>
      <c r="K107">
        <f t="shared" si="4"/>
        <v>108.6</v>
      </c>
    </row>
    <row r="108" spans="1:11" x14ac:dyDescent="0.25">
      <c r="A108" s="15"/>
      <c r="B108" t="s">
        <v>319</v>
      </c>
      <c r="C108" t="s">
        <v>180</v>
      </c>
      <c r="D108" s="14" t="s">
        <v>320</v>
      </c>
      <c r="E108">
        <v>39</v>
      </c>
      <c r="F108">
        <v>1</v>
      </c>
      <c r="G108">
        <v>1</v>
      </c>
      <c r="J108">
        <f t="shared" si="6"/>
        <v>39</v>
      </c>
      <c r="K108">
        <f t="shared" si="4"/>
        <v>39</v>
      </c>
    </row>
    <row r="109" spans="1:11" x14ac:dyDescent="0.25">
      <c r="A109" s="15"/>
      <c r="B109" t="s">
        <v>323</v>
      </c>
      <c r="C109" t="s">
        <v>180</v>
      </c>
      <c r="D109" s="14" t="s">
        <v>322</v>
      </c>
      <c r="E109">
        <v>4.1500000000000004</v>
      </c>
      <c r="F109">
        <v>4</v>
      </c>
      <c r="G109">
        <v>5</v>
      </c>
      <c r="J109">
        <f t="shared" si="6"/>
        <v>16.600000000000001</v>
      </c>
      <c r="K109">
        <f t="shared" si="4"/>
        <v>20.75</v>
      </c>
    </row>
    <row r="110" spans="1:11" x14ac:dyDescent="0.25">
      <c r="A110" s="15"/>
      <c r="B110" t="s">
        <v>321</v>
      </c>
      <c r="C110" t="s">
        <v>180</v>
      </c>
      <c r="D110" s="14" t="s">
        <v>324</v>
      </c>
      <c r="E110">
        <v>2.91</v>
      </c>
      <c r="F110">
        <v>4</v>
      </c>
      <c r="G110">
        <v>5</v>
      </c>
      <c r="J110">
        <f t="shared" si="6"/>
        <v>11.64</v>
      </c>
      <c r="K110">
        <f t="shared" si="4"/>
        <v>14.55</v>
      </c>
    </row>
    <row r="111" spans="1:11" x14ac:dyDescent="0.25">
      <c r="A111" s="15"/>
      <c r="B111" t="s">
        <v>325</v>
      </c>
      <c r="C111" t="s">
        <v>180</v>
      </c>
      <c r="D111" s="14" t="s">
        <v>326</v>
      </c>
      <c r="E111">
        <v>5.5</v>
      </c>
      <c r="F111">
        <v>1</v>
      </c>
      <c r="G111">
        <v>1</v>
      </c>
      <c r="J111">
        <f t="shared" si="6"/>
        <v>5.5</v>
      </c>
      <c r="K111">
        <f t="shared" si="4"/>
        <v>5.5</v>
      </c>
    </row>
    <row r="112" spans="1:11" x14ac:dyDescent="0.25">
      <c r="A112" s="15"/>
      <c r="B112" t="s">
        <v>327</v>
      </c>
      <c r="C112" t="s">
        <v>180</v>
      </c>
      <c r="D112" s="14" t="s">
        <v>328</v>
      </c>
      <c r="E112">
        <v>3.85</v>
      </c>
      <c r="F112">
        <v>2</v>
      </c>
      <c r="G112">
        <v>2</v>
      </c>
      <c r="J112">
        <f t="shared" si="6"/>
        <v>7.7</v>
      </c>
      <c r="K112">
        <f t="shared" si="4"/>
        <v>7.7</v>
      </c>
    </row>
    <row r="113" spans="1:11" x14ac:dyDescent="0.25">
      <c r="A113" s="15"/>
      <c r="B113" t="s">
        <v>329</v>
      </c>
      <c r="C113" t="s">
        <v>213</v>
      </c>
      <c r="E113">
        <v>0.84</v>
      </c>
      <c r="F113">
        <v>20</v>
      </c>
      <c r="G113">
        <v>20</v>
      </c>
      <c r="J113">
        <f t="shared" si="6"/>
        <v>16.8</v>
      </c>
      <c r="K113">
        <f t="shared" si="4"/>
        <v>16.8</v>
      </c>
    </row>
    <row r="114" spans="1:11" x14ac:dyDescent="0.25">
      <c r="A114" s="15"/>
      <c r="B114" t="s">
        <v>330</v>
      </c>
      <c r="C114" t="s">
        <v>180</v>
      </c>
      <c r="D114" s="14" t="s">
        <v>331</v>
      </c>
      <c r="E114">
        <v>0.3</v>
      </c>
      <c r="F114">
        <v>300</v>
      </c>
      <c r="G114">
        <v>300</v>
      </c>
      <c r="J114">
        <f t="shared" si="6"/>
        <v>90</v>
      </c>
      <c r="K114">
        <f t="shared" si="4"/>
        <v>90</v>
      </c>
    </row>
    <row r="115" spans="1:11" x14ac:dyDescent="0.25">
      <c r="A115" s="15"/>
      <c r="B115" t="s">
        <v>336</v>
      </c>
      <c r="C115" t="s">
        <v>286</v>
      </c>
      <c r="D115" s="14" t="s">
        <v>337</v>
      </c>
      <c r="E115">
        <v>11.2</v>
      </c>
      <c r="F115">
        <v>1</v>
      </c>
      <c r="G115">
        <v>1</v>
      </c>
      <c r="J115">
        <f t="shared" si="6"/>
        <v>11.2</v>
      </c>
      <c r="K115">
        <f t="shared" si="4"/>
        <v>11.2</v>
      </c>
    </row>
    <row r="116" spans="1:11" x14ac:dyDescent="0.25">
      <c r="A116" s="15"/>
      <c r="B116" t="s">
        <v>415</v>
      </c>
      <c r="C116" t="s">
        <v>286</v>
      </c>
      <c r="D116" s="14" t="s">
        <v>416</v>
      </c>
      <c r="E116">
        <v>10.74</v>
      </c>
      <c r="F116">
        <v>1</v>
      </c>
      <c r="G116">
        <v>2</v>
      </c>
      <c r="J116">
        <f>E116*F116</f>
        <v>10.74</v>
      </c>
      <c r="K116">
        <f>E116*G116</f>
        <v>21.48</v>
      </c>
    </row>
    <row r="117" spans="1:11" x14ac:dyDescent="0.25">
      <c r="A117" s="15"/>
      <c r="B117" t="s">
        <v>338</v>
      </c>
      <c r="C117" t="s">
        <v>180</v>
      </c>
      <c r="D117" s="14" t="s">
        <v>339</v>
      </c>
      <c r="E117">
        <v>0.5</v>
      </c>
      <c r="F117">
        <v>32</v>
      </c>
      <c r="G117">
        <v>50</v>
      </c>
      <c r="J117">
        <f t="shared" si="6"/>
        <v>16</v>
      </c>
      <c r="K117">
        <f t="shared" si="4"/>
        <v>25</v>
      </c>
    </row>
    <row r="118" spans="1:11" x14ac:dyDescent="0.25">
      <c r="A118" s="15"/>
      <c r="B118" t="s">
        <v>341</v>
      </c>
      <c r="C118" t="s">
        <v>180</v>
      </c>
      <c r="D118" s="14" t="s">
        <v>340</v>
      </c>
      <c r="E118">
        <v>0.23</v>
      </c>
      <c r="F118">
        <v>32</v>
      </c>
      <c r="G118">
        <v>50</v>
      </c>
      <c r="J118">
        <f t="shared" si="6"/>
        <v>7.36</v>
      </c>
      <c r="K118">
        <f t="shared" si="4"/>
        <v>11.5</v>
      </c>
    </row>
    <row r="119" spans="1:11" x14ac:dyDescent="0.25">
      <c r="A119" s="15"/>
      <c r="B119" t="s">
        <v>343</v>
      </c>
      <c r="C119" t="s">
        <v>180</v>
      </c>
      <c r="D119" s="14" t="s">
        <v>342</v>
      </c>
      <c r="E119">
        <v>0.32</v>
      </c>
      <c r="F119">
        <v>14</v>
      </c>
      <c r="G119">
        <v>20</v>
      </c>
      <c r="J119">
        <f t="shared" si="6"/>
        <v>4.4800000000000004</v>
      </c>
      <c r="K119">
        <f t="shared" si="4"/>
        <v>6.4</v>
      </c>
    </row>
    <row r="120" spans="1:11" x14ac:dyDescent="0.25">
      <c r="A120" s="15"/>
      <c r="B120" t="s">
        <v>386</v>
      </c>
      <c r="C120" t="s">
        <v>213</v>
      </c>
      <c r="K120">
        <f t="shared" si="4"/>
        <v>0</v>
      </c>
    </row>
    <row r="121" spans="1:11" x14ac:dyDescent="0.25">
      <c r="B121" t="s">
        <v>418</v>
      </c>
      <c r="C121" t="s">
        <v>419</v>
      </c>
      <c r="D121" s="14" t="s">
        <v>417</v>
      </c>
      <c r="E121">
        <v>7.67</v>
      </c>
      <c r="F121">
        <v>2</v>
      </c>
      <c r="G121">
        <v>2</v>
      </c>
      <c r="K121">
        <f t="shared" si="4"/>
        <v>15.34</v>
      </c>
    </row>
    <row r="122" spans="1:11" x14ac:dyDescent="0.25">
      <c r="B122" t="s">
        <v>420</v>
      </c>
      <c r="C122" t="s">
        <v>180</v>
      </c>
      <c r="D122" s="14" t="s">
        <v>421</v>
      </c>
      <c r="E122">
        <v>2.64</v>
      </c>
      <c r="F122">
        <v>2</v>
      </c>
      <c r="G122">
        <v>3</v>
      </c>
      <c r="K122">
        <f t="shared" si="4"/>
        <v>7.92</v>
      </c>
    </row>
    <row r="123" spans="1:11" x14ac:dyDescent="0.25">
      <c r="B123" t="s">
        <v>422</v>
      </c>
      <c r="C123" t="s">
        <v>180</v>
      </c>
      <c r="D123" s="14" t="s">
        <v>423</v>
      </c>
      <c r="E123">
        <v>0.85</v>
      </c>
      <c r="F123">
        <v>1</v>
      </c>
      <c r="G123">
        <v>2</v>
      </c>
      <c r="K123">
        <f t="shared" si="4"/>
        <v>1.7</v>
      </c>
    </row>
    <row r="124" spans="1:11" x14ac:dyDescent="0.25">
      <c r="B124" t="s">
        <v>424</v>
      </c>
      <c r="C124" t="s">
        <v>180</v>
      </c>
      <c r="D124" s="14" t="s">
        <v>425</v>
      </c>
      <c r="E124">
        <v>3.47</v>
      </c>
      <c r="F124">
        <v>1</v>
      </c>
      <c r="G124">
        <v>1</v>
      </c>
      <c r="K124">
        <f t="shared" si="4"/>
        <v>3.47</v>
      </c>
    </row>
    <row r="125" spans="1:11" x14ac:dyDescent="0.25">
      <c r="B125" t="s">
        <v>426</v>
      </c>
      <c r="C125" t="s">
        <v>180</v>
      </c>
      <c r="D125" s="14" t="s">
        <v>427</v>
      </c>
      <c r="E125">
        <v>2.73</v>
      </c>
      <c r="F125">
        <v>10</v>
      </c>
      <c r="G125">
        <v>10</v>
      </c>
      <c r="K125">
        <f t="shared" si="4"/>
        <v>27.3</v>
      </c>
    </row>
    <row r="126" spans="1:11" x14ac:dyDescent="0.25">
      <c r="B126" t="s">
        <v>426</v>
      </c>
      <c r="C126" t="s">
        <v>180</v>
      </c>
      <c r="D126" s="14" t="s">
        <v>428</v>
      </c>
      <c r="E126">
        <v>3.09</v>
      </c>
      <c r="F126">
        <v>10</v>
      </c>
      <c r="G126">
        <v>10</v>
      </c>
      <c r="K126">
        <f>E126*G126</f>
        <v>30.9</v>
      </c>
    </row>
    <row r="127" spans="1:11" x14ac:dyDescent="0.25">
      <c r="B127" t="s">
        <v>429</v>
      </c>
      <c r="C127" t="s">
        <v>286</v>
      </c>
      <c r="D127" s="14" t="s">
        <v>430</v>
      </c>
      <c r="E127">
        <v>13.3</v>
      </c>
      <c r="F127">
        <v>1</v>
      </c>
      <c r="G127">
        <v>1</v>
      </c>
      <c r="K127">
        <f>E127*G127</f>
        <v>13.3</v>
      </c>
    </row>
    <row r="128" spans="1:11" x14ac:dyDescent="0.25">
      <c r="B128" t="s">
        <v>431</v>
      </c>
      <c r="C128" t="s">
        <v>180</v>
      </c>
      <c r="D128" s="14" t="s">
        <v>432</v>
      </c>
      <c r="E128">
        <v>2.76</v>
      </c>
      <c r="F128">
        <v>1</v>
      </c>
      <c r="G128">
        <v>1</v>
      </c>
      <c r="K128">
        <f>E128*G128</f>
        <v>2.76</v>
      </c>
    </row>
    <row r="130" spans="1:14" x14ac:dyDescent="0.25">
      <c r="A130" s="15" t="s">
        <v>373</v>
      </c>
      <c r="B130" t="s">
        <v>387</v>
      </c>
      <c r="C130" t="s">
        <v>180</v>
      </c>
      <c r="D130" s="14" t="s">
        <v>388</v>
      </c>
      <c r="E130">
        <v>6.1000000000000004E-3</v>
      </c>
      <c r="F130">
        <v>500</v>
      </c>
      <c r="G130">
        <v>500</v>
      </c>
      <c r="J130">
        <f t="shared" ref="J130:J136" si="7">E130*F130</f>
        <v>3.0500000000000003</v>
      </c>
      <c r="K130">
        <f t="shared" si="4"/>
        <v>3.0500000000000003</v>
      </c>
    </row>
    <row r="131" spans="1:14" x14ac:dyDescent="0.25">
      <c r="A131" s="15"/>
      <c r="B131" t="s">
        <v>389</v>
      </c>
      <c r="C131" t="s">
        <v>180</v>
      </c>
      <c r="D131" s="14" t="s">
        <v>390</v>
      </c>
      <c r="E131">
        <v>1.2999999999999999E-2</v>
      </c>
      <c r="F131">
        <v>500</v>
      </c>
      <c r="G131">
        <v>500</v>
      </c>
      <c r="J131">
        <f t="shared" si="7"/>
        <v>6.5</v>
      </c>
      <c r="K131">
        <f t="shared" si="4"/>
        <v>6.5</v>
      </c>
    </row>
    <row r="132" spans="1:14" x14ac:dyDescent="0.25">
      <c r="A132" s="15"/>
      <c r="B132" t="s">
        <v>391</v>
      </c>
      <c r="C132" t="s">
        <v>180</v>
      </c>
      <c r="D132" s="14" t="s">
        <v>392</v>
      </c>
      <c r="E132">
        <v>0.05</v>
      </c>
      <c r="F132">
        <v>200</v>
      </c>
      <c r="G132">
        <v>200</v>
      </c>
      <c r="J132">
        <f t="shared" si="7"/>
        <v>10</v>
      </c>
      <c r="K132">
        <f t="shared" si="4"/>
        <v>10</v>
      </c>
    </row>
    <row r="133" spans="1:14" x14ac:dyDescent="0.25">
      <c r="A133" s="15"/>
      <c r="B133" t="s">
        <v>395</v>
      </c>
      <c r="C133" t="s">
        <v>180</v>
      </c>
      <c r="D133" s="14" t="s">
        <v>393</v>
      </c>
      <c r="E133">
        <v>4.7E-2</v>
      </c>
      <c r="F133">
        <v>100</v>
      </c>
      <c r="G133">
        <v>100</v>
      </c>
      <c r="J133">
        <f t="shared" si="7"/>
        <v>4.7</v>
      </c>
      <c r="K133">
        <f t="shared" si="4"/>
        <v>4.7</v>
      </c>
    </row>
    <row r="134" spans="1:14" x14ac:dyDescent="0.25">
      <c r="A134" s="15"/>
      <c r="B134" t="s">
        <v>396</v>
      </c>
      <c r="C134" t="s">
        <v>180</v>
      </c>
      <c r="D134" s="14" t="s">
        <v>394</v>
      </c>
      <c r="E134">
        <v>7.0000000000000007E-2</v>
      </c>
      <c r="F134">
        <v>100</v>
      </c>
      <c r="G134">
        <v>100</v>
      </c>
      <c r="J134">
        <f t="shared" si="7"/>
        <v>7.0000000000000009</v>
      </c>
      <c r="K134">
        <f t="shared" si="4"/>
        <v>7.0000000000000009</v>
      </c>
      <c r="N134">
        <f>SUM(K:K)</f>
        <v>2982.3700000000013</v>
      </c>
    </row>
    <row r="135" spans="1:14" x14ac:dyDescent="0.25">
      <c r="A135" s="15"/>
      <c r="B135" t="s">
        <v>377</v>
      </c>
      <c r="C135" t="s">
        <v>213</v>
      </c>
      <c r="E135">
        <v>5.05</v>
      </c>
      <c r="F135">
        <v>1</v>
      </c>
      <c r="G135">
        <v>1</v>
      </c>
      <c r="J135">
        <f t="shared" si="7"/>
        <v>5.05</v>
      </c>
      <c r="K135">
        <f t="shared" si="4"/>
        <v>5.05</v>
      </c>
    </row>
    <row r="136" spans="1:14" x14ac:dyDescent="0.25">
      <c r="A136" s="15"/>
      <c r="B136" t="s">
        <v>413</v>
      </c>
      <c r="C136" t="s">
        <v>213</v>
      </c>
      <c r="E136">
        <v>4.45</v>
      </c>
      <c r="F136">
        <v>1</v>
      </c>
      <c r="G136">
        <v>1</v>
      </c>
      <c r="J136">
        <f t="shared" si="7"/>
        <v>4.45</v>
      </c>
      <c r="K136">
        <f t="shared" si="4"/>
        <v>4.45</v>
      </c>
    </row>
    <row r="137" spans="1:14" x14ac:dyDescent="0.25">
      <c r="A137" s="15"/>
      <c r="B137" t="s">
        <v>398</v>
      </c>
      <c r="C137" t="s">
        <v>213</v>
      </c>
      <c r="E137">
        <v>7</v>
      </c>
      <c r="F137">
        <v>1</v>
      </c>
      <c r="G137">
        <v>1</v>
      </c>
      <c r="J137">
        <f t="shared" ref="J137:J143" si="8">E137*F137</f>
        <v>7</v>
      </c>
      <c r="K137">
        <f t="shared" ref="K137:K148" si="9">E137*G137</f>
        <v>7</v>
      </c>
    </row>
    <row r="138" spans="1:14" x14ac:dyDescent="0.25">
      <c r="A138" s="15"/>
      <c r="B138" t="s">
        <v>397</v>
      </c>
      <c r="C138" t="s">
        <v>180</v>
      </c>
      <c r="D138" t="s">
        <v>401</v>
      </c>
      <c r="J138">
        <f t="shared" si="8"/>
        <v>0</v>
      </c>
      <c r="K138">
        <f t="shared" si="9"/>
        <v>0</v>
      </c>
    </row>
    <row r="139" spans="1:14" x14ac:dyDescent="0.25">
      <c r="A139" s="15"/>
      <c r="B139" t="s">
        <v>400</v>
      </c>
      <c r="C139" t="s">
        <v>213</v>
      </c>
      <c r="E139">
        <v>0.75</v>
      </c>
      <c r="F139">
        <v>15</v>
      </c>
      <c r="G139">
        <v>15</v>
      </c>
      <c r="J139">
        <f t="shared" si="8"/>
        <v>11.25</v>
      </c>
      <c r="K139">
        <f t="shared" si="9"/>
        <v>11.25</v>
      </c>
    </row>
    <row r="140" spans="1:14" x14ac:dyDescent="0.25">
      <c r="A140" s="15"/>
      <c r="B140" t="s">
        <v>402</v>
      </c>
      <c r="D140" s="14" t="s">
        <v>403</v>
      </c>
      <c r="E140">
        <v>1.06</v>
      </c>
      <c r="F140">
        <v>5</v>
      </c>
      <c r="G140">
        <v>5</v>
      </c>
      <c r="J140">
        <f t="shared" si="8"/>
        <v>5.3000000000000007</v>
      </c>
      <c r="K140">
        <f t="shared" si="9"/>
        <v>5.3000000000000007</v>
      </c>
    </row>
    <row r="141" spans="1:14" x14ac:dyDescent="0.25">
      <c r="A141" s="15"/>
      <c r="B141" t="s">
        <v>402</v>
      </c>
      <c r="D141" s="14" t="s">
        <v>404</v>
      </c>
      <c r="E141">
        <v>1.61</v>
      </c>
      <c r="F141">
        <v>5</v>
      </c>
      <c r="G141">
        <v>5</v>
      </c>
      <c r="J141">
        <f t="shared" si="8"/>
        <v>8.0500000000000007</v>
      </c>
      <c r="K141">
        <f t="shared" si="9"/>
        <v>8.0500000000000007</v>
      </c>
    </row>
    <row r="142" spans="1:14" x14ac:dyDescent="0.25">
      <c r="A142" s="15"/>
      <c r="B142" t="s">
        <v>402</v>
      </c>
      <c r="D142" s="14" t="s">
        <v>405</v>
      </c>
      <c r="E142">
        <v>4.0999999999999996</v>
      </c>
      <c r="F142">
        <v>3</v>
      </c>
      <c r="G142">
        <v>3</v>
      </c>
      <c r="J142">
        <f t="shared" si="8"/>
        <v>12.299999999999999</v>
      </c>
      <c r="K142">
        <f t="shared" si="9"/>
        <v>12.299999999999999</v>
      </c>
    </row>
    <row r="143" spans="1:14" x14ac:dyDescent="0.25">
      <c r="A143" s="15"/>
      <c r="B143" t="s">
        <v>406</v>
      </c>
      <c r="C143" t="s">
        <v>213</v>
      </c>
      <c r="E143">
        <v>0.53</v>
      </c>
      <c r="F143">
        <v>2</v>
      </c>
      <c r="G143">
        <v>2</v>
      </c>
      <c r="J143">
        <f t="shared" si="8"/>
        <v>1.06</v>
      </c>
      <c r="K143">
        <f t="shared" si="9"/>
        <v>1.06</v>
      </c>
    </row>
    <row r="146" spans="1:11" x14ac:dyDescent="0.25">
      <c r="A146" s="15" t="s">
        <v>366</v>
      </c>
      <c r="B146" t="s">
        <v>367</v>
      </c>
      <c r="C146" t="s">
        <v>180</v>
      </c>
      <c r="D146" s="14" t="s">
        <v>370</v>
      </c>
      <c r="E146">
        <v>322</v>
      </c>
      <c r="F146">
        <v>1</v>
      </c>
      <c r="G146">
        <v>1</v>
      </c>
      <c r="J146">
        <f>E146*F146</f>
        <v>322</v>
      </c>
      <c r="K146">
        <f t="shared" si="9"/>
        <v>322</v>
      </c>
    </row>
    <row r="147" spans="1:11" x14ac:dyDescent="0.25">
      <c r="A147" s="15"/>
      <c r="B147" t="s">
        <v>371</v>
      </c>
      <c r="C147" t="s">
        <v>180</v>
      </c>
      <c r="D147" s="14" t="s">
        <v>372</v>
      </c>
      <c r="E147">
        <v>26.9</v>
      </c>
      <c r="F147">
        <v>1</v>
      </c>
      <c r="G147">
        <v>1</v>
      </c>
      <c r="J147">
        <f>E147*F147</f>
        <v>26.9</v>
      </c>
      <c r="K147">
        <f t="shared" si="9"/>
        <v>26.9</v>
      </c>
    </row>
    <row r="148" spans="1:11" x14ac:dyDescent="0.25">
      <c r="A148" s="15"/>
      <c r="B148" t="s">
        <v>374</v>
      </c>
      <c r="C148" t="s">
        <v>375</v>
      </c>
      <c r="D148" s="14" t="s">
        <v>376</v>
      </c>
      <c r="E148">
        <v>15</v>
      </c>
      <c r="F148">
        <v>1</v>
      </c>
      <c r="G148">
        <v>1</v>
      </c>
      <c r="J148">
        <f>E148*F148</f>
        <v>15</v>
      </c>
      <c r="K148">
        <f t="shared" si="9"/>
        <v>15</v>
      </c>
    </row>
    <row r="149" spans="1:11" x14ac:dyDescent="0.25">
      <c r="A149" s="15"/>
      <c r="B149" t="s">
        <v>409</v>
      </c>
      <c r="C149" t="s">
        <v>164</v>
      </c>
    </row>
    <row r="150" spans="1:11" x14ac:dyDescent="0.25">
      <c r="A150" s="15"/>
      <c r="B150" t="s">
        <v>410</v>
      </c>
      <c r="C150" t="s">
        <v>164</v>
      </c>
    </row>
    <row r="151" spans="1:11" x14ac:dyDescent="0.25">
      <c r="A151" s="15"/>
      <c r="B151" t="s">
        <v>411</v>
      </c>
      <c r="C151" t="s">
        <v>164</v>
      </c>
    </row>
  </sheetData>
  <autoFilter ref="A1:J164" xr:uid="{CEBC492F-C95F-4CA9-BE9C-E076C3C81DA2}"/>
  <phoneticPr fontId="2" type="noConversion"/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5B563-9BFA-4D60-92B0-72AED2DC87BD}">
  <dimension ref="A1:H28"/>
  <sheetViews>
    <sheetView tabSelected="1" workbookViewId="0">
      <selection activeCell="D16" sqref="D16"/>
    </sheetView>
  </sheetViews>
  <sheetFormatPr baseColWidth="10" defaultRowHeight="15" x14ac:dyDescent="0.25"/>
  <cols>
    <col min="1" max="1" width="19.85546875" customWidth="1"/>
    <col min="2" max="3" width="54.7109375" customWidth="1"/>
    <col min="4" max="4" width="8.85546875" customWidth="1"/>
    <col min="5" max="5" width="17.5703125" customWidth="1"/>
    <col min="6" max="6" width="23.140625" customWidth="1"/>
    <col min="7" max="7" width="21.42578125" customWidth="1"/>
    <col min="8" max="8" width="28.42578125" customWidth="1"/>
  </cols>
  <sheetData>
    <row r="1" spans="1:8" s="2" customFormat="1" x14ac:dyDescent="0.25">
      <c r="A1" s="2" t="s">
        <v>433</v>
      </c>
      <c r="B1" s="2" t="s">
        <v>434</v>
      </c>
      <c r="C1" s="2" t="s">
        <v>437</v>
      </c>
      <c r="D1" s="2" t="s">
        <v>452</v>
      </c>
      <c r="E1" s="2" t="s">
        <v>435</v>
      </c>
      <c r="F1" s="2" t="s">
        <v>442</v>
      </c>
      <c r="G1" s="2" t="s">
        <v>441</v>
      </c>
      <c r="H1" s="2" t="s">
        <v>470</v>
      </c>
    </row>
    <row r="2" spans="1:8" x14ac:dyDescent="0.25">
      <c r="A2" t="s">
        <v>436</v>
      </c>
      <c r="B2" t="s">
        <v>438</v>
      </c>
      <c r="C2" t="s">
        <v>439</v>
      </c>
      <c r="D2">
        <v>1</v>
      </c>
      <c r="E2" t="s">
        <v>440</v>
      </c>
      <c r="F2" t="s">
        <v>450</v>
      </c>
      <c r="G2" t="s">
        <v>443</v>
      </c>
    </row>
    <row r="3" spans="1:8" x14ac:dyDescent="0.25">
      <c r="B3" t="s">
        <v>444</v>
      </c>
      <c r="C3" t="s">
        <v>445</v>
      </c>
      <c r="D3">
        <v>1</v>
      </c>
      <c r="E3" t="s">
        <v>440</v>
      </c>
      <c r="F3" t="s">
        <v>450</v>
      </c>
      <c r="G3" t="s">
        <v>443</v>
      </c>
    </row>
    <row r="4" spans="1:8" x14ac:dyDescent="0.25">
      <c r="B4" t="s">
        <v>446</v>
      </c>
      <c r="C4" t="s">
        <v>447</v>
      </c>
      <c r="D4">
        <v>7</v>
      </c>
      <c r="E4" t="s">
        <v>440</v>
      </c>
      <c r="F4" t="s">
        <v>450</v>
      </c>
      <c r="G4" t="s">
        <v>443</v>
      </c>
    </row>
    <row r="5" spans="1:8" x14ac:dyDescent="0.25">
      <c r="B5" t="s">
        <v>449</v>
      </c>
      <c r="C5" t="s">
        <v>448</v>
      </c>
      <c r="D5">
        <v>1</v>
      </c>
      <c r="E5" t="s">
        <v>440</v>
      </c>
      <c r="F5" t="s">
        <v>451</v>
      </c>
      <c r="G5" t="s">
        <v>443</v>
      </c>
      <c r="H5" t="s">
        <v>472</v>
      </c>
    </row>
    <row r="6" spans="1:8" x14ac:dyDescent="0.25">
      <c r="B6" t="s">
        <v>27</v>
      </c>
      <c r="C6" t="s">
        <v>453</v>
      </c>
      <c r="D6" s="33">
        <v>6</v>
      </c>
      <c r="E6" t="s">
        <v>440</v>
      </c>
      <c r="F6" t="s">
        <v>164</v>
      </c>
      <c r="G6" t="s">
        <v>164</v>
      </c>
    </row>
    <row r="7" spans="1:8" x14ac:dyDescent="0.25">
      <c r="B7" t="s">
        <v>454</v>
      </c>
      <c r="C7" t="s">
        <v>453</v>
      </c>
      <c r="D7" s="33">
        <v>1</v>
      </c>
      <c r="E7" t="s">
        <v>440</v>
      </c>
      <c r="F7" t="s">
        <v>164</v>
      </c>
      <c r="G7" t="s">
        <v>164</v>
      </c>
    </row>
    <row r="8" spans="1:8" x14ac:dyDescent="0.25">
      <c r="B8" t="s">
        <v>22</v>
      </c>
      <c r="C8" t="s">
        <v>453</v>
      </c>
      <c r="D8" s="33">
        <v>4</v>
      </c>
      <c r="E8" t="s">
        <v>440</v>
      </c>
      <c r="F8" t="s">
        <v>164</v>
      </c>
      <c r="G8" t="s">
        <v>164</v>
      </c>
    </row>
    <row r="9" spans="1:8" x14ac:dyDescent="0.25">
      <c r="A9" t="s">
        <v>490</v>
      </c>
      <c r="B9" t="s">
        <v>455</v>
      </c>
      <c r="C9" t="s">
        <v>456</v>
      </c>
      <c r="D9">
        <v>4</v>
      </c>
      <c r="E9" t="s">
        <v>440</v>
      </c>
      <c r="F9" t="s">
        <v>450</v>
      </c>
      <c r="G9" t="s">
        <v>443</v>
      </c>
    </row>
    <row r="10" spans="1:8" x14ac:dyDescent="0.25">
      <c r="B10" t="s">
        <v>457</v>
      </c>
      <c r="C10" t="s">
        <v>458</v>
      </c>
      <c r="D10">
        <v>4</v>
      </c>
      <c r="E10" t="s">
        <v>440</v>
      </c>
      <c r="F10" t="s">
        <v>164</v>
      </c>
      <c r="G10" t="s">
        <v>164</v>
      </c>
    </row>
    <row r="12" spans="1:8" x14ac:dyDescent="0.25">
      <c r="A12" t="s">
        <v>459</v>
      </c>
      <c r="B12" t="s">
        <v>461</v>
      </c>
      <c r="C12" t="s">
        <v>460</v>
      </c>
      <c r="D12">
        <v>2</v>
      </c>
      <c r="E12" t="s">
        <v>440</v>
      </c>
      <c r="F12" t="s">
        <v>462</v>
      </c>
      <c r="G12" t="s">
        <v>443</v>
      </c>
      <c r="H12" t="s">
        <v>472</v>
      </c>
    </row>
    <row r="13" spans="1:8" x14ac:dyDescent="0.25">
      <c r="B13" t="s">
        <v>461</v>
      </c>
      <c r="C13" t="s">
        <v>463</v>
      </c>
      <c r="D13">
        <v>1</v>
      </c>
      <c r="E13" t="s">
        <v>440</v>
      </c>
      <c r="F13" t="s">
        <v>462</v>
      </c>
      <c r="G13" t="s">
        <v>443</v>
      </c>
      <c r="H13" t="s">
        <v>472</v>
      </c>
    </row>
    <row r="14" spans="1:8" x14ac:dyDescent="0.25">
      <c r="B14" t="s">
        <v>467</v>
      </c>
      <c r="C14" t="s">
        <v>464</v>
      </c>
      <c r="D14">
        <v>2</v>
      </c>
      <c r="E14" t="s">
        <v>440</v>
      </c>
      <c r="F14" t="s">
        <v>450</v>
      </c>
      <c r="G14" t="s">
        <v>443</v>
      </c>
      <c r="H14" t="s">
        <v>472</v>
      </c>
    </row>
    <row r="15" spans="1:8" x14ac:dyDescent="0.25">
      <c r="B15" t="s">
        <v>466</v>
      </c>
      <c r="C15" t="s">
        <v>465</v>
      </c>
      <c r="D15">
        <v>1</v>
      </c>
      <c r="E15" t="s">
        <v>440</v>
      </c>
      <c r="F15" t="s">
        <v>450</v>
      </c>
      <c r="G15" t="s">
        <v>443</v>
      </c>
      <c r="H15" t="s">
        <v>472</v>
      </c>
    </row>
    <row r="16" spans="1:8" x14ac:dyDescent="0.25">
      <c r="B16" s="34" t="s">
        <v>468</v>
      </c>
      <c r="C16" t="s">
        <v>469</v>
      </c>
      <c r="D16">
        <v>16</v>
      </c>
      <c r="E16" t="s">
        <v>164</v>
      </c>
      <c r="H16" t="s">
        <v>471</v>
      </c>
    </row>
    <row r="17" spans="2:8" x14ac:dyDescent="0.25">
      <c r="B17" s="34" t="s">
        <v>474</v>
      </c>
      <c r="C17" t="s">
        <v>473</v>
      </c>
      <c r="D17">
        <v>6</v>
      </c>
      <c r="E17" t="s">
        <v>164</v>
      </c>
      <c r="H17" t="s">
        <v>471</v>
      </c>
    </row>
    <row r="18" spans="2:8" x14ac:dyDescent="0.25">
      <c r="B18" s="34" t="s">
        <v>475</v>
      </c>
      <c r="C18" t="s">
        <v>476</v>
      </c>
      <c r="D18">
        <v>16</v>
      </c>
    </row>
    <row r="19" spans="2:8" x14ac:dyDescent="0.25">
      <c r="B19" s="34" t="s">
        <v>477</v>
      </c>
      <c r="D19">
        <v>16</v>
      </c>
    </row>
    <row r="20" spans="2:8" x14ac:dyDescent="0.25">
      <c r="B20" s="34" t="s">
        <v>478</v>
      </c>
      <c r="D20">
        <v>16</v>
      </c>
    </row>
    <row r="21" spans="2:8" x14ac:dyDescent="0.25">
      <c r="B21" s="34" t="s">
        <v>479</v>
      </c>
      <c r="C21" t="s">
        <v>480</v>
      </c>
      <c r="D21" s="33">
        <v>1</v>
      </c>
    </row>
    <row r="22" spans="2:8" x14ac:dyDescent="0.25">
      <c r="B22" s="34" t="s">
        <v>481</v>
      </c>
      <c r="D22">
        <v>11</v>
      </c>
    </row>
    <row r="23" spans="2:8" x14ac:dyDescent="0.25">
      <c r="B23" s="34" t="s">
        <v>482</v>
      </c>
      <c r="C23" t="s">
        <v>483</v>
      </c>
      <c r="D23" s="33">
        <v>4</v>
      </c>
    </row>
    <row r="24" spans="2:8" x14ac:dyDescent="0.25">
      <c r="B24" s="34" t="s">
        <v>484</v>
      </c>
      <c r="C24" t="s">
        <v>485</v>
      </c>
      <c r="D24">
        <v>4</v>
      </c>
      <c r="H24" t="s">
        <v>471</v>
      </c>
    </row>
    <row r="25" spans="2:8" x14ac:dyDescent="0.25">
      <c r="B25" s="34" t="s">
        <v>487</v>
      </c>
      <c r="C25" t="s">
        <v>486</v>
      </c>
      <c r="D25" s="33">
        <v>6</v>
      </c>
    </row>
    <row r="26" spans="2:8" x14ac:dyDescent="0.25">
      <c r="B26" s="34" t="s">
        <v>488</v>
      </c>
      <c r="C26" t="s">
        <v>489</v>
      </c>
      <c r="D26">
        <v>1</v>
      </c>
    </row>
    <row r="27" spans="2:8" x14ac:dyDescent="0.25">
      <c r="B27" t="s">
        <v>491</v>
      </c>
      <c r="C27" t="s">
        <v>492</v>
      </c>
      <c r="D27">
        <v>50</v>
      </c>
    </row>
    <row r="28" spans="2:8" x14ac:dyDescent="0.25">
      <c r="B28" t="s">
        <v>493</v>
      </c>
      <c r="C28" t="s">
        <v>494</v>
      </c>
      <c r="D28">
        <v>50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53237-9FA0-41A6-AC03-96D97090734F}">
  <sheetPr>
    <pageSetUpPr fitToPage="1"/>
  </sheetPr>
  <dimension ref="A1:P50"/>
  <sheetViews>
    <sheetView workbookViewId="0">
      <selection activeCell="D13" sqref="D13"/>
    </sheetView>
  </sheetViews>
  <sheetFormatPr baseColWidth="10" defaultRowHeight="15" x14ac:dyDescent="0.25"/>
  <cols>
    <col min="1" max="1" width="7" customWidth="1"/>
    <col min="2" max="2" width="31.28515625" customWidth="1"/>
    <col min="4" max="4" width="35.42578125" customWidth="1"/>
    <col min="14" max="14" width="11.42578125" style="17"/>
  </cols>
  <sheetData>
    <row r="1" spans="1:16" s="15" customFormat="1" ht="39.75" customHeight="1" x14ac:dyDescent="0.25">
      <c r="A1" s="15" t="s">
        <v>573</v>
      </c>
      <c r="B1" s="15" t="s">
        <v>495</v>
      </c>
      <c r="C1" s="15" t="s">
        <v>496</v>
      </c>
      <c r="D1" s="15" t="s">
        <v>497</v>
      </c>
      <c r="E1" s="19" t="s">
        <v>498</v>
      </c>
      <c r="F1" s="20" t="s">
        <v>499</v>
      </c>
      <c r="G1" s="21" t="s">
        <v>500</v>
      </c>
      <c r="H1" s="22" t="s">
        <v>501</v>
      </c>
      <c r="I1" s="23" t="s">
        <v>502</v>
      </c>
      <c r="J1" s="24" t="s">
        <v>503</v>
      </c>
      <c r="K1" s="25" t="s">
        <v>504</v>
      </c>
      <c r="L1" s="26" t="s">
        <v>505</v>
      </c>
      <c r="N1" s="27"/>
    </row>
    <row r="2" spans="1:16" x14ac:dyDescent="0.25">
      <c r="A2" s="16">
        <v>1</v>
      </c>
      <c r="B2" t="s">
        <v>127</v>
      </c>
      <c r="C2" t="s">
        <v>88</v>
      </c>
      <c r="D2" t="str">
        <f t="shared" ref="D2:D7" si="0">_xlfn.CONCAT("[",C2,"]  ", B2)</f>
        <v>[GX16-8P]  4 Motores Dispensador</v>
      </c>
      <c r="E2" t="s">
        <v>506</v>
      </c>
      <c r="F2" t="s">
        <v>507</v>
      </c>
      <c r="G2" t="s">
        <v>508</v>
      </c>
      <c r="H2" t="s">
        <v>509</v>
      </c>
      <c r="I2" t="s">
        <v>510</v>
      </c>
      <c r="J2" t="s">
        <v>511</v>
      </c>
      <c r="K2" t="s">
        <v>512</v>
      </c>
      <c r="L2" t="s">
        <v>513</v>
      </c>
      <c r="M2">
        <v>8</v>
      </c>
      <c r="N2" s="17">
        <f>SUM(M:M)</f>
        <v>173</v>
      </c>
      <c r="O2" s="18"/>
      <c r="P2" s="18"/>
    </row>
    <row r="3" spans="1:16" x14ac:dyDescent="0.25">
      <c r="A3" s="16">
        <v>2</v>
      </c>
      <c r="B3" t="s">
        <v>127</v>
      </c>
      <c r="C3" t="s">
        <v>88</v>
      </c>
      <c r="D3" t="str">
        <f t="shared" si="0"/>
        <v>[GX16-8P]  4 Motores Dispensador</v>
      </c>
      <c r="E3" t="s">
        <v>514</v>
      </c>
      <c r="F3" t="s">
        <v>516</v>
      </c>
      <c r="G3" t="s">
        <v>515</v>
      </c>
      <c r="H3" t="s">
        <v>517</v>
      </c>
      <c r="I3" t="s">
        <v>518</v>
      </c>
      <c r="J3" t="s">
        <v>519</v>
      </c>
      <c r="K3" t="s">
        <v>520</v>
      </c>
      <c r="L3" t="s">
        <v>521</v>
      </c>
      <c r="M3">
        <v>8</v>
      </c>
      <c r="O3" s="17"/>
    </row>
    <row r="4" spans="1:16" x14ac:dyDescent="0.25">
      <c r="A4" s="16">
        <v>3</v>
      </c>
      <c r="B4" t="s">
        <v>127</v>
      </c>
      <c r="C4" t="s">
        <v>88</v>
      </c>
      <c r="D4" t="str">
        <f t="shared" si="0"/>
        <v>[GX16-8P]  4 Motores Dispensador</v>
      </c>
      <c r="E4" t="s">
        <v>522</v>
      </c>
      <c r="F4" t="s">
        <v>523</v>
      </c>
      <c r="G4" t="s">
        <v>524</v>
      </c>
      <c r="H4" t="s">
        <v>525</v>
      </c>
      <c r="I4" t="s">
        <v>526</v>
      </c>
      <c r="J4" t="s">
        <v>527</v>
      </c>
      <c r="K4" t="s">
        <v>528</v>
      </c>
      <c r="L4" t="s">
        <v>529</v>
      </c>
      <c r="M4">
        <v>8</v>
      </c>
      <c r="O4" s="17"/>
    </row>
    <row r="5" spans="1:16" x14ac:dyDescent="0.25">
      <c r="A5" s="16">
        <v>4</v>
      </c>
      <c r="B5" t="s">
        <v>127</v>
      </c>
      <c r="C5" t="s">
        <v>88</v>
      </c>
      <c r="D5" t="str">
        <f t="shared" si="0"/>
        <v>[GX16-8P]  4 Motores Dispensador</v>
      </c>
      <c r="E5" t="s">
        <v>530</v>
      </c>
      <c r="F5" t="s">
        <v>531</v>
      </c>
      <c r="G5" t="s">
        <v>532</v>
      </c>
      <c r="H5" t="s">
        <v>533</v>
      </c>
      <c r="I5" t="s">
        <v>534</v>
      </c>
      <c r="J5" t="s">
        <v>535</v>
      </c>
      <c r="K5" t="s">
        <v>536</v>
      </c>
      <c r="L5" t="s">
        <v>537</v>
      </c>
      <c r="M5">
        <v>8</v>
      </c>
      <c r="O5" s="17"/>
    </row>
    <row r="6" spans="1:16" x14ac:dyDescent="0.25">
      <c r="A6">
        <v>5</v>
      </c>
      <c r="B6" t="s">
        <v>128</v>
      </c>
      <c r="C6" t="s">
        <v>88</v>
      </c>
      <c r="D6" t="str">
        <f t="shared" si="0"/>
        <v>[GX16-8P]  3 Motores Salsas</v>
      </c>
      <c r="E6" t="s">
        <v>538</v>
      </c>
      <c r="F6" t="s">
        <v>539</v>
      </c>
      <c r="G6" t="s">
        <v>540</v>
      </c>
      <c r="H6" t="s">
        <v>541</v>
      </c>
      <c r="I6" t="s">
        <v>542</v>
      </c>
      <c r="J6" t="s">
        <v>543</v>
      </c>
      <c r="K6" t="s">
        <v>544</v>
      </c>
      <c r="L6" t="s">
        <v>545</v>
      </c>
      <c r="M6">
        <v>8</v>
      </c>
      <c r="O6" s="17"/>
    </row>
    <row r="7" spans="1:16" x14ac:dyDescent="0.25">
      <c r="A7">
        <v>6</v>
      </c>
      <c r="B7" t="s">
        <v>128</v>
      </c>
      <c r="C7" t="s">
        <v>88</v>
      </c>
      <c r="D7" t="str">
        <f t="shared" si="0"/>
        <v>[GX16-8P]  3 Motores Salsas</v>
      </c>
      <c r="E7" t="s">
        <v>546</v>
      </c>
      <c r="F7" t="s">
        <v>547</v>
      </c>
      <c r="G7" t="s">
        <v>548</v>
      </c>
      <c r="H7" t="s">
        <v>549</v>
      </c>
      <c r="I7" t="s">
        <v>550</v>
      </c>
      <c r="J7" t="s">
        <v>551</v>
      </c>
      <c r="K7" t="s">
        <v>552</v>
      </c>
      <c r="L7" t="s">
        <v>553</v>
      </c>
      <c r="M7">
        <v>8</v>
      </c>
      <c r="O7" s="17"/>
    </row>
    <row r="8" spans="1:16" x14ac:dyDescent="0.25">
      <c r="A8">
        <v>7</v>
      </c>
      <c r="B8" t="s">
        <v>164</v>
      </c>
      <c r="M8" t="str">
        <f t="shared" ref="M8:M47" si="1">LEFT(RIGHT(C8,2),1)</f>
        <v/>
      </c>
      <c r="O8" s="17"/>
    </row>
    <row r="9" spans="1:16" x14ac:dyDescent="0.25">
      <c r="A9">
        <v>8</v>
      </c>
      <c r="B9" t="s">
        <v>164</v>
      </c>
      <c r="M9" t="str">
        <f t="shared" si="1"/>
        <v/>
      </c>
      <c r="O9" s="17"/>
    </row>
    <row r="10" spans="1:16" x14ac:dyDescent="0.25">
      <c r="A10" s="16">
        <v>9</v>
      </c>
      <c r="B10" s="8" t="s">
        <v>134</v>
      </c>
      <c r="C10" t="s">
        <v>96</v>
      </c>
      <c r="D10" t="str">
        <f>_xlfn.CONCAT("[",C10,"]  ", B10)</f>
        <v>[GX16-3P]  Giro Hall</v>
      </c>
      <c r="E10" t="s">
        <v>558</v>
      </c>
      <c r="F10" t="s">
        <v>555</v>
      </c>
      <c r="G10" t="s">
        <v>559</v>
      </c>
      <c r="M10">
        <v>3</v>
      </c>
      <c r="O10" s="17"/>
    </row>
    <row r="11" spans="1:16" x14ac:dyDescent="0.25">
      <c r="A11" s="16">
        <v>10</v>
      </c>
      <c r="B11" s="8" t="s">
        <v>135</v>
      </c>
      <c r="C11" t="s">
        <v>89</v>
      </c>
      <c r="D11" t="str">
        <f>_xlfn.CONCAT("[",C11,"]  ", B11)</f>
        <v>[GX16-4P]  Giro Stepper</v>
      </c>
      <c r="E11" t="s">
        <v>561</v>
      </c>
      <c r="F11" t="s">
        <v>562</v>
      </c>
      <c r="G11" t="s">
        <v>563</v>
      </c>
      <c r="H11" t="s">
        <v>564</v>
      </c>
      <c r="M11">
        <v>4</v>
      </c>
      <c r="O11" s="17"/>
    </row>
    <row r="12" spans="1:16" x14ac:dyDescent="0.25">
      <c r="A12" s="16">
        <v>11</v>
      </c>
      <c r="B12" s="8" t="s">
        <v>136</v>
      </c>
      <c r="C12" t="s">
        <v>95</v>
      </c>
      <c r="D12" t="str">
        <f>_xlfn.CONCAT("[",C12,"]  ", B12)</f>
        <v>[GX16-6P]  Giro Encoder</v>
      </c>
      <c r="E12" t="s">
        <v>565</v>
      </c>
      <c r="F12" t="s">
        <v>566</v>
      </c>
      <c r="G12" t="s">
        <v>567</v>
      </c>
      <c r="H12" t="s">
        <v>570</v>
      </c>
      <c r="I12" t="s">
        <v>569</v>
      </c>
      <c r="J12" t="s">
        <v>568</v>
      </c>
      <c r="M12">
        <v>6</v>
      </c>
      <c r="O12" s="17"/>
    </row>
    <row r="13" spans="1:16" x14ac:dyDescent="0.25">
      <c r="A13" s="16">
        <v>12</v>
      </c>
      <c r="B13" t="s">
        <v>164</v>
      </c>
      <c r="O13" s="17"/>
    </row>
    <row r="14" spans="1:16" x14ac:dyDescent="0.25">
      <c r="A14">
        <v>13</v>
      </c>
      <c r="B14" t="s">
        <v>575</v>
      </c>
      <c r="C14" t="s">
        <v>96</v>
      </c>
      <c r="D14" t="str">
        <f t="shared" ref="D14:D40" si="2">_xlfn.CONCAT("[",C14,"]  ", B14)</f>
        <v>[GX16-3P]  Bowl Rele reed 1</v>
      </c>
      <c r="E14" t="s">
        <v>558</v>
      </c>
      <c r="F14" t="s">
        <v>555</v>
      </c>
      <c r="G14" t="s">
        <v>559</v>
      </c>
      <c r="M14">
        <v>3</v>
      </c>
      <c r="O14" s="17"/>
    </row>
    <row r="15" spans="1:16" x14ac:dyDescent="0.25">
      <c r="A15">
        <v>14</v>
      </c>
      <c r="B15" t="s">
        <v>576</v>
      </c>
      <c r="C15" t="s">
        <v>96</v>
      </c>
      <c r="D15" t="str">
        <f t="shared" si="2"/>
        <v>[GX16-3P]  Bowl Rele reed 2</v>
      </c>
      <c r="E15" t="s">
        <v>558</v>
      </c>
      <c r="F15" t="s">
        <v>555</v>
      </c>
      <c r="G15" t="s">
        <v>559</v>
      </c>
      <c r="M15">
        <v>3</v>
      </c>
      <c r="O15" s="17"/>
    </row>
    <row r="16" spans="1:16" x14ac:dyDescent="0.25">
      <c r="A16">
        <v>15</v>
      </c>
      <c r="B16" t="s">
        <v>577</v>
      </c>
      <c r="C16" t="s">
        <v>96</v>
      </c>
      <c r="D16" t="str">
        <f t="shared" si="2"/>
        <v>[GX16-3P]  Bowl Rele reed 3</v>
      </c>
      <c r="E16" t="s">
        <v>558</v>
      </c>
      <c r="F16" t="s">
        <v>555</v>
      </c>
      <c r="G16" t="s">
        <v>559</v>
      </c>
      <c r="M16">
        <v>3</v>
      </c>
      <c r="O16" s="17"/>
    </row>
    <row r="17" spans="1:15" x14ac:dyDescent="0.25">
      <c r="A17">
        <v>16</v>
      </c>
      <c r="B17" t="s">
        <v>578</v>
      </c>
      <c r="C17" t="s">
        <v>96</v>
      </c>
      <c r="D17" t="str">
        <f t="shared" si="2"/>
        <v>[GX16-3P]  Bowl Rele reed 4</v>
      </c>
      <c r="E17" t="s">
        <v>558</v>
      </c>
      <c r="F17" t="s">
        <v>555</v>
      </c>
      <c r="G17" t="s">
        <v>559</v>
      </c>
      <c r="M17">
        <v>3</v>
      </c>
      <c r="O17" s="17"/>
    </row>
    <row r="18" spans="1:15" x14ac:dyDescent="0.25">
      <c r="A18" s="16">
        <v>17</v>
      </c>
      <c r="B18" t="s">
        <v>574</v>
      </c>
      <c r="C18" t="s">
        <v>89</v>
      </c>
      <c r="D18" t="str">
        <f t="shared" si="2"/>
        <v>[GX16-4P]  Bowl Motor 1</v>
      </c>
      <c r="E18" t="s">
        <v>561</v>
      </c>
      <c r="F18" t="s">
        <v>562</v>
      </c>
      <c r="G18" t="s">
        <v>563</v>
      </c>
      <c r="H18" t="s">
        <v>564</v>
      </c>
      <c r="M18">
        <v>4</v>
      </c>
      <c r="O18" s="17"/>
    </row>
    <row r="19" spans="1:15" x14ac:dyDescent="0.25">
      <c r="A19" s="16">
        <v>18</v>
      </c>
      <c r="B19" t="s">
        <v>579</v>
      </c>
      <c r="C19" t="s">
        <v>89</v>
      </c>
      <c r="D19" t="str">
        <f t="shared" si="2"/>
        <v>[GX16-4P]  Bowl Motor 2</v>
      </c>
      <c r="E19" t="s">
        <v>561</v>
      </c>
      <c r="F19" t="s">
        <v>562</v>
      </c>
      <c r="G19" t="s">
        <v>563</v>
      </c>
      <c r="H19" t="s">
        <v>564</v>
      </c>
      <c r="M19">
        <v>4</v>
      </c>
      <c r="O19" s="17"/>
    </row>
    <row r="20" spans="1:15" x14ac:dyDescent="0.25">
      <c r="A20" s="16">
        <v>19</v>
      </c>
      <c r="B20" t="s">
        <v>580</v>
      </c>
      <c r="C20" t="s">
        <v>89</v>
      </c>
      <c r="D20" t="str">
        <f t="shared" si="2"/>
        <v>[GX16-4P]  Bowl Motor 3</v>
      </c>
      <c r="E20" t="s">
        <v>561</v>
      </c>
      <c r="F20" t="s">
        <v>562</v>
      </c>
      <c r="G20" t="s">
        <v>563</v>
      </c>
      <c r="H20" t="s">
        <v>564</v>
      </c>
      <c r="M20">
        <v>4</v>
      </c>
      <c r="O20" s="17"/>
    </row>
    <row r="21" spans="1:15" x14ac:dyDescent="0.25">
      <c r="A21" s="16">
        <v>20</v>
      </c>
      <c r="B21" t="s">
        <v>581</v>
      </c>
      <c r="C21" t="s">
        <v>89</v>
      </c>
      <c r="D21" t="str">
        <f t="shared" si="2"/>
        <v>[GX16-4P]  Bowl Motor 4</v>
      </c>
      <c r="E21" t="s">
        <v>561</v>
      </c>
      <c r="F21" t="s">
        <v>562</v>
      </c>
      <c r="G21" t="s">
        <v>563</v>
      </c>
      <c r="H21" t="s">
        <v>564</v>
      </c>
      <c r="M21">
        <v>4</v>
      </c>
      <c r="O21" s="17"/>
    </row>
    <row r="22" spans="1:15" x14ac:dyDescent="0.25">
      <c r="A22" s="32" t="s">
        <v>584</v>
      </c>
      <c r="B22" s="32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/>
    </row>
    <row r="23" spans="1:15" x14ac:dyDescent="0.25">
      <c r="A23">
        <v>21</v>
      </c>
      <c r="B23" s="7" t="s">
        <v>130</v>
      </c>
      <c r="C23" t="s">
        <v>96</v>
      </c>
      <c r="D23" t="str">
        <f t="shared" si="2"/>
        <v>[GX16-3P]  Coccion Hall</v>
      </c>
      <c r="E23" t="s">
        <v>558</v>
      </c>
      <c r="F23" t="s">
        <v>555</v>
      </c>
      <c r="G23" t="s">
        <v>559</v>
      </c>
      <c r="M23">
        <v>3</v>
      </c>
      <c r="O23" s="17"/>
    </row>
    <row r="24" spans="1:15" x14ac:dyDescent="0.25">
      <c r="A24">
        <v>22</v>
      </c>
      <c r="B24" s="7" t="s">
        <v>131</v>
      </c>
      <c r="C24" t="s">
        <v>89</v>
      </c>
      <c r="D24" t="str">
        <f t="shared" si="2"/>
        <v>[GX16-4P]  Coccion Stepper</v>
      </c>
      <c r="E24" t="s">
        <v>561</v>
      </c>
      <c r="F24" t="s">
        <v>562</v>
      </c>
      <c r="G24" t="s">
        <v>563</v>
      </c>
      <c r="H24" t="s">
        <v>564</v>
      </c>
      <c r="M24">
        <v>4</v>
      </c>
      <c r="O24" s="17"/>
    </row>
    <row r="25" spans="1:15" x14ac:dyDescent="0.25">
      <c r="A25">
        <v>23</v>
      </c>
      <c r="B25" s="7" t="s">
        <v>132</v>
      </c>
      <c r="C25" t="s">
        <v>95</v>
      </c>
      <c r="D25" t="str">
        <f t="shared" si="2"/>
        <v>[GX16-6P]  Coccion Encoder</v>
      </c>
      <c r="E25" t="s">
        <v>565</v>
      </c>
      <c r="F25" t="s">
        <v>566</v>
      </c>
      <c r="G25" t="s">
        <v>567</v>
      </c>
      <c r="H25" t="s">
        <v>570</v>
      </c>
      <c r="I25" t="s">
        <v>569</v>
      </c>
      <c r="J25" t="s">
        <v>568</v>
      </c>
      <c r="M25">
        <v>6</v>
      </c>
      <c r="O25" s="17"/>
    </row>
    <row r="26" spans="1:15" x14ac:dyDescent="0.25">
      <c r="A26">
        <v>24</v>
      </c>
      <c r="B26" s="7" t="s">
        <v>133</v>
      </c>
      <c r="C26" t="s">
        <v>97</v>
      </c>
      <c r="D26" t="str">
        <f t="shared" si="2"/>
        <v>[GX16-2P]  Coccion Freno</v>
      </c>
      <c r="E26" t="s">
        <v>560</v>
      </c>
      <c r="F26" t="s">
        <v>557</v>
      </c>
      <c r="M26">
        <v>2</v>
      </c>
      <c r="O26" s="17"/>
    </row>
    <row r="27" spans="1:15" x14ac:dyDescent="0.25">
      <c r="A27" s="16">
        <v>25</v>
      </c>
      <c r="B27" s="7" t="s">
        <v>130</v>
      </c>
      <c r="C27" t="s">
        <v>96</v>
      </c>
      <c r="D27" t="str">
        <f t="shared" si="2"/>
        <v>[GX16-3P]  Coccion Hall</v>
      </c>
      <c r="E27" t="s">
        <v>558</v>
      </c>
      <c r="F27" t="s">
        <v>555</v>
      </c>
      <c r="G27" t="s">
        <v>559</v>
      </c>
      <c r="M27">
        <v>3</v>
      </c>
      <c r="O27" s="17"/>
    </row>
    <row r="28" spans="1:15" x14ac:dyDescent="0.25">
      <c r="A28" s="16">
        <v>26</v>
      </c>
      <c r="B28" s="7" t="s">
        <v>131</v>
      </c>
      <c r="C28" t="s">
        <v>89</v>
      </c>
      <c r="D28" t="str">
        <f t="shared" si="2"/>
        <v>[GX16-4P]  Coccion Stepper</v>
      </c>
      <c r="E28" t="s">
        <v>561</v>
      </c>
      <c r="F28" t="s">
        <v>562</v>
      </c>
      <c r="G28" t="s">
        <v>563</v>
      </c>
      <c r="H28" t="s">
        <v>564</v>
      </c>
      <c r="M28">
        <v>4</v>
      </c>
      <c r="O28" s="17"/>
    </row>
    <row r="29" spans="1:15" x14ac:dyDescent="0.25">
      <c r="A29" s="16">
        <v>27</v>
      </c>
      <c r="B29" s="7" t="s">
        <v>132</v>
      </c>
      <c r="C29" t="s">
        <v>95</v>
      </c>
      <c r="D29" t="str">
        <f t="shared" si="2"/>
        <v>[GX16-6P]  Coccion Encoder</v>
      </c>
      <c r="E29" t="s">
        <v>565</v>
      </c>
      <c r="F29" t="s">
        <v>566</v>
      </c>
      <c r="G29" t="s">
        <v>567</v>
      </c>
      <c r="H29" t="s">
        <v>570</v>
      </c>
      <c r="I29" t="s">
        <v>569</v>
      </c>
      <c r="J29" t="s">
        <v>568</v>
      </c>
      <c r="M29">
        <v>6</v>
      </c>
      <c r="O29" s="17"/>
    </row>
    <row r="30" spans="1:15" x14ac:dyDescent="0.25">
      <c r="A30" s="16">
        <v>28</v>
      </c>
      <c r="B30" s="7" t="s">
        <v>133</v>
      </c>
      <c r="C30" t="s">
        <v>97</v>
      </c>
      <c r="D30" t="str">
        <f t="shared" si="2"/>
        <v>[GX16-2P]  Coccion Freno</v>
      </c>
      <c r="E30" t="s">
        <v>560</v>
      </c>
      <c r="F30" t="s">
        <v>557</v>
      </c>
      <c r="M30">
        <v>2</v>
      </c>
      <c r="O30" s="17"/>
    </row>
    <row r="31" spans="1:15" x14ac:dyDescent="0.25">
      <c r="A31">
        <v>29</v>
      </c>
      <c r="B31" s="7" t="s">
        <v>130</v>
      </c>
      <c r="C31" t="s">
        <v>96</v>
      </c>
      <c r="D31" t="str">
        <f t="shared" si="2"/>
        <v>[GX16-3P]  Coccion Hall</v>
      </c>
      <c r="E31" t="s">
        <v>558</v>
      </c>
      <c r="F31" t="s">
        <v>555</v>
      </c>
      <c r="G31" t="s">
        <v>559</v>
      </c>
      <c r="M31">
        <v>3</v>
      </c>
      <c r="O31" s="17"/>
    </row>
    <row r="32" spans="1:15" x14ac:dyDescent="0.25">
      <c r="A32">
        <v>30</v>
      </c>
      <c r="B32" s="7" t="s">
        <v>131</v>
      </c>
      <c r="C32" t="s">
        <v>89</v>
      </c>
      <c r="D32" t="str">
        <f t="shared" si="2"/>
        <v>[GX16-4P]  Coccion Stepper</v>
      </c>
      <c r="E32" t="s">
        <v>561</v>
      </c>
      <c r="F32" t="s">
        <v>562</v>
      </c>
      <c r="G32" t="s">
        <v>563</v>
      </c>
      <c r="H32" t="s">
        <v>564</v>
      </c>
      <c r="M32">
        <v>4</v>
      </c>
      <c r="O32" s="17"/>
    </row>
    <row r="33" spans="1:15" x14ac:dyDescent="0.25">
      <c r="A33">
        <v>31</v>
      </c>
      <c r="B33" s="7" t="s">
        <v>132</v>
      </c>
      <c r="C33" t="s">
        <v>95</v>
      </c>
      <c r="D33" t="str">
        <f t="shared" si="2"/>
        <v>[GX16-6P]  Coccion Encoder</v>
      </c>
      <c r="E33" t="s">
        <v>565</v>
      </c>
      <c r="F33" t="s">
        <v>566</v>
      </c>
      <c r="G33" t="s">
        <v>567</v>
      </c>
      <c r="H33" t="s">
        <v>570</v>
      </c>
      <c r="I33" t="s">
        <v>569</v>
      </c>
      <c r="J33" t="s">
        <v>568</v>
      </c>
      <c r="M33">
        <v>6</v>
      </c>
      <c r="O33" s="17"/>
    </row>
    <row r="34" spans="1:15" x14ac:dyDescent="0.25">
      <c r="A34">
        <v>32</v>
      </c>
      <c r="B34" s="7" t="s">
        <v>133</v>
      </c>
      <c r="C34" t="s">
        <v>97</v>
      </c>
      <c r="D34" t="str">
        <f t="shared" si="2"/>
        <v>[GX16-2P]  Coccion Freno</v>
      </c>
      <c r="E34" t="s">
        <v>560</v>
      </c>
      <c r="F34" t="s">
        <v>557</v>
      </c>
      <c r="M34">
        <v>2</v>
      </c>
      <c r="O34" s="17"/>
    </row>
    <row r="35" spans="1:15" x14ac:dyDescent="0.25">
      <c r="A35" s="16">
        <v>33</v>
      </c>
      <c r="B35" s="7" t="s">
        <v>130</v>
      </c>
      <c r="C35" t="s">
        <v>96</v>
      </c>
      <c r="D35" t="str">
        <f t="shared" si="2"/>
        <v>[GX16-3P]  Coccion Hall</v>
      </c>
      <c r="E35" t="s">
        <v>558</v>
      </c>
      <c r="F35" t="s">
        <v>555</v>
      </c>
      <c r="G35" t="s">
        <v>559</v>
      </c>
      <c r="M35">
        <v>3</v>
      </c>
      <c r="O35" s="17"/>
    </row>
    <row r="36" spans="1:15" x14ac:dyDescent="0.25">
      <c r="A36" s="16">
        <v>34</v>
      </c>
      <c r="B36" s="7" t="s">
        <v>131</v>
      </c>
      <c r="C36" t="s">
        <v>89</v>
      </c>
      <c r="D36" t="str">
        <f t="shared" si="2"/>
        <v>[GX16-4P]  Coccion Stepper</v>
      </c>
      <c r="E36" t="s">
        <v>561</v>
      </c>
      <c r="F36" t="s">
        <v>562</v>
      </c>
      <c r="G36" t="s">
        <v>563</v>
      </c>
      <c r="H36" t="s">
        <v>564</v>
      </c>
      <c r="M36">
        <v>4</v>
      </c>
      <c r="O36" s="17"/>
    </row>
    <row r="37" spans="1:15" x14ac:dyDescent="0.25">
      <c r="A37" s="16">
        <v>35</v>
      </c>
      <c r="B37" s="7" t="s">
        <v>132</v>
      </c>
      <c r="C37" t="s">
        <v>95</v>
      </c>
      <c r="D37" t="str">
        <f t="shared" si="2"/>
        <v>[GX16-6P]  Coccion Encoder</v>
      </c>
      <c r="E37" t="s">
        <v>565</v>
      </c>
      <c r="F37" t="s">
        <v>566</v>
      </c>
      <c r="G37" t="s">
        <v>567</v>
      </c>
      <c r="H37" t="s">
        <v>570</v>
      </c>
      <c r="I37" t="s">
        <v>569</v>
      </c>
      <c r="J37" t="s">
        <v>568</v>
      </c>
      <c r="M37">
        <v>6</v>
      </c>
      <c r="O37" s="17"/>
    </row>
    <row r="38" spans="1:15" x14ac:dyDescent="0.25">
      <c r="A38" s="16">
        <v>36</v>
      </c>
      <c r="B38" s="7" t="s">
        <v>133</v>
      </c>
      <c r="C38" t="s">
        <v>97</v>
      </c>
      <c r="D38" t="str">
        <f t="shared" si="2"/>
        <v>[GX16-2P]  Coccion Freno</v>
      </c>
      <c r="E38" t="s">
        <v>560</v>
      </c>
      <c r="F38" t="s">
        <v>557</v>
      </c>
      <c r="M38">
        <v>2</v>
      </c>
      <c r="O38" s="17"/>
    </row>
    <row r="39" spans="1:15" x14ac:dyDescent="0.25">
      <c r="A39">
        <v>37</v>
      </c>
      <c r="B39" t="s">
        <v>137</v>
      </c>
      <c r="C39" t="s">
        <v>89</v>
      </c>
      <c r="D39" t="str">
        <f t="shared" si="2"/>
        <v>[GX16-4P]  Coccion ModBus</v>
      </c>
      <c r="E39" t="s">
        <v>554</v>
      </c>
      <c r="F39" t="s">
        <v>555</v>
      </c>
      <c r="G39" t="s">
        <v>556</v>
      </c>
      <c r="H39" t="s">
        <v>557</v>
      </c>
      <c r="M39">
        <v>4</v>
      </c>
      <c r="O39" s="17"/>
    </row>
    <row r="40" spans="1:15" x14ac:dyDescent="0.25">
      <c r="A40">
        <v>38</v>
      </c>
      <c r="B40" t="s">
        <v>129</v>
      </c>
      <c r="C40" t="s">
        <v>89</v>
      </c>
      <c r="D40" t="str">
        <f t="shared" si="2"/>
        <v>[GX16-4P]  DC12V + Bus Sistema Pesaje</v>
      </c>
      <c r="E40" t="s">
        <v>554</v>
      </c>
      <c r="F40" t="s">
        <v>555</v>
      </c>
      <c r="G40" t="s">
        <v>556</v>
      </c>
      <c r="H40" t="s">
        <v>557</v>
      </c>
      <c r="M40">
        <v>4</v>
      </c>
      <c r="O40" s="17"/>
    </row>
    <row r="41" spans="1:15" x14ac:dyDescent="0.25">
      <c r="A41">
        <v>39</v>
      </c>
      <c r="B41" t="s">
        <v>164</v>
      </c>
      <c r="M41" t="str">
        <f t="shared" si="1"/>
        <v/>
      </c>
      <c r="O41" s="17"/>
    </row>
    <row r="42" spans="1:15" x14ac:dyDescent="0.25">
      <c r="A42">
        <v>40</v>
      </c>
      <c r="B42" t="s">
        <v>143</v>
      </c>
      <c r="C42" t="s">
        <v>97</v>
      </c>
      <c r="D42" t="str">
        <f>_xlfn.CONCAT("[",C42,"]  ", B42)</f>
        <v>[GX16-2P]  Limpieza Valvula</v>
      </c>
      <c r="E42" t="s">
        <v>571</v>
      </c>
      <c r="F42" t="s">
        <v>572</v>
      </c>
      <c r="M42">
        <v>2</v>
      </c>
      <c r="O42" s="17"/>
    </row>
    <row r="43" spans="1:15" x14ac:dyDescent="0.25">
      <c r="A43" s="16">
        <v>41</v>
      </c>
      <c r="B43" t="s">
        <v>141</v>
      </c>
      <c r="C43" t="s">
        <v>96</v>
      </c>
      <c r="D43" t="str">
        <f>_xlfn.CONCAT("[",C43,"]  ", B43)</f>
        <v>[GX16-3P]  Limpieza Rele reed</v>
      </c>
      <c r="E43" t="s">
        <v>558</v>
      </c>
      <c r="F43" t="s">
        <v>555</v>
      </c>
      <c r="G43" t="s">
        <v>559</v>
      </c>
      <c r="M43">
        <v>3</v>
      </c>
      <c r="O43" s="17"/>
    </row>
    <row r="44" spans="1:15" x14ac:dyDescent="0.25">
      <c r="A44" s="16">
        <v>42</v>
      </c>
      <c r="B44" t="s">
        <v>141</v>
      </c>
      <c r="C44" t="s">
        <v>96</v>
      </c>
      <c r="D44" t="str">
        <f>_xlfn.CONCAT("[",C44,"]  ", B44)</f>
        <v>[GX16-3P]  Limpieza Rele reed</v>
      </c>
      <c r="E44" t="s">
        <v>558</v>
      </c>
      <c r="F44" t="s">
        <v>555</v>
      </c>
      <c r="G44" t="s">
        <v>559</v>
      </c>
      <c r="M44">
        <v>3</v>
      </c>
      <c r="O44" s="17"/>
    </row>
    <row r="45" spans="1:15" x14ac:dyDescent="0.25">
      <c r="A45" s="16">
        <v>43</v>
      </c>
      <c r="B45" t="s">
        <v>142</v>
      </c>
      <c r="C45" t="s">
        <v>89</v>
      </c>
      <c r="D45" t="str">
        <f>_xlfn.CONCAT("[",C45,"]  ", B45)</f>
        <v>[GX16-4P]  Limpieza Motor</v>
      </c>
      <c r="E45" t="s">
        <v>561</v>
      </c>
      <c r="F45" t="s">
        <v>562</v>
      </c>
      <c r="G45" t="s">
        <v>563</v>
      </c>
      <c r="H45" t="s">
        <v>564</v>
      </c>
      <c r="M45">
        <v>4</v>
      </c>
      <c r="O45" s="17"/>
    </row>
    <row r="46" spans="1:15" x14ac:dyDescent="0.25">
      <c r="A46" s="16">
        <v>44</v>
      </c>
      <c r="B46" t="s">
        <v>142</v>
      </c>
      <c r="C46" t="s">
        <v>89</v>
      </c>
      <c r="D46" t="str">
        <f>_xlfn.CONCAT("[",C46,"]  ", B46)</f>
        <v>[GX16-4P]  Limpieza Motor</v>
      </c>
      <c r="E46" t="s">
        <v>561</v>
      </c>
      <c r="F46" t="s">
        <v>562</v>
      </c>
      <c r="G46" t="s">
        <v>563</v>
      </c>
      <c r="H46" t="s">
        <v>564</v>
      </c>
      <c r="M46">
        <v>4</v>
      </c>
      <c r="O46" s="17"/>
    </row>
    <row r="47" spans="1:15" x14ac:dyDescent="0.25">
      <c r="A47">
        <v>45</v>
      </c>
      <c r="B47" t="s">
        <v>582</v>
      </c>
      <c r="M47" t="str">
        <f t="shared" si="1"/>
        <v/>
      </c>
    </row>
    <row r="48" spans="1:15" x14ac:dyDescent="0.25">
      <c r="A48">
        <v>46</v>
      </c>
      <c r="B48" t="s">
        <v>583</v>
      </c>
    </row>
    <row r="49" spans="1:2" x14ac:dyDescent="0.25">
      <c r="A49">
        <v>47</v>
      </c>
      <c r="B49" t="s">
        <v>583</v>
      </c>
    </row>
    <row r="50" spans="1:2" x14ac:dyDescent="0.25">
      <c r="A50">
        <v>48</v>
      </c>
      <c r="B50" t="s">
        <v>164</v>
      </c>
    </row>
  </sheetData>
  <mergeCells count="1">
    <mergeCell ref="A22:M22"/>
  </mergeCells>
  <pageMargins left="0.7" right="0.7" top="0.75" bottom="0.75" header="0.3" footer="0.3"/>
  <pageSetup paperSize="9" scale="64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Cableado</vt:lpstr>
      <vt:lpstr>Cajas Electronica</vt:lpstr>
      <vt:lpstr>Tipos de Cable</vt:lpstr>
      <vt:lpstr>Lista Materiales</vt:lpstr>
      <vt:lpstr>Componentes</vt:lpstr>
      <vt:lpstr>PinOut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Iván Rodríguez</dc:creator>
  <cp:lastModifiedBy>Iván Rodríguez</cp:lastModifiedBy>
  <cp:lastPrinted>2021-01-04T14:58:40Z</cp:lastPrinted>
  <dcterms:created xsi:type="dcterms:W3CDTF">2020-11-14T10:27:04Z</dcterms:created>
  <dcterms:modified xsi:type="dcterms:W3CDTF">2021-02-09T21:54:15Z</dcterms:modified>
</cp:coreProperties>
</file>