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<sst xmlns="http://schemas.openxmlformats.org/spreadsheetml/2006/main" count="72" uniqueCount="39">
  <si>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</si>
  <si>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</si>
  <si>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</si>
  <si>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</si>
  <si>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</si>
  <si>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</si>
  <si>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</si>
  <si>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</si>
  <si>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</si>
  <si>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</si>
  <si>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</si>
  <si>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</si>
  <si>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</si>
  <si>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</si>
  <si>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</si>
  <si>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</si>
  <si>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</si>
  <si>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</si>
  <si>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</si>
  <si>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</si>
  <si>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</si>
  <si>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</si>
  <si>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</si>
  <si>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</si>
  <si>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days</t>
  </si>
  <si>
    <t xml:space="preserve">d</t>
  </si>
  <si>
    <t xml:space="preserve">h</t>
  </si>
  <si>
    <t xml:space="preserve">m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</si>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</sst>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8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8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8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8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8" hidden="false" customHeight="false" outlineLevel="0" collapsed="false">
      <c r="A7" s="1" t="s">
        <v>10</v>
      </c>
      <c r="B7" s="1" t="n">
        <v>24520</v>
      </c>
      <c r="C7" s="1" t="n">
        <v>18410</v>
      </c>
      <c r="D7" s="1" t="n">
        <f aca="false">B7-C7</f>
        <v>6110</v>
      </c>
      <c r="E7" s="1" t="n">
        <v>314</v>
      </c>
    </row>
    <row r="8" customFormat="false" ht="12.8" hidden="false" customHeight="false" outlineLevel="0" collapsed="false">
      <c r="A8" s="1" t="s">
        <v>11</v>
      </c>
      <c r="B8" s="1" t="n">
        <f aca="false">B7-E29</f>
        <v>13211.648000936</v>
      </c>
      <c r="C8" s="1" t="n">
        <f aca="false">C7-E29</f>
        <v>7101.64800093603</v>
      </c>
      <c r="D8" s="1" t="n">
        <f aca="false">B8-C8</f>
        <v>6110</v>
      </c>
      <c r="E8" s="1" t="n">
        <v>314</v>
      </c>
    </row>
    <row r="9" customFormat="false" ht="12.8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  <c r="I9" s="1"/>
    </row>
    <row r="10" customFormat="false" ht="12.8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  <c r="F10" s="1"/>
    </row>
    <row r="11" customFormat="false" ht="12.8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8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8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8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8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8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8" hidden="false" customHeight="false" outlineLevel="0" collapsed="false">
      <c r="A17" s="1" t="s">
        <v>20</v>
      </c>
      <c r="B17" s="1" t="n">
        <f aca="false">B8-E30</f>
        <v>12749.3842841131</v>
      </c>
      <c r="C17" s="1" t="n">
        <f aca="false">C8-E30</f>
        <v>6639.38428411311</v>
      </c>
      <c r="D17" s="1" t="n">
        <f aca="false">B17-C17</f>
        <v>6110</v>
      </c>
      <c r="E17" s="1" t="n">
        <v>314</v>
      </c>
    </row>
    <row r="18" customFormat="false" ht="12.8" hidden="false" customHeight="false" outlineLevel="0" collapsed="false">
      <c r="A18" s="1" t="s">
        <v>21</v>
      </c>
      <c r="B18" s="1" t="n">
        <v>5560</v>
      </c>
      <c r="C18" s="3" t="n">
        <v>0</v>
      </c>
      <c r="D18" s="1" t="n">
        <f aca="false">B18-C18</f>
        <v>5560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A21" s="1" t="n">
        <f aca="false">9.8 / 1000</f>
        <v>0.0098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8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8" hidden="false" customHeight="false" outlineLevel="0" collapsed="false">
      <c r="A25" s="1" t="s">
        <v>6</v>
      </c>
      <c r="B25" s="1" t="n">
        <f aca="false">B3</f>
        <v>988013.098629716</v>
      </c>
      <c r="C25" s="1" t="n">
        <v>4.352</v>
      </c>
      <c r="D25" s="1" t="n">
        <f aca="false">(-C25)/($A$21*LN(1-((C3)/(B25))))</f>
        <v>218.957726775852</v>
      </c>
      <c r="E25" s="1" t="n">
        <f aca="false">B25*(1-EXP((-C25)/(E3*$A$21)))</f>
        <v>805435.98260904</v>
      </c>
    </row>
    <row r="26" customFormat="false" ht="12.8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</row>
    <row r="27" customFormat="false" ht="12.8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8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8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172.891871971821</v>
      </c>
      <c r="E29" s="1" t="n">
        <f aca="false">B29*(1-EXP((-C29)/(E7*$A$21)))</f>
        <v>11308.351999064</v>
      </c>
    </row>
    <row r="30" customFormat="false" ht="12.8" hidden="false" customHeight="false" outlineLevel="0" collapsed="false">
      <c r="A30" s="1" t="s">
        <v>11</v>
      </c>
      <c r="B30" s="1" t="n">
        <f aca="false">B29-E29</f>
        <v>33971.648000936</v>
      </c>
      <c r="C30" s="1" t="n">
        <v>0.04216</v>
      </c>
      <c r="D30" s="1" t="n">
        <f aca="false">(-C30)/($A$21*LN(1-((C8)/(B30))))</f>
        <v>18.3443482246582</v>
      </c>
      <c r="E30" s="1" t="n">
        <f aca="false">B30*(1-EXP((-C30)/(E8*$A$21)))</f>
        <v>462.263716822923</v>
      </c>
    </row>
    <row r="31" customFormat="false" ht="12.8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8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8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8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8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8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8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8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8" hidden="false" customHeight="false" outlineLevel="0" collapsed="false">
      <c r="A39" s="1" t="s">
        <v>20</v>
      </c>
      <c r="B39" s="2" t="n">
        <f aca="false">B30-E30-B31</f>
        <v>18309.3842841131</v>
      </c>
      <c r="C39" s="1" t="n">
        <v>0.9527</v>
      </c>
      <c r="D39" s="1" t="n">
        <f aca="false">(-C39)/($A$21*LN(1-((C17)/(B39))))</f>
        <v>215.843585814582</v>
      </c>
      <c r="E39" s="1" t="n">
        <f aca="false">B39*(1-EXP((-C39)/(E17*$A$21)))</f>
        <v>4875.04456160117</v>
      </c>
      <c r="G39" s="1"/>
    </row>
    <row r="41" customFormat="false" ht="12.8" hidden="false" customHeight="false" outlineLevel="0" collapsed="false">
      <c r="A41" s="1" t="s">
        <v>24</v>
      </c>
      <c r="B41" s="1" t="s">
        <v>25</v>
      </c>
      <c r="C41" s="1" t="s">
        <v>26</v>
      </c>
      <c r="D41" s="1" t="s">
        <v>27</v>
      </c>
    </row>
    <row r="42" customFormat="false" ht="12.8" hidden="false" customHeight="false" outlineLevel="0" collapsed="false">
      <c r="A42" s="1" t="n">
        <v>0.00102</v>
      </c>
      <c r="B42" s="1" t="n">
        <f aca="false">INT(A42)</f>
        <v>0</v>
      </c>
      <c r="C42" s="1" t="n">
        <f aca="false">INT((A42-B42)*24)</f>
        <v>0</v>
      </c>
      <c r="D42" s="1" t="n">
        <f aca="false">(((A42-B42)*24)-C42)*60</f>
        <v>1.4688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28</v>
      </c>
      <c r="B1" s="1" t="s">
        <v>29</v>
      </c>
      <c r="C1" s="1" t="s">
        <v>4</v>
      </c>
      <c r="D1" s="1" t="s">
        <v>30</v>
      </c>
      <c r="E1" s="1" t="s">
        <v>2</v>
      </c>
      <c r="F1" s="1" t="s">
        <v>31</v>
      </c>
      <c r="G1" s="1" t="s">
        <v>32</v>
      </c>
      <c r="H1" s="1" t="s">
        <v>33</v>
      </c>
    </row>
    <row r="2" customFormat="false" ht="12.8" hidden="false" customHeight="false" outlineLevel="0" collapsed="false">
      <c r="A2" s="1" t="s">
        <v>34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98.3742109185162</v>
      </c>
      <c r="H2" s="1" t="n">
        <f aca="false">D2*B2</f>
        <v>33850</v>
      </c>
    </row>
    <row r="3" customFormat="false" ht="12.8" hidden="false" customHeight="false" outlineLevel="0" collapsed="false">
      <c r="A3" s="1" t="s">
        <v>34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8" hidden="false" customHeight="false" outlineLevel="0" collapsed="false">
      <c r="A4" s="1" t="s">
        <v>35</v>
      </c>
      <c r="B4" s="1" t="n">
        <v>5</v>
      </c>
      <c r="C4" s="1" t="n">
        <v>421</v>
      </c>
      <c r="D4" s="1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8" hidden="false" customHeight="false" outlineLevel="0" collapsed="false">
      <c r="A5" s="1" t="s">
        <v>35</v>
      </c>
      <c r="B5" s="1" t="n">
        <v>1</v>
      </c>
      <c r="C5" s="1" t="n">
        <v>421</v>
      </c>
      <c r="D5" s="1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41.7290867634242</v>
      </c>
      <c r="H5" s="1" t="n">
        <f aca="false">D5*B5</f>
        <v>880</v>
      </c>
    </row>
    <row r="6" customFormat="false" ht="12.8" hidden="false" customHeight="false" outlineLevel="0" collapsed="false">
      <c r="A6" s="1" t="s">
        <v>35</v>
      </c>
      <c r="B6" s="1" t="n">
        <v>1</v>
      </c>
      <c r="C6" s="1" t="n">
        <v>421</v>
      </c>
      <c r="D6" s="1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440.605339245629</v>
      </c>
      <c r="H6" s="1" t="n">
        <f aca="false">D6*B6</f>
        <v>880</v>
      </c>
    </row>
    <row r="7" customFormat="false" ht="12.8" hidden="false" customHeight="false" outlineLevel="0" collapsed="false">
      <c r="A7" s="1" t="s">
        <v>36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8" hidden="false" customHeight="false" outlineLevel="0" collapsed="false">
      <c r="A8" s="1" t="s">
        <v>36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8" hidden="false" customHeight="false" outlineLevel="0" collapsed="false">
      <c r="A9" s="1" t="s">
        <v>37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8" hidden="false" customHeight="false" outlineLevel="0" collapsed="false">
      <c r="A10" s="1" t="s">
        <v>37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8" hidden="false" customHeight="false" outlineLevel="0" collapsed="false">
      <c r="A11" s="1" t="s">
        <v>37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8" hidden="false" customHeight="false" outlineLevel="0" collapsed="false">
      <c r="A12" s="1" t="s">
        <v>37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8" hidden="false" customHeight="false" outlineLevel="0" collapsed="false">
      <c r="A13" s="1" t="s">
        <v>38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69.1520913755561</v>
      </c>
      <c r="H13" s="1" t="n">
        <f aca="false">D13*B13</f>
        <v>16</v>
      </c>
    </row>
    <row r="14" customFormat="false" ht="12.8" hidden="false" customHeight="false" outlineLevel="0" collapsed="false">
      <c r="A14" s="1" t="s">
        <v>38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8" hidden="false" customHeight="false" outlineLevel="0" collapsed="false">
      <c r="A15" s="1" t="s">
        <v>38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8" hidden="false" customHeight="false" outlineLevel="0" collapsed="false">
      <c r="A16" s="1" t="s">
        <v>38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8" hidden="false" customHeight="false" outlineLevel="0" collapsed="false">
      <c r="A17" s="1" t="s">
        <v>36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2024-05-01T15:13:23Z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