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UNICAL\MAGISTRALE AIDS\I ANNO\GPGPU\GPGPU\CUDA_Matrix_Addiction\dataSources\"/>
    </mc:Choice>
  </mc:AlternateContent>
  <bookViews>
    <workbookView xWindow="0" yWindow="0" windowWidth="19200" windowHeight="7032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2" i="1"/>
  <c r="D11" i="1"/>
  <c r="D10" i="1"/>
  <c r="D9" i="1"/>
  <c r="D8" i="1"/>
  <c r="D7" i="1"/>
  <c r="D6" i="1"/>
  <c r="D5" i="1"/>
  <c r="D4" i="1"/>
  <c r="D3" i="1"/>
  <c r="D2" i="1"/>
  <c r="H2" i="1" l="1"/>
  <c r="H3" i="1"/>
  <c r="H4" i="1"/>
  <c r="H5" i="1"/>
  <c r="H6" i="1"/>
  <c r="H7" i="1"/>
  <c r="H8" i="1"/>
  <c r="H9" i="1"/>
  <c r="H10" i="1"/>
  <c r="H11" i="1"/>
  <c r="H12" i="1"/>
  <c r="H13" i="1"/>
  <c r="G2" i="1"/>
  <c r="G3" i="1"/>
  <c r="G4" i="1"/>
  <c r="G5" i="1"/>
  <c r="G6" i="1"/>
  <c r="G7" i="1"/>
  <c r="G8" i="1"/>
  <c r="G9" i="1"/>
  <c r="G10" i="1"/>
  <c r="G11" i="1"/>
  <c r="G12" i="1"/>
  <c r="G13" i="1"/>
  <c r="F2" i="1" l="1"/>
  <c r="I2" i="1" s="1"/>
  <c r="F3" i="1"/>
  <c r="I3" i="1" s="1"/>
  <c r="F4" i="1"/>
  <c r="I4" i="1" s="1"/>
  <c r="F5" i="1"/>
  <c r="I5" i="1" s="1"/>
  <c r="F6" i="1"/>
  <c r="I6" i="1" s="1"/>
  <c r="F7" i="1"/>
  <c r="I7" i="1" s="1"/>
  <c r="F8" i="1"/>
  <c r="I8" i="1" s="1"/>
  <c r="F9" i="1"/>
  <c r="I9" i="1" s="1"/>
  <c r="F10" i="1"/>
  <c r="I10" i="1" s="1"/>
  <c r="F11" i="1"/>
  <c r="I11" i="1" s="1"/>
  <c r="F12" i="1"/>
  <c r="I12" i="1" s="1"/>
  <c r="F13" i="1"/>
  <c r="I13" i="1" s="1"/>
</calcChain>
</file>

<file path=xl/sharedStrings.xml><?xml version="1.0" encoding="utf-8"?>
<sst xmlns="http://schemas.openxmlformats.org/spreadsheetml/2006/main" count="45" uniqueCount="16">
  <si>
    <t>standard memory</t>
  </si>
  <si>
    <t>monolithic</t>
  </si>
  <si>
    <t>gride stride loop</t>
  </si>
  <si>
    <t>unified Memory</t>
  </si>
  <si>
    <t>mem_type</t>
  </si>
  <si>
    <t>kernel_type</t>
  </si>
  <si>
    <t>dim_grid</t>
  </si>
  <si>
    <t>init_min_time</t>
  </si>
  <si>
    <t>add_min_time</t>
  </si>
  <si>
    <t>total_time</t>
  </si>
  <si>
    <t>16x16</t>
  </si>
  <si>
    <t>32x32</t>
  </si>
  <si>
    <t>08x08</t>
  </si>
  <si>
    <t>speed_up_tot</t>
  </si>
  <si>
    <t>speed_up_init</t>
  </si>
  <si>
    <t>speed_up_add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</si>
</sst>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#,##0.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165" fontId="0" fillId="0" borderId="0" xfId="0" applyNumberFormat="1" applyFont="1"/>
    <xf numFmtId="1" fontId="0" fillId="0" borderId="0" xfId="0" applyNumberFormat="1"/>
    <xf numFmtId="1" fontId="0" fillId="0" borderId="0" xfId="0" applyNumberFormat="1" applyAlignment="1">
      <alignment horizontal="right"/>
    </xf>
  </cellXfs>
  <cellStyles count="1">
    <cellStyle name="Normale" xfId="0" builtinId="0"/>
  </cellStyles>
  <dxfs count="7">
    <dxf>
      <numFmt numFmtId="1" formatCode="0"/>
    </dxf>
    <dxf>
      <numFmt numFmtId="1" formatCode="0"/>
    </dxf>
    <dxf>
      <numFmt numFmtId="1" formatCode="0"/>
    </dxf>
    <dxf>
      <numFmt numFmtId="165" formatCode="#,##0.0000"/>
    </dxf>
    <dxf>
      <numFmt numFmtId="165" formatCode="#,##0.0000"/>
    </dxf>
    <dxf>
      <numFmt numFmtId="164" formatCode="0.000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a1" displayName="Tabella1" ref="A1:I13" totalsRowShown="0">
  <autoFilter ref="A1:I13"/>
  <sortState ref="A2:F13">
    <sortCondition ref="A1:A13"/>
  </sortState>
  <tableColumns count="9">
    <tableColumn id="1" name="mem_type"/>
    <tableColumn id="2" name="kernel_type"/>
    <tableColumn id="3" name="dim_grid" dataDxfId="6"/>
    <tableColumn id="4" name="init_min_time" dataDxfId="5"/>
    <tableColumn id="5" name="add_min_time" dataDxfId="4"/>
    <tableColumn id="6" name="total_time" dataDxfId="3">
      <calculatedColumnFormula>Tabella1[[#This Row],[init_min_time]]+Tabella1[[#This Row],[add_min_time]]</calculatedColumnFormula>
    </tableColumn>
    <tableColumn id="7" name="speed_up_init" dataDxfId="2">
      <calculatedColumnFormula>1278/Tabella1[[#This Row],[init_min_time]]</calculatedColumnFormula>
    </tableColumn>
    <tableColumn id="8" name="speed_up_add" dataDxfId="1">
      <calculatedColumnFormula>294/Tabella1[[#This Row],[add_min_time]]</calculatedColumnFormula>
    </tableColumn>
    <tableColumn id="9" name="speed_up_tot" dataDxfId="0">
      <calculatedColumnFormula>1572/Tabella1[[#This Row],[total_time]]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D14" sqref="D14"/>
    </sheetView>
  </sheetViews>
  <sheetFormatPr defaultRowHeight="14.4" x14ac:dyDescent="0.3"/>
  <cols>
    <col min="1" max="1" width="21.44140625" customWidth="1"/>
    <col min="2" max="2" width="17.5546875" customWidth="1"/>
    <col min="3" max="3" width="10.88671875" customWidth="1"/>
    <col min="4" max="4" width="14.109375" customWidth="1"/>
    <col min="5" max="6" width="15.6640625" customWidth="1"/>
    <col min="7" max="7" width="14.77734375" customWidth="1"/>
    <col min="8" max="8" width="17.109375" customWidth="1"/>
    <col min="9" max="9" width="16.44140625" customWidth="1"/>
  </cols>
  <sheetData>
    <row r="1" spans="1:9" x14ac:dyDescent="0.3">
      <c r="A1" t="s">
        <v>4</v>
      </c>
      <c r="B1" t="s">
        <v>5</v>
      </c>
      <c r="C1" t="s">
        <v>6</v>
      </c>
      <c r="D1" s="4" t="s">
        <v>7</v>
      </c>
      <c r="E1" t="s">
        <v>8</v>
      </c>
      <c r="F1" t="s">
        <v>9</v>
      </c>
      <c r="G1" t="s">
        <v>14</v>
      </c>
      <c r="H1" t="s">
        <v>15</v>
      </c>
      <c r="I1" t="s">
        <v>13</v>
      </c>
    </row>
    <row r="2" spans="1:9" x14ac:dyDescent="0.3">
      <c r="A2" t="s">
        <v>0</v>
      </c>
      <c r="B2" t="s">
        <v>2</v>
      </c>
      <c r="C2" s="1" t="s">
        <v>12</v>
      </c>
      <c r="D2" s="4">
        <f>2.7161*3</f>
        <v>8.148299999999999</v>
      </c>
      <c r="E2" s="5">
        <v>8.3702000000000005</v>
      </c>
      <c r="F2" s="5">
        <f>Tabella1[[#This Row],[init_min_time]]+Tabella1[[#This Row],[add_min_time]]</f>
        <v>16.5185</v>
      </c>
      <c r="G2" s="7">
        <f>1278/Tabella1[[#This Row],[init_min_time]]</f>
        <v>156.84253157100255</v>
      </c>
      <c r="H2" s="7">
        <f>294/Tabella1[[#This Row],[add_min_time]]</f>
        <v>35.124608730974167</v>
      </c>
      <c r="I2" s="7">
        <f>1572/Tabella1[[#This Row],[total_time]]</f>
        <v>95.166025970881137</v>
      </c>
    </row>
    <row r="3" spans="1:9" x14ac:dyDescent="0.3">
      <c r="A3" t="s">
        <v>0</v>
      </c>
      <c r="B3" t="s">
        <v>2</v>
      </c>
      <c r="C3" s="1" t="s">
        <v>10</v>
      </c>
      <c r="D3" s="4">
        <f>2.7161*3</f>
        <v>8.148299999999999</v>
      </c>
      <c r="E3" s="5">
        <v>8.3836999999999993</v>
      </c>
      <c r="F3" s="5">
        <f>Tabella1[[#This Row],[init_min_time]]+Tabella1[[#This Row],[add_min_time]]</f>
        <v>16.531999999999996</v>
      </c>
      <c r="G3" s="7">
        <f>1278/Tabella1[[#This Row],[init_min_time]]</f>
        <v>156.84253157100255</v>
      </c>
      <c r="H3" s="7">
        <f>294/Tabella1[[#This Row],[add_min_time]]</f>
        <v>35.068048713575152</v>
      </c>
      <c r="I3" s="7">
        <f>1572/Tabella1[[#This Row],[total_time]]</f>
        <v>95.088313573675322</v>
      </c>
    </row>
    <row r="4" spans="1:9" x14ac:dyDescent="0.3">
      <c r="A4" t="s">
        <v>0</v>
      </c>
      <c r="B4" t="s">
        <v>2</v>
      </c>
      <c r="C4" s="1" t="s">
        <v>11</v>
      </c>
      <c r="D4" s="4">
        <f>3.3245*3</f>
        <v>9.9734999999999996</v>
      </c>
      <c r="E4" s="5">
        <v>9.2166999999999994</v>
      </c>
      <c r="F4" s="5">
        <f>Tabella1[[#This Row],[init_min_time]]+Tabella1[[#This Row],[add_min_time]]</f>
        <v>19.190199999999997</v>
      </c>
      <c r="G4" s="7">
        <f>1278/Tabella1[[#This Row],[init_min_time]]</f>
        <v>128.13956986012934</v>
      </c>
      <c r="H4" s="7">
        <f>294/Tabella1[[#This Row],[add_min_time]]</f>
        <v>31.898618811505205</v>
      </c>
      <c r="I4" s="7">
        <f>1572/Tabella1[[#This Row],[total_time]]</f>
        <v>81.916811705974936</v>
      </c>
    </row>
    <row r="5" spans="1:9" x14ac:dyDescent="0.3">
      <c r="A5" t="s">
        <v>0</v>
      </c>
      <c r="B5" t="s">
        <v>1</v>
      </c>
      <c r="C5" s="1" t="s">
        <v>12</v>
      </c>
      <c r="D5" s="4">
        <f>2.7619*3</f>
        <v>8.2856999999999985</v>
      </c>
      <c r="E5" s="5">
        <v>8.1356000000000002</v>
      </c>
      <c r="F5" s="5">
        <f>Tabella1[[#This Row],[init_min_time]]+Tabella1[[#This Row],[add_min_time]]</f>
        <v>16.421299999999999</v>
      </c>
      <c r="G5" s="7">
        <f>1278/Tabella1[[#This Row],[init_min_time]]</f>
        <v>154.24164524421596</v>
      </c>
      <c r="H5" s="7">
        <f>294/Tabella1[[#This Row],[add_min_time]]</f>
        <v>36.13746988544176</v>
      </c>
      <c r="I5" s="7">
        <f>1572/Tabella1[[#This Row],[total_time]]</f>
        <v>95.729327154366587</v>
      </c>
    </row>
    <row r="6" spans="1:9" x14ac:dyDescent="0.3">
      <c r="A6" t="s">
        <v>0</v>
      </c>
      <c r="B6" t="s">
        <v>1</v>
      </c>
      <c r="C6" s="1" t="s">
        <v>10</v>
      </c>
      <c r="D6" s="4">
        <f>2.8434*3</f>
        <v>8.5302000000000007</v>
      </c>
      <c r="E6" s="5">
        <v>8.0878999999999994</v>
      </c>
      <c r="F6" s="5">
        <f>Tabella1[[#This Row],[init_min_time]]+Tabella1[[#This Row],[add_min_time]]</f>
        <v>16.618099999999998</v>
      </c>
      <c r="G6" s="7">
        <f>1278/Tabella1[[#This Row],[init_min_time]]</f>
        <v>149.82063726524581</v>
      </c>
      <c r="H6" s="7">
        <f>294/Tabella1[[#This Row],[add_min_time]]</f>
        <v>36.350597806599986</v>
      </c>
      <c r="I6" s="7">
        <f>1572/Tabella1[[#This Row],[total_time]]</f>
        <v>94.595651729138723</v>
      </c>
    </row>
    <row r="7" spans="1:9" x14ac:dyDescent="0.3">
      <c r="A7" t="s">
        <v>0</v>
      </c>
      <c r="B7" t="s">
        <v>1</v>
      </c>
      <c r="C7" s="1" t="s">
        <v>11</v>
      </c>
      <c r="D7" s="4">
        <f>2.8603*3</f>
        <v>8.5808999999999997</v>
      </c>
      <c r="E7" s="5">
        <v>8.2588000000000008</v>
      </c>
      <c r="F7" s="5">
        <f>Tabella1[[#This Row],[init_min_time]]+Tabella1[[#This Row],[add_min_time]]</f>
        <v>16.839700000000001</v>
      </c>
      <c r="G7" s="7">
        <f>1278/Tabella1[[#This Row],[init_min_time]]</f>
        <v>148.93542635387897</v>
      </c>
      <c r="H7" s="7">
        <f>294/Tabella1[[#This Row],[add_min_time]]</f>
        <v>35.598392018210873</v>
      </c>
      <c r="I7" s="7">
        <f>1572/Tabella1[[#This Row],[total_time]]</f>
        <v>93.350831665647249</v>
      </c>
    </row>
    <row r="8" spans="1:9" x14ac:dyDescent="0.3">
      <c r="A8" t="s">
        <v>3</v>
      </c>
      <c r="B8" t="s">
        <v>2</v>
      </c>
      <c r="C8" s="1" t="s">
        <v>12</v>
      </c>
      <c r="D8" s="4">
        <f>2.7451*3</f>
        <v>8.2352999999999987</v>
      </c>
      <c r="E8" s="5">
        <v>8.2940000000000005</v>
      </c>
      <c r="F8" s="5">
        <f>Tabella1[[#This Row],[init_min_time]]+Tabella1[[#This Row],[add_min_time]]</f>
        <v>16.529299999999999</v>
      </c>
      <c r="G8" s="7">
        <f>1278/Tabella1[[#This Row],[init_min_time]]</f>
        <v>155.18560343885471</v>
      </c>
      <c r="H8" s="7">
        <f>294/Tabella1[[#This Row],[add_min_time]]</f>
        <v>35.447311309380275</v>
      </c>
      <c r="I8" s="7">
        <f>1572/Tabella1[[#This Row],[total_time]]</f>
        <v>95.103845897890423</v>
      </c>
    </row>
    <row r="9" spans="1:9" x14ac:dyDescent="0.3">
      <c r="A9" t="s">
        <v>3</v>
      </c>
      <c r="B9" t="s">
        <v>2</v>
      </c>
      <c r="C9" s="1" t="s">
        <v>10</v>
      </c>
      <c r="D9" s="4">
        <f>2.8815*3</f>
        <v>8.6445000000000007</v>
      </c>
      <c r="E9" s="6">
        <v>8.0569000000000006</v>
      </c>
      <c r="F9" s="5">
        <f>Tabella1[[#This Row],[init_min_time]]+Tabella1[[#This Row],[add_min_time]]</f>
        <v>16.7014</v>
      </c>
      <c r="G9" s="7">
        <f>1278/Tabella1[[#This Row],[init_min_time]]</f>
        <v>147.83966684018739</v>
      </c>
      <c r="H9" s="7">
        <f>294/Tabella1[[#This Row],[add_min_time]]</f>
        <v>36.490461591927414</v>
      </c>
      <c r="I9" s="7">
        <f>1572/Tabella1[[#This Row],[total_time]]</f>
        <v>94.123845905133706</v>
      </c>
    </row>
    <row r="10" spans="1:9" x14ac:dyDescent="0.3">
      <c r="A10" t="s">
        <v>3</v>
      </c>
      <c r="B10" t="s">
        <v>2</v>
      </c>
      <c r="C10" s="1" t="s">
        <v>11</v>
      </c>
      <c r="D10" s="4">
        <f>3.5874*3</f>
        <v>10.7622</v>
      </c>
      <c r="E10" s="5">
        <v>9.8440999999999992</v>
      </c>
      <c r="F10" s="5">
        <f>Tabella1[[#This Row],[init_min_time]]+Tabella1[[#This Row],[add_min_time]]</f>
        <v>20.606299999999997</v>
      </c>
      <c r="G10" s="7">
        <f>1278/Tabella1[[#This Row],[init_min_time]]</f>
        <v>118.74895467469476</v>
      </c>
      <c r="H10" s="7">
        <f>294/Tabella1[[#This Row],[add_min_time]]</f>
        <v>29.865604778496767</v>
      </c>
      <c r="I10" s="8">
        <f>1572/Tabella1[[#This Row],[total_time]]</f>
        <v>76.287349014621753</v>
      </c>
    </row>
    <row r="11" spans="1:9" x14ac:dyDescent="0.3">
      <c r="A11" t="s">
        <v>3</v>
      </c>
      <c r="B11" t="s">
        <v>1</v>
      </c>
      <c r="C11" s="3" t="s">
        <v>12</v>
      </c>
      <c r="D11" s="4">
        <f>2.691*3</f>
        <v>8.0730000000000004</v>
      </c>
      <c r="E11" s="5">
        <v>8.2622</v>
      </c>
      <c r="F11" s="5">
        <f>Tabella1[[#This Row],[init_min_time]]+Tabella1[[#This Row],[add_min_time]]</f>
        <v>16.3352</v>
      </c>
      <c r="G11" s="7">
        <f>1278/Tabella1[[#This Row],[init_min_time]]</f>
        <v>158.30546265328874</v>
      </c>
      <c r="H11" s="7">
        <f>294/Tabella1[[#This Row],[add_min_time]]</f>
        <v>35.583742828786519</v>
      </c>
      <c r="I11" s="7">
        <f>1572/Tabella1[[#This Row],[total_time]]</f>
        <v>96.233899799206625</v>
      </c>
    </row>
    <row r="12" spans="1:9" x14ac:dyDescent="0.3">
      <c r="A12" t="s">
        <v>3</v>
      </c>
      <c r="B12" t="s">
        <v>1</v>
      </c>
      <c r="C12" s="1" t="s">
        <v>10</v>
      </c>
      <c r="D12" s="4">
        <f>2.9325*3</f>
        <v>8.7974999999999994</v>
      </c>
      <c r="E12" s="5">
        <v>8.9649999999999999</v>
      </c>
      <c r="F12" s="5">
        <f>Tabella1[[#This Row],[init_min_time]]+Tabella1[[#This Row],[add_min_time]]</f>
        <v>17.762499999999999</v>
      </c>
      <c r="G12" s="7">
        <f>1278/Tabella1[[#This Row],[init_min_time]]</f>
        <v>145.26854219948851</v>
      </c>
      <c r="H12" s="7">
        <f>294/Tabella1[[#This Row],[add_min_time]]</f>
        <v>32.794199665365312</v>
      </c>
      <c r="I12" s="7">
        <f>1572/Tabella1[[#This Row],[total_time]]</f>
        <v>88.50105559465166</v>
      </c>
    </row>
    <row r="13" spans="1:9" x14ac:dyDescent="0.3">
      <c r="A13" t="s">
        <v>3</v>
      </c>
      <c r="B13" t="s">
        <v>1</v>
      </c>
      <c r="C13" s="1" t="s">
        <v>11</v>
      </c>
      <c r="D13" s="4">
        <f>2.8729*3</f>
        <v>8.6187000000000005</v>
      </c>
      <c r="E13" s="5">
        <v>8.0504999999999995</v>
      </c>
      <c r="F13" s="5">
        <f>Tabella1[[#This Row],[init_min_time]]+Tabella1[[#This Row],[add_min_time]]</f>
        <v>16.6692</v>
      </c>
      <c r="G13" s="7">
        <f>1278/Tabella1[[#This Row],[init_min_time]]</f>
        <v>148.28222353719238</v>
      </c>
      <c r="H13" s="7">
        <f>294/Tabella1[[#This Row],[add_min_time]]</f>
        <v>36.51947084032048</v>
      </c>
      <c r="I13" s="7">
        <f>1572/Tabella1[[#This Row],[total_time]]</f>
        <v>94.305665538838099</v>
      </c>
    </row>
    <row r="16" spans="1:9" x14ac:dyDescent="0.3">
      <c r="B16" s="2"/>
      <c r="E16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Martina</dc:creator>
  <cp:lastModifiedBy>Martina</cp:lastModifiedBy>
  <dcterms:created xsi:type="dcterms:W3CDTF">2021-10-22T07:18:39Z</dcterms:created>
  <dcterms:modified xsi:type="dcterms:W3CDTF">2021-10-27T20:05:00Z</dcterms:modified>
</cp:coreProperties>
</file>