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489b4ab3e3a2fa6/Escritorio/David Guzzi/Github/MECMT04/problem_set_2/"/>
    </mc:Choice>
  </mc:AlternateContent>
  <xr:revisionPtr revIDLastSave="52" documentId="11_DB748D474B1FCD5F6F2A23BB49A60E93654DA325" xr6:coauthVersionLast="47" xr6:coauthVersionMax="47" xr10:uidLastSave="{1E7F85D8-2EA1-4D52-B666-8FAAD4D130D5}"/>
  <bookViews>
    <workbookView xWindow="-120" yWindow="-120" windowWidth="29040" windowHeight="15720" activeTab="2" xr2:uid="{00000000-000D-0000-FFFF-FFFF00000000}"/>
  </bookViews>
  <sheets>
    <sheet name="componentes" sheetId="1" r:id="rId1"/>
    <sheet name="coeficientes" sheetId="2" r:id="rId2"/>
    <sheet name="datafra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3" l="1"/>
  <c r="K25" i="3"/>
  <c r="J25" i="3"/>
  <c r="I25" i="3"/>
  <c r="H25" i="3"/>
  <c r="G25" i="3"/>
  <c r="F25" i="3"/>
  <c r="E25" i="3"/>
  <c r="D25" i="3"/>
  <c r="C25" i="3"/>
  <c r="B25" i="3"/>
  <c r="L23" i="3"/>
  <c r="K23" i="3"/>
  <c r="J23" i="3"/>
  <c r="I23" i="3"/>
  <c r="H23" i="3"/>
  <c r="G23" i="3"/>
  <c r="F23" i="3"/>
  <c r="E23" i="3"/>
  <c r="D23" i="3"/>
  <c r="C23" i="3"/>
  <c r="B23" i="3"/>
  <c r="K20" i="3"/>
  <c r="J20" i="3"/>
  <c r="I20" i="3"/>
  <c r="H20" i="3"/>
  <c r="G20" i="3"/>
  <c r="F20" i="3"/>
  <c r="E20" i="3"/>
  <c r="D20" i="3"/>
  <c r="C20" i="3"/>
  <c r="B20" i="3"/>
  <c r="C26" i="2"/>
  <c r="C25" i="2"/>
  <c r="B25" i="2"/>
  <c r="B24" i="2"/>
  <c r="B23" i="2"/>
  <c r="B22" i="2"/>
  <c r="B21" i="2"/>
  <c r="B20" i="2"/>
  <c r="B19" i="2"/>
  <c r="B18" i="2"/>
  <c r="B17" i="2"/>
  <c r="B16" i="2"/>
  <c r="B15" i="2"/>
  <c r="A20" i="3"/>
  <c r="L2" i="3"/>
  <c r="O22" i="3"/>
  <c r="AB2" i="3"/>
  <c r="AA2" i="3"/>
  <c r="Z2" i="3"/>
  <c r="O21" i="3"/>
  <c r="O20" i="3"/>
  <c r="O2" i="3" a="1"/>
  <c r="O2" i="3" s="1"/>
  <c r="B45" i="3"/>
  <c r="B44" i="3"/>
  <c r="B43" i="3"/>
  <c r="B42" i="3"/>
  <c r="B41" i="3"/>
  <c r="B40" i="3"/>
  <c r="B39" i="3"/>
  <c r="B38" i="3"/>
  <c r="B37" i="3"/>
  <c r="B36" i="3"/>
  <c r="B3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<sst xmlns="http://schemas.openxmlformats.org/spreadsheetml/2006/main" count="34" uniqueCount="23">
  <si>
    <t>index</t>
  </si>
  <si>
    <t xml:space="preserve">Componente (eigenvector) 1 </t>
  </si>
  <si>
    <t xml:space="preserve">Componente (eigenvector) 2 </t>
  </si>
  <si>
    <t xml:space="preserve">Componente (eigenvector) 3 </t>
  </si>
  <si>
    <t xml:space="preserve">Componente (eigenvector) 4 </t>
  </si>
  <si>
    <t xml:space="preserve">Componente (eigenvector) 5 </t>
  </si>
  <si>
    <t xml:space="preserve">Componente (eigenvector) 6 </t>
  </si>
  <si>
    <t xml:space="preserve">Componente (eigenvector) 7 </t>
  </si>
  <si>
    <t xml:space="preserve">Componente (eigenvector) 8 </t>
  </si>
  <si>
    <t xml:space="preserve">Componente (eigenvector) 9 </t>
  </si>
  <si>
    <t xml:space="preserve">Componente (eigenvector) 10 </t>
  </si>
  <si>
    <t xml:space="preserve">Componente (eigenvector) 11 </t>
  </si>
  <si>
    <t>alybnh</t>
  </si>
  <si>
    <t>vestcal</t>
  </si>
  <si>
    <t>vivagelo</t>
  </si>
  <si>
    <t>mobymant</t>
  </si>
  <si>
    <t>salud</t>
  </si>
  <si>
    <t>transp</t>
  </si>
  <si>
    <t>comu</t>
  </si>
  <si>
    <t>ocio</t>
  </si>
  <si>
    <t>educ</t>
  </si>
  <si>
    <t>esparc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</si>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</sst>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A19" sqref="A19"/>
    </sheetView>
  </sheetViews>
  <sheetFormatPr baseColWidth="10" defaultColWidth="9.140625" defaultRowHeight="15" x14ac:dyDescent="0.25"/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>
        <v>-793.33041508524809</v>
      </c>
      <c r="B2">
        <v>-77.677838879538186</v>
      </c>
      <c r="C2">
        <v>409.47198462253368</v>
      </c>
      <c r="D2">
        <v>-65.154155380874784</v>
      </c>
      <c r="E2">
        <v>245.25908257127159</v>
      </c>
      <c r="F2">
        <v>-185.85741584721069</v>
      </c>
      <c r="G2">
        <v>4.7156750042484301</v>
      </c>
      <c r="H2">
        <v>107.9740514850495</v>
      </c>
      <c r="I2">
        <v>40.334673517757061</v>
      </c>
      <c r="J2">
        <v>16.063242244267979</v>
      </c>
      <c r="K2">
        <v>-9.6260126901075953</v>
      </c>
    </row>
    <row r="3" spans="1:11" x14ac:dyDescent="0.25">
      <c r="A3">
        <v>522.18874823700503</v>
      </c>
      <c r="B3">
        <v>-140.64754834104909</v>
      </c>
      <c r="C3">
        <v>-200.62298255138651</v>
      </c>
      <c r="D3">
        <v>38.740990909549787</v>
      </c>
      <c r="E3">
        <v>128.5750632193791</v>
      </c>
      <c r="F3">
        <v>33.796143642143747</v>
      </c>
      <c r="G3">
        <v>-37.980363652392299</v>
      </c>
      <c r="H3">
        <v>155.91668204188841</v>
      </c>
      <c r="I3">
        <v>-73.327821386015529</v>
      </c>
      <c r="J3">
        <v>-61.775869203105913</v>
      </c>
      <c r="K3">
        <v>10.65806163833363</v>
      </c>
    </row>
    <row r="4" spans="1:11" x14ac:dyDescent="0.25">
      <c r="A4">
        <v>-1415.364379756943</v>
      </c>
      <c r="B4">
        <v>-322.25738737074659</v>
      </c>
      <c r="C4">
        <v>-49.392994373177054</v>
      </c>
      <c r="D4">
        <v>490.61541083114162</v>
      </c>
      <c r="E4">
        <v>23.091047263162011</v>
      </c>
      <c r="F4">
        <v>94.593452163085843</v>
      </c>
      <c r="G4">
        <v>13.30813260588023</v>
      </c>
      <c r="H4">
        <v>-99.715890546713823</v>
      </c>
      <c r="I4">
        <v>-33.153453216181653</v>
      </c>
      <c r="J4">
        <v>59.572577052725848</v>
      </c>
      <c r="K4">
        <v>52.461977350953383</v>
      </c>
    </row>
    <row r="5" spans="1:11" x14ac:dyDescent="0.25">
      <c r="A5">
        <v>1645.856592463532</v>
      </c>
      <c r="B5">
        <v>-1036.44244612393</v>
      </c>
      <c r="C5">
        <v>364.48650934136532</v>
      </c>
      <c r="D5">
        <v>120.2888840323854</v>
      </c>
      <c r="E5">
        <v>-311.63215813533441</v>
      </c>
      <c r="F5">
        <v>45.652410030953739</v>
      </c>
      <c r="G5">
        <v>-121.6919712966001</v>
      </c>
      <c r="H5">
        <v>134.5082908427905</v>
      </c>
      <c r="I5">
        <v>177.77169800631231</v>
      </c>
      <c r="J5">
        <v>16.033914395283482</v>
      </c>
      <c r="K5">
        <v>22.48276994947015</v>
      </c>
    </row>
    <row r="6" spans="1:11" x14ac:dyDescent="0.25">
      <c r="A6">
        <v>-724.92089029813565</v>
      </c>
      <c r="B6">
        <v>-511.83270962587522</v>
      </c>
      <c r="C6">
        <v>432.0146950192181</v>
      </c>
      <c r="D6">
        <v>-254.49308978055291</v>
      </c>
      <c r="E6">
        <v>232.96609573041351</v>
      </c>
      <c r="F6">
        <v>123.0186747655662</v>
      </c>
      <c r="G6">
        <v>225.02227363170761</v>
      </c>
      <c r="H6">
        <v>11.128586032433789</v>
      </c>
      <c r="I6">
        <v>24.079016235692489</v>
      </c>
      <c r="J6">
        <v>20.967720720361459</v>
      </c>
      <c r="K6">
        <v>10.26929290895756</v>
      </c>
    </row>
    <row r="7" spans="1:11" x14ac:dyDescent="0.25">
      <c r="A7">
        <v>-298.78789078318641</v>
      </c>
      <c r="B7">
        <v>775.14387261296031</v>
      </c>
      <c r="C7">
        <v>456.19797518235612</v>
      </c>
      <c r="D7">
        <v>-158.23193442235339</v>
      </c>
      <c r="E7">
        <v>-306.84988413176751</v>
      </c>
      <c r="F7">
        <v>-70.682080566198508</v>
      </c>
      <c r="G7">
        <v>8.9314258041018988</v>
      </c>
      <c r="H7">
        <v>-86.870145353003437</v>
      </c>
      <c r="I7">
        <v>20.540601034752768</v>
      </c>
      <c r="J7">
        <v>-51.527279271027197</v>
      </c>
      <c r="K7">
        <v>3.903533091338971</v>
      </c>
    </row>
    <row r="8" spans="1:11" x14ac:dyDescent="0.25">
      <c r="A8">
        <v>-1590.3792357561181</v>
      </c>
      <c r="B8">
        <v>-174.17297611868881</v>
      </c>
      <c r="C8">
        <v>21.650404769958872</v>
      </c>
      <c r="D8">
        <v>-89.613504679836126</v>
      </c>
      <c r="E8">
        <v>120.42426789919431</v>
      </c>
      <c r="F8">
        <v>75.073896903808631</v>
      </c>
      <c r="G8">
        <v>-95.562859910691103</v>
      </c>
      <c r="H8">
        <v>146.08195482188339</v>
      </c>
      <c r="I8">
        <v>-48.850952609813923</v>
      </c>
      <c r="J8">
        <v>-17.640091749277939</v>
      </c>
      <c r="K8">
        <v>-13.93165529681337</v>
      </c>
    </row>
    <row r="9" spans="1:11" x14ac:dyDescent="0.25">
      <c r="A9">
        <v>-1800.287602847284</v>
      </c>
      <c r="B9">
        <v>-253.7699559067573</v>
      </c>
      <c r="C9">
        <v>170.0023937164415</v>
      </c>
      <c r="D9">
        <v>-112.5731008955326</v>
      </c>
      <c r="E9">
        <v>-102.0709923080487</v>
      </c>
      <c r="F9">
        <v>-252.71621401482409</v>
      </c>
      <c r="G9">
        <v>113.3193688132306</v>
      </c>
      <c r="H9">
        <v>-9.20507844486559</v>
      </c>
      <c r="I9">
        <v>-92.941480374903861</v>
      </c>
      <c r="J9">
        <v>-21.458230909029471</v>
      </c>
      <c r="K9">
        <v>50.732423699462593</v>
      </c>
    </row>
    <row r="10" spans="1:11" x14ac:dyDescent="0.25">
      <c r="A10">
        <v>771.81928037059265</v>
      </c>
      <c r="B10">
        <v>-205.41477483090151</v>
      </c>
      <c r="C10">
        <v>76.005433868057779</v>
      </c>
      <c r="D10">
        <v>-220.72302760632849</v>
      </c>
      <c r="E10">
        <v>-345.83287669928029</v>
      </c>
      <c r="F10">
        <v>304.36467145373882</v>
      </c>
      <c r="G10">
        <v>111.6244751281189</v>
      </c>
      <c r="H10">
        <v>14.48373270467185</v>
      </c>
      <c r="I10">
        <v>-94.123448445486133</v>
      </c>
      <c r="J10">
        <v>16.772032333041508</v>
      </c>
      <c r="K10">
        <v>-20.46510698370906</v>
      </c>
    </row>
    <row r="11" spans="1:11" x14ac:dyDescent="0.25">
      <c r="A11">
        <v>121.9353621446736</v>
      </c>
      <c r="B11">
        <v>-180.898748419024</v>
      </c>
      <c r="C11">
        <v>659.33805649923659</v>
      </c>
      <c r="D11">
        <v>362.94335743001318</v>
      </c>
      <c r="E11">
        <v>220.53831511344509</v>
      </c>
      <c r="F11">
        <v>82.822161083493825</v>
      </c>
      <c r="G11">
        <v>-57.13200029682411</v>
      </c>
      <c r="H11">
        <v>-35.583716653768342</v>
      </c>
      <c r="I11">
        <v>-0.61065187726084857</v>
      </c>
      <c r="J11">
        <v>-57.461703726344552</v>
      </c>
      <c r="K11">
        <v>-30.29353146295459</v>
      </c>
    </row>
    <row r="12" spans="1:11" x14ac:dyDescent="0.25">
      <c r="A12">
        <v>-3337.7118963914422</v>
      </c>
      <c r="B12">
        <v>-675.42531073509576</v>
      </c>
      <c r="C12">
        <v>-681.05830942205614</v>
      </c>
      <c r="D12">
        <v>-243.58660910124439</v>
      </c>
      <c r="E12">
        <v>69.328703723129649</v>
      </c>
      <c r="F12">
        <v>7.3734313723689437</v>
      </c>
      <c r="G12">
        <v>-163.34992342040181</v>
      </c>
      <c r="H12">
        <v>21.094452133704699</v>
      </c>
      <c r="I12">
        <v>2.3544635184466429</v>
      </c>
      <c r="J12">
        <v>40.088240257247001</v>
      </c>
      <c r="K12">
        <v>-12.9397479549078</v>
      </c>
    </row>
    <row r="13" spans="1:11" x14ac:dyDescent="0.25">
      <c r="A13">
        <v>-2314.0147150696412</v>
      </c>
      <c r="B13">
        <v>1027.0510329064639</v>
      </c>
      <c r="C13">
        <v>339.12145526350349</v>
      </c>
      <c r="D13">
        <v>179.67658641256429</v>
      </c>
      <c r="E13">
        <v>-185.01638033628191</v>
      </c>
      <c r="F13">
        <v>-107.7394864773087</v>
      </c>
      <c r="G13">
        <v>-9.0586321969783654</v>
      </c>
      <c r="H13">
        <v>-51.746994446072122</v>
      </c>
      <c r="I13">
        <v>-21.369034393013688</v>
      </c>
      <c r="J13">
        <v>53.710433593816013</v>
      </c>
      <c r="K13">
        <v>-55.881397300480643</v>
      </c>
    </row>
    <row r="14" spans="1:11" x14ac:dyDescent="0.25">
      <c r="A14">
        <v>4494.8409027574371</v>
      </c>
      <c r="B14">
        <v>-498.48745146637623</v>
      </c>
      <c r="C14">
        <v>100.8120475842439</v>
      </c>
      <c r="D14">
        <v>-218.58836107098699</v>
      </c>
      <c r="E14">
        <v>22.885313691034</v>
      </c>
      <c r="F14">
        <v>-181.1982747202735</v>
      </c>
      <c r="G14">
        <v>-97.487755703273862</v>
      </c>
      <c r="H14">
        <v>-70.088804106849267</v>
      </c>
      <c r="I14">
        <v>-22.263138558151891</v>
      </c>
      <c r="J14">
        <v>44.317352699340042</v>
      </c>
      <c r="K14">
        <v>-7.2648487098020569</v>
      </c>
    </row>
    <row r="15" spans="1:11" x14ac:dyDescent="0.25">
      <c r="A15">
        <v>-1315.3922803870009</v>
      </c>
      <c r="B15">
        <v>18.99854285037404</v>
      </c>
      <c r="C15">
        <v>-669.77577151056096</v>
      </c>
      <c r="D15">
        <v>28.86196559604037</v>
      </c>
      <c r="E15">
        <v>-253.34073775346471</v>
      </c>
      <c r="F15">
        <v>-23.399282629514762</v>
      </c>
      <c r="G15">
        <v>-34.143567716351363</v>
      </c>
      <c r="H15">
        <v>-75.211126372858075</v>
      </c>
      <c r="I15">
        <v>71.048864944478169</v>
      </c>
      <c r="J15">
        <v>-56.631866484859472</v>
      </c>
      <c r="K15">
        <v>2.2044538190356691</v>
      </c>
    </row>
    <row r="16" spans="1:11" x14ac:dyDescent="0.25">
      <c r="A16">
        <v>1622.5411793779681</v>
      </c>
      <c r="B16">
        <v>-258.49949216894959</v>
      </c>
      <c r="C16">
        <v>-781.6133372585108</v>
      </c>
      <c r="D16">
        <v>234.17093249958131</v>
      </c>
      <c r="E16">
        <v>24.749313952197362</v>
      </c>
      <c r="F16">
        <v>-106.54378462809581</v>
      </c>
      <c r="G16">
        <v>260.90645227135673</v>
      </c>
      <c r="H16">
        <v>68.336113220219943</v>
      </c>
      <c r="I16">
        <v>88.289705678474604</v>
      </c>
      <c r="J16">
        <v>-1.9907483410613029</v>
      </c>
      <c r="K16">
        <v>-33.471908727284323</v>
      </c>
    </row>
    <row r="17" spans="1:11" x14ac:dyDescent="0.25">
      <c r="A17">
        <v>2723.05238850871</v>
      </c>
      <c r="B17">
        <v>219.43993099256889</v>
      </c>
      <c r="C17">
        <v>-309.52931145393342</v>
      </c>
      <c r="D17">
        <v>146.29924383325081</v>
      </c>
      <c r="E17">
        <v>4.8424036534178372</v>
      </c>
      <c r="F17">
        <v>-13.77630627153907</v>
      </c>
      <c r="G17">
        <v>-60.678960053547883</v>
      </c>
      <c r="H17">
        <v>-14.856520320878911</v>
      </c>
      <c r="I17">
        <v>-201.03564182444191</v>
      </c>
      <c r="J17">
        <v>2.405258766297047</v>
      </c>
      <c r="K17">
        <v>1.479014641199651</v>
      </c>
    </row>
    <row r="18" spans="1:11" x14ac:dyDescent="0.25">
      <c r="A18">
        <v>547.17679993080833</v>
      </c>
      <c r="B18">
        <v>-270.57728777641807</v>
      </c>
      <c r="C18">
        <v>-141.08980601643341</v>
      </c>
      <c r="D18">
        <v>-152.94622473177981</v>
      </c>
      <c r="E18">
        <v>266.63024026995538</v>
      </c>
      <c r="F18">
        <v>83.201806857046961</v>
      </c>
      <c r="G18">
        <v>-33.060035549319608</v>
      </c>
      <c r="H18">
        <v>-296.13485573935441</v>
      </c>
      <c r="I18">
        <v>80.941135070909525</v>
      </c>
      <c r="J18">
        <v>-21.6238040992157</v>
      </c>
      <c r="K18">
        <v>-1.345813918942961</v>
      </c>
    </row>
    <row r="19" spans="1:11" x14ac:dyDescent="0.25">
      <c r="A19">
        <v>1140.7780525842779</v>
      </c>
      <c r="B19">
        <v>2565.4705484009892</v>
      </c>
      <c r="C19">
        <v>-196.01844328085579</v>
      </c>
      <c r="D19">
        <v>-85.687363875039225</v>
      </c>
      <c r="E19">
        <v>145.45318227758</v>
      </c>
      <c r="F19">
        <v>92.016196882756745</v>
      </c>
      <c r="G19">
        <v>-27.68173346226456</v>
      </c>
      <c r="H19">
        <v>79.889268701722827</v>
      </c>
      <c r="I19">
        <v>82.315464678443419</v>
      </c>
      <c r="J19">
        <v>20.178821721540331</v>
      </c>
      <c r="K19">
        <v>31.028495946250281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C26" sqref="C2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6.3796869940536446E-2</v>
      </c>
      <c r="C2">
        <v>0.87479406522501812</v>
      </c>
      <c r="D2">
        <v>3.6157182228287359E-3</v>
      </c>
      <c r="E2">
        <v>-0.38351293585256391</v>
      </c>
      <c r="F2">
        <v>-6.6667904395396479E-2</v>
      </c>
      <c r="G2">
        <v>0.1842679880048427</v>
      </c>
      <c r="H2">
        <v>-0.1913048412870281</v>
      </c>
      <c r="I2">
        <v>4.3071440468142777E-2</v>
      </c>
      <c r="J2">
        <v>-2.0986892747399691E-2</v>
      </c>
      <c r="K2">
        <v>-1.8149065480208639E-2</v>
      </c>
      <c r="L2">
        <v>-7.7124749851655072E-2</v>
      </c>
    </row>
    <row r="3" spans="1:12" x14ac:dyDescent="0.25">
      <c r="A3" t="s">
        <v>13</v>
      </c>
      <c r="B3">
        <v>6.7423870995503773E-2</v>
      </c>
      <c r="C3">
        <v>0.40683010125630209</v>
      </c>
      <c r="D3">
        <v>-0.26316223946705852</v>
      </c>
      <c r="E3">
        <v>0.43664337342574638</v>
      </c>
      <c r="F3">
        <v>-0.10165747751092109</v>
      </c>
      <c r="G3">
        <v>-0.58416385188295372</v>
      </c>
      <c r="H3">
        <v>0.40138917245607791</v>
      </c>
      <c r="I3">
        <v>-0.1015904854410523</v>
      </c>
      <c r="J3">
        <v>-0.14450736880929449</v>
      </c>
      <c r="K3">
        <v>4.5838925482121123E-2</v>
      </c>
      <c r="L3">
        <v>0.1550237423318076</v>
      </c>
    </row>
    <row r="4" spans="1:12" x14ac:dyDescent="0.25">
      <c r="A4" t="s">
        <v>14</v>
      </c>
      <c r="B4">
        <v>0.95956990742107706</v>
      </c>
      <c r="C4">
        <v>-0.14026417151387929</v>
      </c>
      <c r="D4">
        <v>-6.1242191253595188E-2</v>
      </c>
      <c r="E4">
        <v>-0.1928842501935473</v>
      </c>
      <c r="F4">
        <v>-0.1052700142695366</v>
      </c>
      <c r="G4">
        <v>-7.7581755801033631E-2</v>
      </c>
      <c r="H4">
        <v>1.742755767107259E-2</v>
      </c>
      <c r="I4">
        <v>-3.9137381938009232E-3</v>
      </c>
      <c r="J4">
        <v>3.1471744971245087E-2</v>
      </c>
      <c r="K4">
        <v>-6.1808449705848647E-3</v>
      </c>
      <c r="L4">
        <v>1.2173724679400229E-2</v>
      </c>
    </row>
    <row r="5" spans="1:12" x14ac:dyDescent="0.25">
      <c r="A5" t="s">
        <v>15</v>
      </c>
      <c r="B5">
        <v>7.5635940555622908E-2</v>
      </c>
      <c r="C5">
        <v>9.0667889407419974E-2</v>
      </c>
      <c r="D5">
        <v>7.9336061602764074E-2</v>
      </c>
      <c r="E5">
        <v>0.33684355740167898</v>
      </c>
      <c r="F5">
        <v>1.224618403797559E-2</v>
      </c>
      <c r="G5">
        <v>-7.1596135397048843E-2</v>
      </c>
      <c r="H5">
        <v>-0.12824839895896109</v>
      </c>
      <c r="I5">
        <v>0.81001264506045001</v>
      </c>
      <c r="J5">
        <v>0.41213523224891502</v>
      </c>
      <c r="K5">
        <v>6.6254810293083777E-2</v>
      </c>
      <c r="L5">
        <v>-0.11921192610022981</v>
      </c>
    </row>
    <row r="6" spans="1:12" x14ac:dyDescent="0.25">
      <c r="A6" t="s">
        <v>16</v>
      </c>
      <c r="B6">
        <v>3.2482570945292548E-2</v>
      </c>
      <c r="C6">
        <v>0.10335906959569741</v>
      </c>
      <c r="D6">
        <v>1.8118839487799909E-2</v>
      </c>
      <c r="E6">
        <v>-2.0916097114462989E-3</v>
      </c>
      <c r="F6">
        <v>0.26099686892475582</v>
      </c>
      <c r="G6">
        <v>0.24646828160572409</v>
      </c>
      <c r="H6">
        <v>0.56424217069020943</v>
      </c>
      <c r="I6">
        <v>-0.26364870362975612</v>
      </c>
      <c r="J6">
        <v>0.66879942602106701</v>
      </c>
      <c r="K6">
        <v>-6.6926757831766437E-2</v>
      </c>
      <c r="L6">
        <v>-0.13932483427045941</v>
      </c>
    </row>
    <row r="7" spans="1:12" x14ac:dyDescent="0.25">
      <c r="A7" t="s">
        <v>17</v>
      </c>
      <c r="B7">
        <v>5.5890801961724572E-2</v>
      </c>
      <c r="C7">
        <v>7.2360237254208301E-2</v>
      </c>
      <c r="D7">
        <v>0.92606221062742811</v>
      </c>
      <c r="E7">
        <v>-3.9521092589059531E-2</v>
      </c>
      <c r="F7">
        <v>0.11979734802109621</v>
      </c>
      <c r="G7">
        <v>-0.25211730193714732</v>
      </c>
      <c r="H7">
        <v>0.17851723693887331</v>
      </c>
      <c r="I7">
        <v>-5.584711535576126E-3</v>
      </c>
      <c r="J7">
        <v>-0.14810468020441589</v>
      </c>
      <c r="K7">
        <v>-2.7108062395362949E-2</v>
      </c>
      <c r="L7">
        <v>1.762057756015739E-3</v>
      </c>
    </row>
    <row r="8" spans="1:12" x14ac:dyDescent="0.25">
      <c r="A8" t="s">
        <v>18</v>
      </c>
      <c r="B8">
        <v>3.6282813839876658E-2</v>
      </c>
      <c r="C8">
        <v>4.6335184438781533E-2</v>
      </c>
      <c r="D8">
        <v>7.6409969037464401E-2</v>
      </c>
      <c r="E8">
        <v>2.4880048652133838E-2</v>
      </c>
      <c r="F8">
        <v>9.8000405934744114E-2</v>
      </c>
      <c r="G8">
        <v>0.20432730467910939</v>
      </c>
      <c r="H8">
        <v>-2.211067907271981E-2</v>
      </c>
      <c r="I8">
        <v>-1.4931407852595229E-2</v>
      </c>
      <c r="J8">
        <v>0.1006651823965749</v>
      </c>
      <c r="K8">
        <v>0.65846289536041924</v>
      </c>
      <c r="L8">
        <v>0.70306947617569204</v>
      </c>
    </row>
    <row r="9" spans="1:12" x14ac:dyDescent="0.25">
      <c r="A9" t="s">
        <v>19</v>
      </c>
      <c r="B9">
        <v>0.16620618015925459</v>
      </c>
      <c r="C9">
        <v>8.1177430431673289E-2</v>
      </c>
      <c r="D9">
        <v>1.590444766957235E-3</v>
      </c>
      <c r="E9">
        <v>0.37494850033370908</v>
      </c>
      <c r="F9">
        <v>0.18591027580405939</v>
      </c>
      <c r="G9">
        <v>0.608561155325266</v>
      </c>
      <c r="H9">
        <v>0.28761431123819681</v>
      </c>
      <c r="I9">
        <v>0.1948582818259148</v>
      </c>
      <c r="J9">
        <v>-0.49064874683085141</v>
      </c>
      <c r="K9">
        <v>-0.2320926906612954</v>
      </c>
      <c r="L9">
        <v>7.065805529242658E-2</v>
      </c>
    </row>
    <row r="10" spans="1:12" x14ac:dyDescent="0.25">
      <c r="A10" t="s">
        <v>20</v>
      </c>
      <c r="B10">
        <v>4.5450231977339807E-2</v>
      </c>
      <c r="C10">
        <v>-1.9745254011254041E-3</v>
      </c>
      <c r="D10">
        <v>-9.3474702348044312E-3</v>
      </c>
      <c r="E10">
        <v>9.5280153819848293E-2</v>
      </c>
      <c r="F10">
        <v>2.721576599215967E-2</v>
      </c>
      <c r="G10">
        <v>7.8524997798219393E-2</v>
      </c>
      <c r="H10">
        <v>8.6650118111466334E-2</v>
      </c>
      <c r="I10">
        <v>-7.059498455485845E-2</v>
      </c>
      <c r="J10">
        <v>-0.20860046593233589</v>
      </c>
      <c r="K10">
        <v>0.70225431201135857</v>
      </c>
      <c r="L10">
        <v>-0.65779225718641998</v>
      </c>
    </row>
    <row r="11" spans="1:12" x14ac:dyDescent="0.25">
      <c r="A11" t="s">
        <v>21</v>
      </c>
      <c r="B11">
        <v>0.1514105505822462</v>
      </c>
      <c r="C11">
        <v>0.10314638882085719</v>
      </c>
      <c r="D11">
        <v>-2.7586114999507569E-2</v>
      </c>
      <c r="E11">
        <v>0.31147704701669782</v>
      </c>
      <c r="F11">
        <v>0.71401039665015653</v>
      </c>
      <c r="G11">
        <v>-0.119918178352278</v>
      </c>
      <c r="H11">
        <v>-0.50732418086567765</v>
      </c>
      <c r="I11">
        <v>-0.27896409982432929</v>
      </c>
      <c r="J11">
        <v>4.4373353315680313E-2</v>
      </c>
      <c r="K11">
        <v>-6.7593988572945185E-2</v>
      </c>
      <c r="L11">
        <v>-5.2237647393820037E-2</v>
      </c>
    </row>
    <row r="12" spans="1:12" x14ac:dyDescent="0.25">
      <c r="A12" t="s">
        <v>22</v>
      </c>
      <c r="B12">
        <v>8.232899730424105E-2</v>
      </c>
      <c r="C12">
        <v>7.7659552984948796E-2</v>
      </c>
      <c r="D12">
        <v>0.2368097411853515</v>
      </c>
      <c r="E12">
        <v>0.51256661176588747</v>
      </c>
      <c r="F12">
        <v>-0.58034505083136612</v>
      </c>
      <c r="G12">
        <v>0.23811834778617791</v>
      </c>
      <c r="H12">
        <v>-0.29530195672552628</v>
      </c>
      <c r="I12">
        <v>-0.37569838445098569</v>
      </c>
      <c r="J12">
        <v>0.20554989946573529</v>
      </c>
      <c r="K12">
        <v>-5.2507104148313832E-2</v>
      </c>
      <c r="L12">
        <v>-3.9070968215814857E-2</v>
      </c>
    </row>
    <row r="15" spans="1:12" x14ac:dyDescent="0.25">
      <c r="B15">
        <f>B2^2</f>
        <v>4.0700406142097226E-3</v>
      </c>
    </row>
    <row r="16" spans="1:12" x14ac:dyDescent="0.25">
      <c r="B16">
        <f t="shared" ref="B16:B25" si="0">B3^2</f>
        <v>4.5459783800183354E-3</v>
      </c>
    </row>
    <row r="17" spans="2:3" x14ac:dyDescent="0.25">
      <c r="B17">
        <f t="shared" si="0"/>
        <v>0.92077440722809445</v>
      </c>
    </row>
    <row r="18" spans="2:3" x14ac:dyDescent="0.25">
      <c r="B18">
        <f t="shared" si="0"/>
        <v>5.7207955037337221E-3</v>
      </c>
    </row>
    <row r="19" spans="2:3" x14ac:dyDescent="0.25">
      <c r="B19">
        <f t="shared" si="0"/>
        <v>1.0551174152159636E-3</v>
      </c>
    </row>
    <row r="20" spans="2:3" x14ac:dyDescent="0.25">
      <c r="B20">
        <f t="shared" si="0"/>
        <v>3.1237817439247152E-3</v>
      </c>
    </row>
    <row r="21" spans="2:3" x14ac:dyDescent="0.25">
      <c r="B21">
        <f t="shared" si="0"/>
        <v>1.3164425801391452E-3</v>
      </c>
    </row>
    <row r="22" spans="2:3" x14ac:dyDescent="0.25">
      <c r="B22">
        <f t="shared" si="0"/>
        <v>2.7624494323130595E-2</v>
      </c>
    </row>
    <row r="23" spans="2:3" x14ac:dyDescent="0.25">
      <c r="B23">
        <f t="shared" si="0"/>
        <v>2.0657235867940021E-3</v>
      </c>
    </row>
    <row r="24" spans="2:3" x14ac:dyDescent="0.25">
      <c r="B24">
        <f t="shared" si="0"/>
        <v>2.2925154827618935E-2</v>
      </c>
    </row>
    <row r="25" spans="2:3" x14ac:dyDescent="0.25">
      <c r="B25">
        <f t="shared" si="0"/>
        <v>6.7780637971217297E-3</v>
      </c>
      <c r="C25">
        <f>SUM(B15:B25)</f>
        <v>1.0000000000000013</v>
      </c>
    </row>
    <row r="26" spans="2:3" x14ac:dyDescent="0.25">
      <c r="C26">
        <f>SQRT(C25)</f>
        <v>1.0000000000000007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5"/>
  <sheetViews>
    <sheetView tabSelected="1" workbookViewId="0">
      <selection activeCell="B23" sqref="B23"/>
    </sheetView>
  </sheetViews>
  <sheetFormatPr baseColWidth="10" defaultColWidth="9.140625" defaultRowHeight="15" x14ac:dyDescent="0.25"/>
  <cols>
    <col min="2" max="2" width="9.42578125" bestFit="1" customWidth="1"/>
    <col min="15" max="15" width="13.140625" bestFit="1" customWidth="1"/>
    <col min="26" max="26" width="13.140625" bestFit="1" customWidth="1"/>
    <col min="27" max="27" width="11.5703125" bestFit="1" customWidth="1"/>
    <col min="28" max="28" width="13.140625" bestFit="1" customWidth="1"/>
  </cols>
  <sheetData>
    <row r="1" spans="1:2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28" x14ac:dyDescent="0.25">
      <c r="A2">
        <v>4061.22998046875</v>
      </c>
      <c r="B2">
        <v>1598.06005859375</v>
      </c>
      <c r="C2">
        <v>7090.2001953125</v>
      </c>
      <c r="D2">
        <v>1196.56005859375</v>
      </c>
      <c r="E2">
        <v>563.42999267578125</v>
      </c>
      <c r="F2">
        <v>2963.260009765625</v>
      </c>
      <c r="G2">
        <v>667.6099853515625</v>
      </c>
      <c r="H2">
        <v>1253.819946289062</v>
      </c>
      <c r="I2">
        <v>180.1000061035156</v>
      </c>
      <c r="J2">
        <v>2185.179931640625</v>
      </c>
      <c r="K2">
        <v>1282.4599609375</v>
      </c>
      <c r="L2">
        <f>_xlfn.VAR.S(A2:K2)</f>
        <v>4005203.2083432311</v>
      </c>
      <c r="O2" cm="1">
        <f t="array" ref="O2:Y19">MMULT(A2:K19,coeficientes!B2:L12)</f>
        <v>8122.0513986395854</v>
      </c>
      <c r="P2">
        <v>4046.8739232474209</v>
      </c>
      <c r="Q2">
        <v>2303.9590752418849</v>
      </c>
      <c r="R2">
        <v>-100.7084655690303</v>
      </c>
      <c r="S2">
        <v>456.50104677426566</v>
      </c>
      <c r="T2">
        <v>-472.22112786580163</v>
      </c>
      <c r="U2">
        <v>-444.3236577982467</v>
      </c>
      <c r="V2">
        <v>-80.811822276339001</v>
      </c>
      <c r="W2">
        <v>113.09468486065413</v>
      </c>
      <c r="X2">
        <v>-23.009842546063922</v>
      </c>
      <c r="Y2">
        <v>80.152146286601067</v>
      </c>
      <c r="Z2" s="2">
        <f>_xlfn.VAR.S(O2:Y2)</f>
        <v>7049621.5152987419</v>
      </c>
      <c r="AA2" s="2">
        <f>_xlfn.VAR.S(Q2:Y2)</f>
        <v>700035.34673672053</v>
      </c>
      <c r="AB2" s="2">
        <f>Z2-AA2</f>
        <v>6349586.1685620211</v>
      </c>
    </row>
    <row r="3" spans="1:28" x14ac:dyDescent="0.25">
      <c r="A3">
        <v>4108.740234375</v>
      </c>
      <c r="B3">
        <v>1744.599975585938</v>
      </c>
      <c r="C3">
        <v>8370.150390625</v>
      </c>
      <c r="D3">
        <v>1249.680053710938</v>
      </c>
      <c r="E3">
        <v>501.70001220703119</v>
      </c>
      <c r="F3">
        <v>2404.8701171875</v>
      </c>
      <c r="G3">
        <v>653.6300048828125</v>
      </c>
      <c r="H3">
        <v>1689.650024414062</v>
      </c>
      <c r="I3">
        <v>218.30999755859381</v>
      </c>
      <c r="J3">
        <v>2324.85009765625</v>
      </c>
      <c r="K3">
        <v>1389.199951171875</v>
      </c>
      <c r="O3">
        <v>9437.570561961842</v>
      </c>
      <c r="P3">
        <v>3983.9042137859096</v>
      </c>
      <c r="Q3">
        <v>1693.8641080679643</v>
      </c>
      <c r="R3">
        <v>3.1866807213946231</v>
      </c>
      <c r="S3">
        <v>339.81702742237303</v>
      </c>
      <c r="T3">
        <v>-252.56756837644764</v>
      </c>
      <c r="U3">
        <v>-487.01969645488725</v>
      </c>
      <c r="V3">
        <v>-32.869191719499895</v>
      </c>
      <c r="W3">
        <v>-0.56781004311841343</v>
      </c>
      <c r="X3">
        <v>-100.84895399343785</v>
      </c>
      <c r="Y3">
        <v>100.4362206150422</v>
      </c>
      <c r="AB3" s="3">
        <v>507861.53129999997</v>
      </c>
    </row>
    <row r="4" spans="1:28" x14ac:dyDescent="0.25">
      <c r="A4">
        <v>3644.64990234375</v>
      </c>
      <c r="B4">
        <v>1725.589965820312</v>
      </c>
      <c r="C4">
        <v>6449.2900390625</v>
      </c>
      <c r="D4">
        <v>1051.199951171875</v>
      </c>
      <c r="E4">
        <v>518.5</v>
      </c>
      <c r="F4">
        <v>2379.080078125</v>
      </c>
      <c r="G4">
        <v>715.82000732421875</v>
      </c>
      <c r="H4">
        <v>1459.949951171875</v>
      </c>
      <c r="I4">
        <v>245.97999572753909</v>
      </c>
      <c r="J4">
        <v>2103.409912109375</v>
      </c>
      <c r="K4">
        <v>1639.849975585938</v>
      </c>
      <c r="O4">
        <v>7500.0174339678897</v>
      </c>
      <c r="P4">
        <v>3802.2943747562135</v>
      </c>
      <c r="Q4">
        <v>1845.0940962461743</v>
      </c>
      <c r="R4">
        <v>455.06110064298628</v>
      </c>
      <c r="S4">
        <v>234.33301146615622</v>
      </c>
      <c r="T4">
        <v>-191.77025985550432</v>
      </c>
      <c r="U4">
        <v>-435.73120019661508</v>
      </c>
      <c r="V4">
        <v>-288.50176430810245</v>
      </c>
      <c r="W4">
        <v>39.606558126715242</v>
      </c>
      <c r="X4">
        <v>20.499492262393815</v>
      </c>
      <c r="Y4">
        <v>142.24013632766184</v>
      </c>
    </row>
    <row r="5" spans="1:28" x14ac:dyDescent="0.25">
      <c r="A5">
        <v>3406.590087890625</v>
      </c>
      <c r="B5">
        <v>1318.329956054688</v>
      </c>
      <c r="C5">
        <v>9575.3095703125</v>
      </c>
      <c r="D5">
        <v>1420.140014648438</v>
      </c>
      <c r="E5">
        <v>463.20001220703119</v>
      </c>
      <c r="F5">
        <v>2813.1298828125</v>
      </c>
      <c r="G5">
        <v>744.3800048828125</v>
      </c>
      <c r="H5">
        <v>1591.869995117188</v>
      </c>
      <c r="I5">
        <v>251.33000183105469</v>
      </c>
      <c r="J5">
        <v>2150.3701171875</v>
      </c>
      <c r="K5">
        <v>1925.890014648438</v>
      </c>
      <c r="O5">
        <v>10561.238406188368</v>
      </c>
      <c r="P5">
        <v>3088.1093160030287</v>
      </c>
      <c r="Q5">
        <v>2258.9735999607165</v>
      </c>
      <c r="R5">
        <v>84.734573844230795</v>
      </c>
      <c r="S5">
        <v>-100.39019393234048</v>
      </c>
      <c r="T5">
        <v>-240.71130198763717</v>
      </c>
      <c r="U5">
        <v>-570.7313040990947</v>
      </c>
      <c r="V5">
        <v>-54.277582918597432</v>
      </c>
      <c r="W5">
        <v>250.5317093492088</v>
      </c>
      <c r="X5">
        <v>-23.039170395048686</v>
      </c>
      <c r="Y5">
        <v>112.26092892617899</v>
      </c>
    </row>
    <row r="6" spans="1:28" x14ac:dyDescent="0.25">
      <c r="A6">
        <v>3768.6298828125</v>
      </c>
      <c r="B6">
        <v>1262.180053710938</v>
      </c>
      <c r="C6">
        <v>7233.1298828125</v>
      </c>
      <c r="D6">
        <v>962.66998291015625</v>
      </c>
      <c r="E6">
        <v>730.3699951171875</v>
      </c>
      <c r="F6">
        <v>2926.860107421875</v>
      </c>
      <c r="G6">
        <v>721.04998779296875</v>
      </c>
      <c r="H6">
        <v>1397.410034179688</v>
      </c>
      <c r="I6">
        <v>209.4100036621094</v>
      </c>
      <c r="J6">
        <v>1958.5</v>
      </c>
      <c r="K6">
        <v>1210.300048828125</v>
      </c>
      <c r="O6">
        <v>8190.4609234266973</v>
      </c>
      <c r="P6">
        <v>3612.7190525010847</v>
      </c>
      <c r="Q6">
        <v>2326.5017856385689</v>
      </c>
      <c r="R6">
        <v>-290.04739996870785</v>
      </c>
      <c r="S6">
        <v>444.20805993340741</v>
      </c>
      <c r="T6">
        <v>-163.3450372530242</v>
      </c>
      <c r="U6">
        <v>-224.01705917078669</v>
      </c>
      <c r="V6">
        <v>-177.6572877289546</v>
      </c>
      <c r="W6">
        <v>96.839027578589111</v>
      </c>
      <c r="X6">
        <v>-18.105364069970776</v>
      </c>
      <c r="Y6">
        <v>100.04745188566645</v>
      </c>
    </row>
    <row r="7" spans="1:28" x14ac:dyDescent="0.25">
      <c r="A7">
        <v>4924.1201171875</v>
      </c>
      <c r="B7">
        <v>1937.609985351562</v>
      </c>
      <c r="C7">
        <v>7510.2001953125</v>
      </c>
      <c r="D7">
        <v>1096.02001953125</v>
      </c>
      <c r="E7">
        <v>596.1199951171875</v>
      </c>
      <c r="F7">
        <v>3011.010009765625</v>
      </c>
      <c r="G7">
        <v>661.58001708984375</v>
      </c>
      <c r="H7">
        <v>1327.469970703125</v>
      </c>
      <c r="I7">
        <v>147.49000549316409</v>
      </c>
      <c r="J7">
        <v>1964.920043945312</v>
      </c>
      <c r="K7">
        <v>1771.510009765625</v>
      </c>
      <c r="O7">
        <v>8616.5939229416472</v>
      </c>
      <c r="P7">
        <v>4899.69563473992</v>
      </c>
      <c r="Q7">
        <v>2350.685065801707</v>
      </c>
      <c r="R7">
        <v>-193.78624461050936</v>
      </c>
      <c r="S7">
        <v>-95.60791992877364</v>
      </c>
      <c r="T7">
        <v>-357.04579258478884</v>
      </c>
      <c r="U7">
        <v>-440.10790699839242</v>
      </c>
      <c r="V7">
        <v>-275.65601911439148</v>
      </c>
      <c r="W7">
        <v>93.300612377649827</v>
      </c>
      <c r="X7">
        <v>-90.600364061359272</v>
      </c>
      <c r="Y7">
        <v>93.681692068047397</v>
      </c>
    </row>
    <row r="8" spans="1:28" x14ac:dyDescent="0.25">
      <c r="A8">
        <v>4013.989990234375</v>
      </c>
      <c r="B8">
        <v>1423.260009765625</v>
      </c>
      <c r="C8">
        <v>6355.72998046875</v>
      </c>
      <c r="D8">
        <v>1073.56005859375</v>
      </c>
      <c r="E8">
        <v>428.89999389648438</v>
      </c>
      <c r="F8">
        <v>2468.81005859375</v>
      </c>
      <c r="G8">
        <v>612.510009765625</v>
      </c>
      <c r="H8">
        <v>1269.170043945312</v>
      </c>
      <c r="I8">
        <v>148.8399963378906</v>
      </c>
      <c r="J8">
        <v>1975.989990234375</v>
      </c>
      <c r="K8">
        <v>1238.449951171875</v>
      </c>
      <c r="O8">
        <v>7325.0025779687148</v>
      </c>
      <c r="P8">
        <v>3950.3787860082712</v>
      </c>
      <c r="Q8">
        <v>1916.1374953893101</v>
      </c>
      <c r="R8">
        <v>-125.16781486799118</v>
      </c>
      <c r="S8">
        <v>331.66623210218825</v>
      </c>
      <c r="T8">
        <v>-211.2898151147823</v>
      </c>
      <c r="U8">
        <v>-544.60219271318624</v>
      </c>
      <c r="V8">
        <v>-42.703918939505229</v>
      </c>
      <c r="W8">
        <v>23.909058733083015</v>
      </c>
      <c r="X8">
        <v>-56.713176539609975</v>
      </c>
      <c r="Y8">
        <v>75.846503679895392</v>
      </c>
    </row>
    <row r="9" spans="1:28" x14ac:dyDescent="0.25">
      <c r="A9">
        <v>3844.10009765625</v>
      </c>
      <c r="B9">
        <v>1657.599975585938</v>
      </c>
      <c r="C9">
        <v>6213.33984375</v>
      </c>
      <c r="D9">
        <v>896.53997802734375</v>
      </c>
      <c r="E9">
        <v>398.29000854492188</v>
      </c>
      <c r="F9">
        <v>2690.5</v>
      </c>
      <c r="G9">
        <v>559.4000244140625</v>
      </c>
      <c r="H9">
        <v>1035.510009765625</v>
      </c>
      <c r="I9">
        <v>97.129997253417969</v>
      </c>
      <c r="J9">
        <v>1737.469970703125</v>
      </c>
      <c r="K9">
        <v>1274.68994140625</v>
      </c>
      <c r="O9">
        <v>7115.0942108775498</v>
      </c>
      <c r="P9">
        <v>3870.7818062202023</v>
      </c>
      <c r="Q9">
        <v>2064.4894843357924</v>
      </c>
      <c r="R9">
        <v>-148.12741108368778</v>
      </c>
      <c r="S9">
        <v>109.17097189494518</v>
      </c>
      <c r="T9">
        <v>-539.07992603341449</v>
      </c>
      <c r="U9">
        <v>-335.71996398926404</v>
      </c>
      <c r="V9">
        <v>-197.99095220625406</v>
      </c>
      <c r="W9">
        <v>-20.181469032006987</v>
      </c>
      <c r="X9">
        <v>-60.531315699361485</v>
      </c>
      <c r="Y9">
        <v>140.51058267617108</v>
      </c>
    </row>
    <row r="10" spans="1:28" x14ac:dyDescent="0.25">
      <c r="A10">
        <v>4216.7001953125</v>
      </c>
      <c r="B10">
        <v>1515.359985351562</v>
      </c>
      <c r="C10">
        <v>8682.4697265625</v>
      </c>
      <c r="D10">
        <v>1038.650024414062</v>
      </c>
      <c r="E10">
        <v>558.40997314453125</v>
      </c>
      <c r="F10">
        <v>2583.909912109375</v>
      </c>
      <c r="G10">
        <v>709.71002197265625</v>
      </c>
      <c r="H10">
        <v>1710.739990234375</v>
      </c>
      <c r="I10">
        <v>313.73001098632813</v>
      </c>
      <c r="J10">
        <v>1855.2900390625</v>
      </c>
      <c r="K10">
        <v>1678.760009765625</v>
      </c>
      <c r="O10">
        <v>9687.201094095426</v>
      </c>
      <c r="P10">
        <v>3919.1369872960581</v>
      </c>
      <c r="Q10">
        <v>1970.4925244874084</v>
      </c>
      <c r="R10">
        <v>-256.27733779448363</v>
      </c>
      <c r="S10">
        <v>-134.59091249628614</v>
      </c>
      <c r="T10">
        <v>18.000959435147934</v>
      </c>
      <c r="U10">
        <v>-337.41485767437621</v>
      </c>
      <c r="V10">
        <v>-174.30214105671689</v>
      </c>
      <c r="W10">
        <v>-21.36343710258933</v>
      </c>
      <c r="X10">
        <v>-22.301052457290552</v>
      </c>
      <c r="Y10">
        <v>69.313051992999362</v>
      </c>
    </row>
    <row r="11" spans="1:28" x14ac:dyDescent="0.25">
      <c r="A11">
        <v>3926.639892578125</v>
      </c>
      <c r="B11">
        <v>1573.609985351562</v>
      </c>
      <c r="C11">
        <v>7865.22021484375</v>
      </c>
      <c r="D11">
        <v>1273.280029296875</v>
      </c>
      <c r="E11">
        <v>629.260009765625</v>
      </c>
      <c r="F11">
        <v>3148.5</v>
      </c>
      <c r="G11">
        <v>714.70001220703125</v>
      </c>
      <c r="H11">
        <v>1707.319946289062</v>
      </c>
      <c r="I11">
        <v>256.05999755859381</v>
      </c>
      <c r="J11">
        <v>2465.35009765625</v>
      </c>
      <c r="K11">
        <v>1775.170043945312</v>
      </c>
      <c r="O11">
        <v>9037.317175869508</v>
      </c>
      <c r="P11">
        <v>3943.6530137079344</v>
      </c>
      <c r="Q11">
        <v>2553.8251471185881</v>
      </c>
      <c r="R11">
        <v>327.38904724185716</v>
      </c>
      <c r="S11">
        <v>431.78027931643987</v>
      </c>
      <c r="T11">
        <v>-203.54155093509712</v>
      </c>
      <c r="U11">
        <v>-506.17133309931899</v>
      </c>
      <c r="V11">
        <v>-224.36959041515649</v>
      </c>
      <c r="W11">
        <v>72.149359465636053</v>
      </c>
      <c r="X11">
        <v>-96.534788516676613</v>
      </c>
      <c r="Y11">
        <v>59.484627513753949</v>
      </c>
    </row>
    <row r="12" spans="1:28" x14ac:dyDescent="0.25">
      <c r="A12">
        <v>3516.85009765625</v>
      </c>
      <c r="B12">
        <v>1244.849975585938</v>
      </c>
      <c r="C12">
        <v>4833.2900390625</v>
      </c>
      <c r="D12">
        <v>724.82000732421875</v>
      </c>
      <c r="E12">
        <v>302.85000610351563</v>
      </c>
      <c r="F12">
        <v>1680.609985351562</v>
      </c>
      <c r="G12">
        <v>496.75</v>
      </c>
      <c r="H12">
        <v>746.21002197265625</v>
      </c>
      <c r="I12">
        <v>87.760002136230469</v>
      </c>
      <c r="J12">
        <v>1670.359985351562</v>
      </c>
      <c r="K12">
        <v>898.29998779296875</v>
      </c>
      <c r="O12">
        <v>5577.66991733339</v>
      </c>
      <c r="P12">
        <v>3449.1264513918641</v>
      </c>
      <c r="Q12">
        <v>1213.4287811972945</v>
      </c>
      <c r="R12">
        <v>-279.14091928939916</v>
      </c>
      <c r="S12">
        <v>280.57066792612341</v>
      </c>
      <c r="T12">
        <v>-278.99028064622132</v>
      </c>
      <c r="U12">
        <v>-612.38925622289685</v>
      </c>
      <c r="V12">
        <v>-167.69142162768361</v>
      </c>
      <c r="W12">
        <v>75.114474861343538</v>
      </c>
      <c r="X12">
        <v>1.0151554669150471</v>
      </c>
      <c r="Y12">
        <v>76.838411021800894</v>
      </c>
    </row>
    <row r="13" spans="1:28" x14ac:dyDescent="0.25">
      <c r="A13">
        <v>4879.490234375</v>
      </c>
      <c r="B13">
        <v>2082.659912109375</v>
      </c>
      <c r="C13">
        <v>5470.009765625</v>
      </c>
      <c r="D13">
        <v>1102.699951171875</v>
      </c>
      <c r="E13">
        <v>530.3800048828125</v>
      </c>
      <c r="F13">
        <v>2818.610107421875</v>
      </c>
      <c r="G13">
        <v>626.8800048828125</v>
      </c>
      <c r="H13">
        <v>1133.170043945312</v>
      </c>
      <c r="I13">
        <v>207.0299987792969</v>
      </c>
      <c r="J13">
        <v>1879.170043945312</v>
      </c>
      <c r="K13">
        <v>1671.420043945312</v>
      </c>
      <c r="O13">
        <v>6601.3670986551915</v>
      </c>
      <c r="P13">
        <v>5151.6027950334246</v>
      </c>
      <c r="Q13">
        <v>2233.6085458828543</v>
      </c>
      <c r="R13">
        <v>144.12227622440844</v>
      </c>
      <c r="S13">
        <v>26.225583866712441</v>
      </c>
      <c r="T13">
        <v>-394.10319849589928</v>
      </c>
      <c r="U13">
        <v>-458.09796499947339</v>
      </c>
      <c r="V13">
        <v>-240.5328682074603</v>
      </c>
      <c r="W13">
        <v>51.390976949883282</v>
      </c>
      <c r="X13">
        <v>14.63734880348423</v>
      </c>
      <c r="Y13">
        <v>33.896761676228124</v>
      </c>
    </row>
    <row r="14" spans="1:28" x14ac:dyDescent="0.25">
      <c r="A14">
        <v>4116.39013671875</v>
      </c>
      <c r="B14">
        <v>1805.300048828125</v>
      </c>
      <c r="C14">
        <v>12291.9404296875</v>
      </c>
      <c r="D14">
        <v>1323.819946289062</v>
      </c>
      <c r="E14">
        <v>574.739990234375</v>
      </c>
      <c r="F14">
        <v>2912.0400390625</v>
      </c>
      <c r="G14">
        <v>810.6199951171875</v>
      </c>
      <c r="H14">
        <v>1962.2900390625</v>
      </c>
      <c r="I14">
        <v>438.92001342773438</v>
      </c>
      <c r="J14">
        <v>2840.56005859375</v>
      </c>
      <c r="K14">
        <v>1746.2099609375</v>
      </c>
      <c r="O14">
        <v>13410.222716482273</v>
      </c>
      <c r="P14">
        <v>3626.0643106605808</v>
      </c>
      <c r="Q14">
        <v>1995.2991382035948</v>
      </c>
      <c r="R14">
        <v>-254.14267125914375</v>
      </c>
      <c r="S14">
        <v>234.12727789402845</v>
      </c>
      <c r="T14">
        <v>-467.56198673886485</v>
      </c>
      <c r="U14">
        <v>-546.52708850576789</v>
      </c>
      <c r="V14">
        <v>-258.87467786823777</v>
      </c>
      <c r="W14">
        <v>50.49687278474471</v>
      </c>
      <c r="X14">
        <v>5.2442679090078883</v>
      </c>
      <c r="Y14">
        <v>82.513310266906473</v>
      </c>
    </row>
    <row r="15" spans="1:28" x14ac:dyDescent="0.25">
      <c r="A15">
        <v>4135.02001953125</v>
      </c>
      <c r="B15">
        <v>1880.119995117188</v>
      </c>
      <c r="C15">
        <v>6665.1298828125</v>
      </c>
      <c r="D15">
        <v>957.17999267578125</v>
      </c>
      <c r="E15">
        <v>496.75</v>
      </c>
      <c r="F15">
        <v>1828.75</v>
      </c>
      <c r="G15">
        <v>524.489990234375</v>
      </c>
      <c r="H15">
        <v>1170.369995117188</v>
      </c>
      <c r="I15">
        <v>118.7399978637695</v>
      </c>
      <c r="J15">
        <v>1876.150024414062</v>
      </c>
      <c r="K15">
        <v>1457.609985351562</v>
      </c>
      <c r="O15">
        <v>7599.9895333378327</v>
      </c>
      <c r="P15">
        <v>4143.5503049773342</v>
      </c>
      <c r="Q15">
        <v>1224.7113191087901</v>
      </c>
      <c r="R15">
        <v>-6.692344592114523</v>
      </c>
      <c r="S15">
        <v>-42.098773550470469</v>
      </c>
      <c r="T15">
        <v>-309.76299464810546</v>
      </c>
      <c r="U15">
        <v>-483.18290051884566</v>
      </c>
      <c r="V15">
        <v>-263.99700013424626</v>
      </c>
      <c r="W15">
        <v>143.80887628737486</v>
      </c>
      <c r="X15">
        <v>-95.704951275191547</v>
      </c>
      <c r="Y15">
        <v>91.982612795744245</v>
      </c>
    </row>
    <row r="16" spans="1:28" x14ac:dyDescent="0.25">
      <c r="A16">
        <v>3917.830078125</v>
      </c>
      <c r="B16">
        <v>2203.02001953125</v>
      </c>
      <c r="C16">
        <v>9471.98046875</v>
      </c>
      <c r="D16">
        <v>1317.2900390625</v>
      </c>
      <c r="E16">
        <v>754.6099853515625</v>
      </c>
      <c r="F16">
        <v>1963.239990234375</v>
      </c>
      <c r="G16">
        <v>629.02001953125</v>
      </c>
      <c r="H16">
        <v>1803.219970703125</v>
      </c>
      <c r="I16">
        <v>348.1400146484375</v>
      </c>
      <c r="J16">
        <v>2377.1298828125</v>
      </c>
      <c r="K16">
        <v>1436.510009765625</v>
      </c>
      <c r="O16">
        <v>10537.922993102806</v>
      </c>
      <c r="P16">
        <v>3866.0522699580083</v>
      </c>
      <c r="Q16">
        <v>1112.8737533608398</v>
      </c>
      <c r="R16">
        <v>198.6166223114252</v>
      </c>
      <c r="S16">
        <v>235.99127815519182</v>
      </c>
      <c r="T16">
        <v>-392.90749664668709</v>
      </c>
      <c r="U16">
        <v>-188.13288053113774</v>
      </c>
      <c r="V16">
        <v>-120.44976054116842</v>
      </c>
      <c r="W16">
        <v>161.04971702137163</v>
      </c>
      <c r="X16">
        <v>-41.063833131393352</v>
      </c>
      <c r="Y16">
        <v>56.306250249424131</v>
      </c>
    </row>
    <row r="17" spans="1:25" x14ac:dyDescent="0.25">
      <c r="A17">
        <v>4521.2001953125</v>
      </c>
      <c r="B17">
        <v>2183.68994140625</v>
      </c>
      <c r="C17">
        <v>10429.91015625</v>
      </c>
      <c r="D17">
        <v>1295.569946289062</v>
      </c>
      <c r="E17">
        <v>507.98001098632813</v>
      </c>
      <c r="F17">
        <v>2460.06005859375</v>
      </c>
      <c r="G17">
        <v>748.67999267578125</v>
      </c>
      <c r="H17">
        <v>2080.18994140625</v>
      </c>
      <c r="I17">
        <v>409.6300048828125</v>
      </c>
      <c r="J17">
        <v>2698.719970703125</v>
      </c>
      <c r="K17">
        <v>1729.780029296875</v>
      </c>
      <c r="O17">
        <v>11638.434202233544</v>
      </c>
      <c r="P17">
        <v>4343.9916931195276</v>
      </c>
      <c r="Q17">
        <v>1584.9577791654178</v>
      </c>
      <c r="R17">
        <v>110.7449336450951</v>
      </c>
      <c r="S17">
        <v>216.0843678564122</v>
      </c>
      <c r="T17">
        <v>-300.14001829013006</v>
      </c>
      <c r="U17">
        <v>-509.71829285604241</v>
      </c>
      <c r="V17">
        <v>-203.64239408226763</v>
      </c>
      <c r="W17">
        <v>-128.27563048154508</v>
      </c>
      <c r="X17">
        <v>-36.667826024035008</v>
      </c>
      <c r="Y17">
        <v>91.257173617908407</v>
      </c>
    </row>
    <row r="18" spans="1:25" x14ac:dyDescent="0.25">
      <c r="A18">
        <v>4046.85009765625</v>
      </c>
      <c r="B18">
        <v>1576.75</v>
      </c>
      <c r="C18">
        <v>8433.6298828125</v>
      </c>
      <c r="D18">
        <v>878.969970703125</v>
      </c>
      <c r="E18">
        <v>762.8900146484375</v>
      </c>
      <c r="F18">
        <v>2443.10009765625</v>
      </c>
      <c r="G18">
        <v>712.09002685546875</v>
      </c>
      <c r="H18">
        <v>1494.680053710938</v>
      </c>
      <c r="I18">
        <v>244.77000427246091</v>
      </c>
      <c r="J18">
        <v>2474.89990234375</v>
      </c>
      <c r="K18">
        <v>1427.109985351562</v>
      </c>
      <c r="O18">
        <v>9462.5586136556412</v>
      </c>
      <c r="P18">
        <v>3853.9744743505403</v>
      </c>
      <c r="Q18">
        <v>1753.3972846029178</v>
      </c>
      <c r="R18">
        <v>-188.5005349199356</v>
      </c>
      <c r="S18">
        <v>477.87220447294976</v>
      </c>
      <c r="T18">
        <v>-203.16190516154381</v>
      </c>
      <c r="U18">
        <v>-482.09936835181401</v>
      </c>
      <c r="V18">
        <v>-484.9207295007426</v>
      </c>
      <c r="W18">
        <v>153.70114641380599</v>
      </c>
      <c r="X18">
        <v>-60.696888889547935</v>
      </c>
      <c r="Y18">
        <v>88.432345057765588</v>
      </c>
    </row>
    <row r="19" spans="1:25" x14ac:dyDescent="0.25">
      <c r="A19">
        <v>6561.27001953125</v>
      </c>
      <c r="B19">
        <v>2792.25</v>
      </c>
      <c r="C19">
        <v>8606.7001953125</v>
      </c>
      <c r="D19">
        <v>1500.56005859375</v>
      </c>
      <c r="E19">
        <v>942.219970703125</v>
      </c>
      <c r="F19">
        <v>2608.81005859375</v>
      </c>
      <c r="G19">
        <v>897.1300048828125</v>
      </c>
      <c r="H19">
        <v>1898.260009765625</v>
      </c>
      <c r="I19">
        <v>252.1600036621094</v>
      </c>
      <c r="J19">
        <v>2680.110107421875</v>
      </c>
      <c r="K19">
        <v>1644.079956054688</v>
      </c>
      <c r="O19">
        <v>10056.159866309114</v>
      </c>
      <c r="P19">
        <v>6690.0223105279492</v>
      </c>
      <c r="Q19">
        <v>1698.4686473384954</v>
      </c>
      <c r="R19">
        <v>-121.24167406319452</v>
      </c>
      <c r="S19">
        <v>356.69514648057373</v>
      </c>
      <c r="T19">
        <v>-194.34751513583416</v>
      </c>
      <c r="U19">
        <v>-476.72106626475937</v>
      </c>
      <c r="V19">
        <v>-108.89660505966606</v>
      </c>
      <c r="W19">
        <v>155.07547602134025</v>
      </c>
      <c r="X19">
        <v>-18.894263068791787</v>
      </c>
      <c r="Y19">
        <v>120.80665492295904</v>
      </c>
    </row>
    <row r="20" spans="1:25" x14ac:dyDescent="0.25">
      <c r="A20">
        <f>_xlfn.VAR.S(A2:A19)</f>
        <v>507861.53134309192</v>
      </c>
      <c r="B20">
        <f t="shared" ref="B20:K20" si="0">_xlfn.VAR.S(B2:B19)</f>
        <v>151770.03948022338</v>
      </c>
      <c r="C20">
        <f t="shared" si="0"/>
        <v>3410792.7661108128</v>
      </c>
      <c r="D20">
        <f t="shared" si="0"/>
        <v>42353.622495865777</v>
      </c>
      <c r="E20">
        <f t="shared" si="0"/>
        <v>22953.847288181842</v>
      </c>
      <c r="F20">
        <f t="shared" si="0"/>
        <v>169101.46670858649</v>
      </c>
      <c r="G20">
        <f t="shared" si="0"/>
        <v>9562.4406885151911</v>
      </c>
      <c r="H20">
        <f t="shared" si="0"/>
        <v>124215.05988434395</v>
      </c>
      <c r="I20">
        <f t="shared" si="0"/>
        <v>9773.4911781783921</v>
      </c>
      <c r="J20">
        <f t="shared" si="0"/>
        <v>121839.1157684221</v>
      </c>
      <c r="K20">
        <f t="shared" si="0"/>
        <v>69389.078251652856</v>
      </c>
      <c r="O20" s="2">
        <f>_xlfn.VAR.S(O2:O19)</f>
        <v>3687477.7288489901</v>
      </c>
    </row>
    <row r="21" spans="1:25" x14ac:dyDescent="0.25">
      <c r="O21">
        <f>_xlfn.VAR.S(componentes!A2:A19)</f>
        <v>3687477.7288489947</v>
      </c>
    </row>
    <row r="22" spans="1:25" x14ac:dyDescent="0.25">
      <c r="M22">
        <v>4061.22998046875</v>
      </c>
      <c r="O22" s="2">
        <f>_xlfn.VAR.S(O2:P19)</f>
        <v>8000618.8476845268</v>
      </c>
    </row>
    <row r="23" spans="1:25" x14ac:dyDescent="0.25">
      <c r="A23">
        <v>6.3796869940536446E-2</v>
      </c>
      <c r="B23">
        <f>(B34-AVERAGE(A2:A20))/_xlfn.STDEV.S(A2:A20)</f>
        <v>-0.23061751501428557</v>
      </c>
      <c r="C23">
        <f t="shared" ref="C23:L23" si="1">(C34-AVERAGE(B2:B20))/_xlfn.STDEV.S(B2:B20)</f>
        <v>-0.23385640446610229</v>
      </c>
      <c r="D23">
        <f t="shared" si="1"/>
        <v>-0.23040599404892639</v>
      </c>
      <c r="E23">
        <f t="shared" si="1"/>
        <v>-0.22244074281530346</v>
      </c>
      <c r="F23">
        <f t="shared" si="1"/>
        <v>-0.23060686141460596</v>
      </c>
      <c r="G23">
        <f t="shared" si="1"/>
        <v>-0.2188856962467676</v>
      </c>
      <c r="H23">
        <f t="shared" si="1"/>
        <v>-0.23431468937184405</v>
      </c>
      <c r="I23">
        <f t="shared" si="1"/>
        <v>-0.2376113484775236</v>
      </c>
      <c r="J23">
        <f t="shared" si="1"/>
        <v>-0.25287009347684219</v>
      </c>
      <c r="K23">
        <f t="shared" si="1"/>
        <v>-0.22916589618648134</v>
      </c>
      <c r="L23">
        <f t="shared" si="1"/>
        <v>-0.2440563148398594</v>
      </c>
      <c r="M23">
        <v>1598.06005859375</v>
      </c>
    </row>
    <row r="24" spans="1:25" x14ac:dyDescent="0.25">
      <c r="A24">
        <v>6.7423870995503773E-2</v>
      </c>
      <c r="B24">
        <v>6.3796869940536446E-2</v>
      </c>
      <c r="C24">
        <v>6.7423870995503773E-2</v>
      </c>
      <c r="D24">
        <v>0.95956990742107706</v>
      </c>
      <c r="E24">
        <v>7.5635940555622908E-2</v>
      </c>
      <c r="F24">
        <v>3.2482570945292548E-2</v>
      </c>
      <c r="G24">
        <v>5.5890801961724572E-2</v>
      </c>
      <c r="H24">
        <v>3.6282813839876658E-2</v>
      </c>
      <c r="I24">
        <v>0.16620618015925459</v>
      </c>
      <c r="J24">
        <v>4.5450231977339807E-2</v>
      </c>
      <c r="K24">
        <v>0.1514105505822462</v>
      </c>
      <c r="L24">
        <v>8.232899730424105E-2</v>
      </c>
      <c r="M24">
        <v>7090.2001953125</v>
      </c>
    </row>
    <row r="25" spans="1:25" x14ac:dyDescent="0.25">
      <c r="A25">
        <v>0.95956990742107706</v>
      </c>
      <c r="B25">
        <f>B23*B24</f>
        <v>-1.4712675611376088E-2</v>
      </c>
      <c r="C25">
        <f t="shared" ref="C25:L25" si="2">C23*C24</f>
        <v>-1.5767504046194834E-2</v>
      </c>
      <c r="D25">
        <f t="shared" si="2"/>
        <v>-0.22109065837878952</v>
      </c>
      <c r="E25">
        <f t="shared" si="2"/>
        <v>-1.6824514800726897E-2</v>
      </c>
      <c r="F25">
        <f t="shared" si="2"/>
        <v>-7.490703736371185E-3</v>
      </c>
      <c r="G25">
        <f t="shared" si="2"/>
        <v>-1.2233697101182286E-2</v>
      </c>
      <c r="H25">
        <f t="shared" si="2"/>
        <v>-8.5015962544271427E-3</v>
      </c>
      <c r="I25">
        <f t="shared" si="2"/>
        <v>-3.9492474592938712E-2</v>
      </c>
      <c r="J25">
        <f t="shared" si="2"/>
        <v>-1.1493004408654079E-2</v>
      </c>
      <c r="K25">
        <f t="shared" si="2"/>
        <v>-3.4698134516269012E-2</v>
      </c>
      <c r="L25">
        <f t="shared" si="2"/>
        <v>-2.009291168653379E-2</v>
      </c>
      <c r="M25">
        <v>1196.56005859375</v>
      </c>
    </row>
    <row r="26" spans="1:25" x14ac:dyDescent="0.25">
      <c r="A26">
        <v>7.5635940555622908E-2</v>
      </c>
      <c r="M26">
        <v>563.42999267578125</v>
      </c>
    </row>
    <row r="27" spans="1:25" x14ac:dyDescent="0.25">
      <c r="A27">
        <v>3.2482570945292548E-2</v>
      </c>
      <c r="M27">
        <v>2963.260009765625</v>
      </c>
    </row>
    <row r="28" spans="1:25" x14ac:dyDescent="0.25">
      <c r="A28">
        <v>5.5890801961724572E-2</v>
      </c>
      <c r="M28">
        <v>667.6099853515625</v>
      </c>
    </row>
    <row r="29" spans="1:25" x14ac:dyDescent="0.25">
      <c r="A29">
        <v>3.6282813839876658E-2</v>
      </c>
      <c r="M29">
        <v>1253.819946289062</v>
      </c>
    </row>
    <row r="30" spans="1:25" x14ac:dyDescent="0.25">
      <c r="A30">
        <v>0.16620618015925459</v>
      </c>
      <c r="M30">
        <v>180.1000061035156</v>
      </c>
    </row>
    <row r="31" spans="1:25" x14ac:dyDescent="0.25">
      <c r="A31">
        <v>4.5450231977339807E-2</v>
      </c>
      <c r="M31">
        <v>2185.179931640625</v>
      </c>
    </row>
    <row r="32" spans="1:25" x14ac:dyDescent="0.25">
      <c r="A32">
        <v>0.1514105505822462</v>
      </c>
      <c r="M32">
        <v>1282.4599609375</v>
      </c>
    </row>
    <row r="33" spans="1:12" x14ac:dyDescent="0.25">
      <c r="A33">
        <v>8.232899730424105E-2</v>
      </c>
    </row>
    <row r="34" spans="1:12" x14ac:dyDescent="0.25">
      <c r="B34">
        <v>4061.22998046875</v>
      </c>
      <c r="C34">
        <v>1598.06005859375</v>
      </c>
      <c r="D34">
        <v>7090.2001953125</v>
      </c>
      <c r="E34">
        <v>1196.56005859375</v>
      </c>
      <c r="F34">
        <v>563.42999267578125</v>
      </c>
      <c r="G34">
        <v>2963.260009765625</v>
      </c>
      <c r="H34">
        <v>667.6099853515625</v>
      </c>
      <c r="I34">
        <v>1253.819946289062</v>
      </c>
      <c r="J34">
        <v>180.1000061035156</v>
      </c>
      <c r="K34">
        <v>2185.179931640625</v>
      </c>
      <c r="L34">
        <v>1282.4599609375</v>
      </c>
    </row>
    <row r="35" spans="1:12" x14ac:dyDescent="0.25">
      <c r="B35">
        <f>A23*M22</f>
        <v>259.0937608625722</v>
      </c>
    </row>
    <row r="36" spans="1:12" x14ac:dyDescent="0.25">
      <c r="B36">
        <f>A24*M23</f>
        <v>107.7473952336922</v>
      </c>
    </row>
    <row r="37" spans="1:12" x14ac:dyDescent="0.25">
      <c r="B37">
        <f>A25*M24</f>
        <v>6803.5427450129182</v>
      </c>
    </row>
    <row r="38" spans="1:12" x14ac:dyDescent="0.25">
      <c r="B38">
        <f>A26*M25</f>
        <v>90.502945463029533</v>
      </c>
    </row>
    <row r="39" spans="1:12" x14ac:dyDescent="0.25">
      <c r="B39">
        <f>A27*M26</f>
        <v>18.301654709796725</v>
      </c>
    </row>
    <row r="40" spans="1:12" x14ac:dyDescent="0.25">
      <c r="B40">
        <f>A28*M27</f>
        <v>165.61897836690858</v>
      </c>
    </row>
    <row r="41" spans="1:12" x14ac:dyDescent="0.25">
      <c r="B41">
        <f>A29*M28</f>
        <v>24.222768816153526</v>
      </c>
    </row>
    <row r="42" spans="1:12" x14ac:dyDescent="0.25">
      <c r="B42">
        <f>A30*M29</f>
        <v>208.39262388018676</v>
      </c>
    </row>
    <row r="43" spans="1:12" x14ac:dyDescent="0.25">
      <c r="B43">
        <f>A31*M30</f>
        <v>8.1855870565250992</v>
      </c>
    </row>
    <row r="44" spans="1:12" x14ac:dyDescent="0.25">
      <c r="B44">
        <f>A32*M31</f>
        <v>330.85929657098217</v>
      </c>
    </row>
    <row r="45" spans="1:12" x14ac:dyDescent="0.25">
      <c r="B45">
        <f>A33*M32</f>
        <v>105.58364266682052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componentes</vt:lpstr>
      <vt:lpstr>coeficientes</vt:lpstr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Guzzi</cp:lastModifiedBy>
  <dcterms:created xsi:type="dcterms:W3CDTF">2024-08-21T22:41:15Z</dcterms:created>
  <dcterms:modified xsi:type="dcterms:W3CDTF">2024-08-21T23:35:28Z</dcterms:modified>
</cp:coreProperties>
</file>