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25600" windowHeight="14800" tabRatio="821" activeTab="1"/>
  </bookViews>
  <sheets>
    <sheet name="Cover" sheetId="97" r:id="rId1"/>
    <sheet name="Manual Test Cas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0001" calcMode="autoNoTable" iterate="1" iterateCount="50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22" l="1"/>
  <c r="B5" i="122"/>
  <c r="D8" i="107"/>
  <c r="D10" i="107"/>
  <c r="B6" i="122"/>
  <c r="E8" i="107"/>
  <c r="E10" i="107"/>
  <c r="D5" i="122"/>
  <c r="G8" i="107"/>
  <c r="G10" i="107"/>
  <c r="F8" i="107"/>
  <c r="F10" i="107"/>
  <c r="C8" i="107"/>
  <c r="E13" i="107"/>
  <c r="E12" i="107"/>
</calcChain>
</file>

<file path=xl/sharedStrings.xml><?xml version="1.0" encoding="utf-8"?>
<sst xmlns="http://schemas.openxmlformats.org/spreadsheetml/2006/main" count="217" uniqueCount="154">
  <si>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</si>
  <si>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</si>
  <si>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</si>
  <si>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</si>
  <si>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</si>
  <si>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</si>
  <si>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</si>
  <si>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</si>
  <si>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</si>
  <si>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</si>
  <si>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</si>
  <si>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</si>
  <si>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</si>
  <si>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</si>
  <si>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</si>
  <si>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</si>
  <si>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</si>
  <si>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</si>
  <si>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</si>
  <si>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</si>
  <si>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</si>
  <si>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</si>
  <si>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</si>
  <si>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</si>
  <si>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</si>
  <si>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</si>
  <si>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</si>
  <si>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</si>
  <si>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</si>
  <si>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</si>
  <si>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</si>
  <si>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</si>
  <si>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</si>
  <si>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Test date</t>
  </si>
  <si>
    <t>Number of test cases:</t>
  </si>
  <si>
    <t>Expected Output</t>
  </si>
  <si>
    <t>ID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</si>
  <si>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</si>
  <si>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</si>
  <si>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</si>
  <si>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</si>
  <si>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</si>
  <si>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</si>
  <si>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</si>
  <si>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</si>
  <si>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</si>
  <si>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</si>
  <si>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</si>
  <si>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</si>
  <si>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</si>
  <si>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</si>
  <si>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</si>
  <si>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</si>
  <si>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</si>
  <si>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</si>
  <si>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</si>
  <si>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</si>
  <si>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Carrier column: value of it is Carriercode1,Carriercode2……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</si>
  <si>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</si>
  <si>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</si>
  <si>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</si>
  <si>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</si>
  <si>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</si>
  <si>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</si>
  <si>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</si>
  <si>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</si>
  <si>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</si>
  <si>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</si>
  <si>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</si>
  <si>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</si>
  <si>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</si>
  <si>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Check value of Carrier column at the ClassicDIA Mode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</si>
  <si>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</si>
  <si>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</si>
  <si>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</si>
  <si>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</si>
  <si>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</si>
  <si>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</si>
  <si>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</si>
  <si>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</si>
  <si>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</si>
  <si>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TC36</t>
  </si>
  <si>
    <t>7. Check value of TOTAL (A+P+CoS) Client Price NRC/MRC column at the Current, Classic, Expert Mode</t>
  </si>
  <si>
    <t>CR100 - Export to excel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</si>
  <si>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</si>
  <si>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</si>
  <si>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</si>
  <si>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</si>
  <si>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</si>
  <si>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</si>
  <si>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Sample ProjectACME Vacumm Cleaner &amp; Anvil Co. Feedback Form</t>
  </si>
  <si>
    <t>ACME Vacuum Cleaner &amp; Anvil Co. Feedback Form</t>
  </si>
  <si>
    <t>David Jaime</t>
  </si>
  <si>
    <t>Max Rasovsky</t>
  </si>
  <si>
    <t>Site loads in Chrome, Safari, and FireFox</t>
  </si>
  <si>
    <t xml:space="preserve"> </t>
  </si>
  <si>
    <t>Critical</t>
  </si>
  <si>
    <t>Severity</t>
  </si>
  <si>
    <t>Page anayltics event tracking works</t>
  </si>
  <si>
    <t>Vertically centered within header. 15px from left edge.</t>
  </si>
  <si>
    <t>21 px / Arial / italic. Horizontally centered inside the header, below the company name.</t>
  </si>
  <si>
    <t>30 px / Arial. Horizontally centered inside the header, above the company moto.</t>
  </si>
  <si>
    <t>21 px / Arial. Hover over turns the text yellow.</t>
  </si>
  <si>
    <t>Company logo</t>
  </si>
  <si>
    <t>Company moto</t>
  </si>
  <si>
    <t>Company name</t>
  </si>
  <si>
    <t>Mailing link style and hover</t>
  </si>
  <si>
    <t>Mailing link click</t>
  </si>
  <si>
    <t>MANUAL TEST CASE</t>
  </si>
  <si>
    <t>Signup newsletter popup style</t>
  </si>
  <si>
    <t>1. Sign Up for Out Newsletter: 18 px / Arial. Horizontally centered within the pop-up
2. Email Address: Ghost Text: “Email Address”. Horizontally centered within the pop-up
3. I certify that I am 18 years of age or older: 18px/ Arial. Horizontally centered within the pop-up.
4. Sign Up: Horizontally centered within the pop-up.
5. Close X is right justified</t>
  </si>
  <si>
    <t>“Sign Up for Our Newsletter” pop-up.</t>
  </si>
  <si>
    <t>Email max field length</t>
  </si>
  <si>
    <t>no more characters can be added</t>
  </si>
  <si>
    <t>Email Validation: format</t>
  </si>
  <si>
    <t>emails of incorrect format should not be able to submit</t>
  </si>
  <si>
    <t>• Email must be in the format of “local@domain”
• The localpart must be 64 characters or less.
• The domain must have a “.” to differentiate the domain from the TLD, i.e. “domain.ld”
• Can only contain a-z, A-Z, 0-9, or any of !#$%&amp;'*+-/=?^_`{|}~.</t>
  </si>
  <si>
    <t xml:space="preserve"> I certify that I am 18 years of age or older has to be ticked</t>
  </si>
  <si>
    <t>should not be able to submit</t>
  </si>
  <si>
    <t xml:space="preserve"> Validates all required values are present, submits
the page if no errors are present. Closes the pop up if successful.</t>
  </si>
  <si>
    <t>Signup with valid credentials</t>
  </si>
  <si>
    <t>How did you hear about ACME VC&amp;A Co.?</t>
  </si>
  <si>
    <t xml:space="preserve"> 18 px / Arial. Left justified. Options (14px / arial): Social
media / Advertising / Search Engine / Friend / Other. Default = Social Media.</t>
  </si>
  <si>
    <t>How did you hear about ACME VC&amp;A Co.? Buttons</t>
  </si>
  <si>
    <t xml:space="preserve">Only one should be able to be selected. </t>
  </si>
  <si>
    <t>How did you hear about ACME VC&amp;A Co.? Other Field</t>
  </si>
  <si>
    <t xml:space="preserve"> "Other: Ghost text: “Other”. Max length: 32 chars. Text field is required if “Other” radio button is
selected."  </t>
  </si>
  <si>
    <t>Should not be able to submit</t>
  </si>
  <si>
    <t>How did you hear about ACME VC&amp;A Co.? Other Field passing</t>
  </si>
  <si>
    <t>Should be able to submit</t>
  </si>
  <si>
    <t>Rate your overall experience (1 - Very Poor, 5 - Very Good): Styling</t>
  </si>
  <si>
    <t xml:space="preserve"> 28 px / Arial. Left justified. Options (14px /
Arial): 1 / 2 / 3 / 4 / 5.</t>
  </si>
  <si>
    <t>Only one option can be selected</t>
  </si>
  <si>
    <t>Rate your overall experience (1 - Very Poor, 5 - Very Good) Required test</t>
  </si>
  <si>
    <t>Rate your overall experience (1 - Very Poor, 5 - Very Good) options test</t>
  </si>
  <si>
    <t>Would you recommend us to your friends? Style</t>
  </si>
  <si>
    <t>18 px / Arial. Left justified Options (14 px / Arial): Yes / No.</t>
  </si>
  <si>
    <t>Would you recommend us to your friends? User selects no</t>
  </si>
  <si>
    <t>If user selects “No” in under “Would you recommend us to your
friends?” show this question and field. Max field length: 100. Required if ‘No’ is selected in “Would you
recommend us to your friends?”.</t>
  </si>
  <si>
    <t>First Name style</t>
  </si>
  <si>
    <t xml:space="preserve"> 14 px / Arial. Left justified. Ghost text: “Last Name”. Max length: 32 chars.</t>
  </si>
  <si>
    <t xml:space="preserve"> 14 px / Arial. Left justified. Ghost text: “First Name”. Max length: 32 chars.</t>
  </si>
  <si>
    <t>First name requirement</t>
  </si>
  <si>
    <t>will not submit</t>
  </si>
  <si>
    <t>Last name style</t>
  </si>
  <si>
    <t>Last name requirement</t>
  </si>
  <si>
    <t>Email style</t>
  </si>
  <si>
    <t>14 px / Arial. Left justified. Ghost text: “Email”.</t>
  </si>
  <si>
    <t>characters can no longer be added</t>
  </si>
  <si>
    <t>Email max 32 characters</t>
  </si>
  <si>
    <t>Email requirement</t>
  </si>
  <si>
    <t>Phone number style</t>
  </si>
  <si>
    <t>Phone Number: 14 px // Arial. Left justified. Ghost text: “Phone Number”.</t>
  </si>
  <si>
    <t>Phone numer max 32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</si>
</sst>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7" x14ac:knownFonts="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19" xfId="0" applyFont="1" applyBorder="1" applyAlignment="1">
      <alignment horizontal="left" vertical="top" wrapText="1"/>
    </xf>
    <xf numFmtId="2" fontId="0" fillId="0" borderId="19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0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19" xfId="0" applyNumberFormat="1" applyFont="1" applyBorder="1" applyAlignment="1">
      <alignment vertical="top"/>
    </xf>
    <xf numFmtId="0" fontId="23" fillId="0" borderId="19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22" fillId="4" borderId="19" xfId="2" applyFont="1" applyFill="1" applyBorder="1" applyAlignment="1">
      <alignment horizontal="left" vertical="center" wrapText="1"/>
    </xf>
    <xf numFmtId="0" fontId="22" fillId="4" borderId="21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9" xfId="0" quotePrefix="1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15" fillId="6" borderId="29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29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4" fillId="2" borderId="19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 wrapText="1"/>
    </xf>
    <xf numFmtId="0" fontId="4" fillId="2" borderId="24" xfId="2" applyFont="1" applyFill="1" applyBorder="1" applyAlignment="1">
      <alignment horizontal="left" vertical="top" wrapText="1"/>
    </xf>
    <xf numFmtId="0" fontId="15" fillId="6" borderId="25" xfId="2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3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DataLoadSheet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activeCell="B3" sqref="B3"/>
    </sheetView>
  </sheetViews>
  <sheetFormatPr baseColWidth="10" defaultColWidth="8.83203125" defaultRowHeight="14" x14ac:dyDescent="0"/>
  <cols>
    <col min="1" max="1" width="8.83203125" style="1"/>
    <col min="2" max="2" width="14.1640625" style="1" customWidth="1"/>
    <col min="3" max="3" width="8.83203125" style="1"/>
    <col min="4" max="4" width="15" style="1" customWidth="1"/>
    <col min="5" max="5" width="32.5" style="1" customWidth="1"/>
    <col min="6" max="6" width="23.83203125" style="1" customWidth="1"/>
    <col min="7" max="7" width="20.5" style="1" customWidth="1"/>
    <col min="8" max="16384" width="8.83203125" style="1"/>
  </cols>
  <sheetData>
    <row r="1" spans="1:7">
      <c r="B1" s="31"/>
      <c r="C1" s="31"/>
    </row>
    <row r="2" spans="1:7" ht="23">
      <c r="A2" s="26"/>
      <c r="B2" s="27" t="s">
        <v>108</v>
      </c>
      <c r="C2" s="26"/>
      <c r="D2" s="26"/>
      <c r="E2" s="26"/>
      <c r="F2" s="26"/>
      <c r="G2" s="26"/>
    </row>
    <row r="3" spans="1:7">
      <c r="A3" s="26"/>
      <c r="B3" s="28" t="s">
        <v>37</v>
      </c>
      <c r="C3" s="60">
        <v>1</v>
      </c>
      <c r="D3" s="29"/>
      <c r="E3" s="26"/>
      <c r="F3" s="26"/>
      <c r="G3" s="26"/>
    </row>
    <row r="4" spans="1:7">
      <c r="A4" s="26"/>
      <c r="B4" s="28" t="s">
        <v>22</v>
      </c>
      <c r="C4" s="11">
        <v>42850</v>
      </c>
      <c r="D4" s="11"/>
      <c r="E4" s="26"/>
      <c r="F4" s="26"/>
      <c r="G4" s="26"/>
    </row>
    <row r="5" spans="1:7" ht="15" thickBot="1">
      <c r="A5" s="26"/>
      <c r="B5" s="28"/>
      <c r="C5" s="29"/>
      <c r="D5" s="29"/>
      <c r="E5" s="26"/>
      <c r="F5" s="26"/>
      <c r="G5" s="26"/>
    </row>
    <row r="6" spans="1:7" ht="14.25" customHeight="1">
      <c r="A6" s="26"/>
      <c r="B6" s="28" t="s">
        <v>38</v>
      </c>
      <c r="C6" s="111" t="s">
        <v>91</v>
      </c>
      <c r="D6" s="111"/>
      <c r="E6" s="112"/>
      <c r="F6" s="26"/>
      <c r="G6" s="26"/>
    </row>
    <row r="7" spans="1:7">
      <c r="A7" s="26"/>
      <c r="B7" s="28"/>
      <c r="C7" s="26"/>
      <c r="D7" s="26"/>
      <c r="E7" s="26"/>
      <c r="F7" s="26"/>
      <c r="G7" s="26"/>
    </row>
    <row r="8" spans="1:7">
      <c r="A8" s="26"/>
      <c r="B8" s="19"/>
      <c r="C8" s="19"/>
      <c r="D8" s="19"/>
      <c r="E8" s="19"/>
      <c r="F8" s="26"/>
      <c r="G8" s="26"/>
    </row>
    <row r="9" spans="1:7">
      <c r="B9" s="5" t="s">
        <v>31</v>
      </c>
    </row>
    <row r="10" spans="1:7" s="36" customFormat="1" ht="26">
      <c r="B10" s="49" t="s">
        <v>18</v>
      </c>
      <c r="C10" s="50" t="s">
        <v>32</v>
      </c>
      <c r="D10" s="50" t="s">
        <v>14</v>
      </c>
      <c r="E10" s="50" t="s">
        <v>15</v>
      </c>
      <c r="F10" s="50" t="s">
        <v>21</v>
      </c>
      <c r="G10" s="51" t="s">
        <v>20</v>
      </c>
    </row>
    <row r="11" spans="1:7" s="36" customFormat="1">
      <c r="B11" s="11">
        <v>42850</v>
      </c>
      <c r="C11" s="39" t="s">
        <v>43</v>
      </c>
      <c r="D11" s="40"/>
      <c r="E11" s="41" t="s">
        <v>19</v>
      </c>
      <c r="F11" s="74" t="s">
        <v>92</v>
      </c>
      <c r="G11" s="83" t="s">
        <v>93</v>
      </c>
    </row>
    <row r="12" spans="1:7" s="36" customFormat="1">
      <c r="B12" s="107"/>
      <c r="C12" s="39"/>
      <c r="D12" s="40"/>
      <c r="E12" s="41"/>
      <c r="F12" s="74"/>
      <c r="G12" s="105"/>
    </row>
    <row r="13" spans="1:7" s="37" customFormat="1" ht="13">
      <c r="B13" s="38"/>
      <c r="C13" s="39"/>
      <c r="D13" s="40"/>
      <c r="E13" s="41"/>
      <c r="F13" s="74"/>
      <c r="G13" s="105"/>
    </row>
    <row r="14" spans="1:7" s="37" customFormat="1" ht="13">
      <c r="B14" s="44"/>
      <c r="C14" s="45"/>
      <c r="D14" s="43"/>
      <c r="E14" s="43"/>
      <c r="F14" s="43"/>
      <c r="G14" s="43"/>
    </row>
    <row r="15" spans="1:7" s="36" customFormat="1">
      <c r="B15" s="38"/>
      <c r="C15" s="42"/>
      <c r="D15" s="40"/>
      <c r="E15" s="43"/>
      <c r="F15" s="43"/>
      <c r="G15" s="43"/>
    </row>
    <row r="16" spans="1:7" s="36" customFormat="1">
      <c r="B16" s="44"/>
      <c r="C16" s="45"/>
      <c r="D16" s="43"/>
      <c r="E16" s="43"/>
      <c r="F16" s="43"/>
      <c r="G16" s="43"/>
    </row>
    <row r="17" spans="2:7" s="36" customFormat="1">
      <c r="B17" s="44"/>
      <c r="C17" s="45"/>
      <c r="D17" s="43"/>
      <c r="E17" s="43"/>
      <c r="F17" s="43"/>
      <c r="G17" s="43"/>
    </row>
    <row r="18" spans="2:7" s="36" customFormat="1">
      <c r="B18" s="44"/>
      <c r="C18" s="45"/>
      <c r="D18" s="43"/>
      <c r="E18" s="43"/>
      <c r="F18" s="43"/>
      <c r="G18" s="43"/>
    </row>
    <row r="19" spans="2:7" s="36" customFormat="1">
      <c r="B19" s="44"/>
      <c r="C19" s="45"/>
      <c r="D19" s="43"/>
      <c r="E19" s="43"/>
      <c r="F19" s="43"/>
      <c r="G19" s="43"/>
    </row>
    <row r="20" spans="2:7" s="36" customFormat="1">
      <c r="B20" s="44"/>
      <c r="C20" s="45"/>
      <c r="D20" s="43"/>
      <c r="E20" s="43"/>
      <c r="F20" s="43"/>
      <c r="G20" s="43"/>
    </row>
    <row r="21" spans="2:7" s="36" customFormat="1">
      <c r="B21" s="44"/>
      <c r="C21" s="45"/>
      <c r="D21" s="43"/>
      <c r="E21" s="43"/>
      <c r="F21" s="43"/>
      <c r="G21" s="43"/>
    </row>
    <row r="22" spans="2:7" s="36" customFormat="1">
      <c r="B22" s="46"/>
      <c r="C22" s="47"/>
      <c r="D22" s="48"/>
      <c r="E22" s="48"/>
      <c r="F22" s="48"/>
      <c r="G22" s="48"/>
    </row>
  </sheetData>
  <mergeCells count="1">
    <mergeCell ref="C6:E6"/>
  </mergeCells>
  <phoneticPr fontId="0"/>
  <pageMargins left="0.37" right="0.47" top="0.5" bottom="0.38" header="0.5" footer="0.17"/>
  <pageSetup paperSize="9" orientation="landscape" horizontalDpi="96" verticalDpi="96"/>
  <headerFooter alignWithMargins="0">
    <oddFooter>&amp;L&amp;"Tahoma,Regular"&amp;8 02ae-BM/PM/HDCV/FSOFT v1/0&amp;R&amp;"Tahoma,Regular"&amp;10&amp;P/&amp;N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86"/>
  <sheetViews>
    <sheetView tabSelected="1" topLeftCell="A38" workbookViewId="0">
      <selection activeCell="B41" sqref="B41"/>
    </sheetView>
  </sheetViews>
  <sheetFormatPr baseColWidth="10" defaultColWidth="8.83203125" defaultRowHeight="17" outlineLevelRow="1" x14ac:dyDescent="0"/>
  <cols>
    <col min="1" max="1" width="15.6640625" customWidth="1"/>
    <col min="2" max="2" width="18.1640625" style="91" customWidth="1"/>
    <col min="3" max="3" width="42.1640625" customWidth="1"/>
    <col min="6" max="6" width="23.6640625" customWidth="1"/>
    <col min="7" max="7" width="18.5" hidden="1" customWidth="1"/>
    <col min="8" max="8" width="17.1640625" customWidth="1"/>
    <col min="9" max="9" width="8.83203125" style="96"/>
    <col min="10" max="10" width="18" style="94" customWidth="1"/>
  </cols>
  <sheetData>
    <row r="1" spans="1:11" s="2" customFormat="1" ht="12.75" customHeight="1">
      <c r="A1" s="61" t="s">
        <v>108</v>
      </c>
      <c r="B1" s="130"/>
      <c r="C1" s="130"/>
      <c r="D1" s="130"/>
      <c r="E1" s="6"/>
      <c r="F1" s="6"/>
      <c r="G1" s="6"/>
      <c r="H1" s="6"/>
      <c r="I1" s="108"/>
      <c r="J1" s="109"/>
      <c r="K1" s="7"/>
    </row>
    <row r="2" spans="1:11" s="2" customFormat="1" ht="11.25" customHeight="1" thickBot="1">
      <c r="A2" s="7"/>
      <c r="B2" s="131"/>
      <c r="C2" s="131"/>
      <c r="D2" s="131"/>
      <c r="E2" s="6"/>
      <c r="F2" s="6"/>
      <c r="G2" s="6"/>
      <c r="H2" s="6"/>
      <c r="I2" s="108"/>
      <c r="J2" s="109"/>
      <c r="K2" s="7"/>
    </row>
    <row r="3" spans="1:11" s="3" customFormat="1" ht="15" customHeight="1">
      <c r="A3" s="62" t="s">
        <v>39</v>
      </c>
      <c r="B3" s="111" t="s">
        <v>90</v>
      </c>
      <c r="C3" s="111"/>
      <c r="D3" s="112"/>
      <c r="E3" s="65"/>
      <c r="F3" s="65"/>
      <c r="G3" s="65"/>
      <c r="H3" s="133"/>
      <c r="I3" s="133"/>
      <c r="J3" s="133"/>
      <c r="K3" s="9"/>
    </row>
    <row r="4" spans="1:11" s="3" customFormat="1" ht="14">
      <c r="A4" s="69" t="s">
        <v>40</v>
      </c>
      <c r="B4" s="134" t="s">
        <v>83</v>
      </c>
      <c r="C4" s="135"/>
      <c r="D4" s="136"/>
      <c r="E4" s="65"/>
      <c r="F4" s="65"/>
      <c r="G4" s="65"/>
      <c r="H4" s="133"/>
      <c r="I4" s="133"/>
      <c r="J4" s="133"/>
      <c r="K4" s="9"/>
    </row>
    <row r="5" spans="1:11" s="3" customFormat="1" ht="15" customHeight="1">
      <c r="A5" s="12" t="s">
        <v>41</v>
      </c>
      <c r="B5" s="87">
        <f>COUNTIF(I11:I45,"Pass")</f>
        <v>25</v>
      </c>
      <c r="C5" s="10" t="s">
        <v>42</v>
      </c>
      <c r="D5" s="13">
        <f>COUNTIF(I9:I767,"Pending")</f>
        <v>0</v>
      </c>
      <c r="E5" s="8"/>
      <c r="F5" s="8"/>
      <c r="G5" s="8"/>
      <c r="H5" s="133"/>
      <c r="I5" s="133"/>
      <c r="J5" s="133"/>
      <c r="K5" s="9"/>
    </row>
    <row r="6" spans="1:11" s="3" customFormat="1" ht="15" customHeight="1" thickBot="1">
      <c r="A6" s="14" t="s">
        <v>10</v>
      </c>
      <c r="B6" s="88">
        <f>COUNTIF(I11:I45,"Fail")</f>
        <v>1</v>
      </c>
      <c r="C6" s="30" t="s">
        <v>34</v>
      </c>
      <c r="D6" s="63">
        <f>COUNTA(A11:A48) -15</f>
        <v>23</v>
      </c>
      <c r="E6" s="66"/>
      <c r="F6" s="66"/>
      <c r="G6" s="66"/>
      <c r="H6" s="133"/>
      <c r="I6" s="133"/>
      <c r="J6" s="133"/>
      <c r="K6" s="9"/>
    </row>
    <row r="7" spans="1:11" s="3" customFormat="1" ht="15" customHeight="1">
      <c r="A7" s="132"/>
      <c r="B7" s="132"/>
      <c r="C7" s="132"/>
      <c r="D7" s="132"/>
      <c r="E7" s="8"/>
      <c r="F7" s="8"/>
      <c r="G7" s="8"/>
      <c r="H7" s="8"/>
      <c r="I7" s="110"/>
      <c r="J7" s="110"/>
      <c r="K7" s="9"/>
    </row>
    <row r="8" spans="1:11" s="77" customFormat="1" ht="12" customHeight="1">
      <c r="A8" s="120" t="s">
        <v>36</v>
      </c>
      <c r="B8" s="122" t="s">
        <v>12</v>
      </c>
      <c r="C8" s="120" t="s">
        <v>23</v>
      </c>
      <c r="D8" s="124" t="s">
        <v>35</v>
      </c>
      <c r="E8" s="125"/>
      <c r="F8" s="125"/>
      <c r="G8" s="126"/>
      <c r="H8" s="137" t="s">
        <v>33</v>
      </c>
      <c r="I8" s="121" t="s">
        <v>13</v>
      </c>
      <c r="J8" s="121" t="s">
        <v>97</v>
      </c>
      <c r="K8" s="76"/>
    </row>
    <row r="9" spans="1:11" s="68" customFormat="1" ht="12" customHeight="1">
      <c r="A9" s="121"/>
      <c r="B9" s="123"/>
      <c r="C9" s="121"/>
      <c r="D9" s="127"/>
      <c r="E9" s="128"/>
      <c r="F9" s="128"/>
      <c r="G9" s="129"/>
      <c r="H9" s="127"/>
      <c r="I9" s="121"/>
      <c r="J9" s="121"/>
      <c r="K9" s="67"/>
    </row>
    <row r="10" spans="1:11" s="78" customFormat="1" ht="18">
      <c r="A10" s="138"/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11" s="4" customFormat="1" ht="26" outlineLevel="1">
      <c r="A11" s="82" t="s">
        <v>3</v>
      </c>
      <c r="B11" s="89" t="s">
        <v>94</v>
      </c>
      <c r="C11" s="81" t="s">
        <v>95</v>
      </c>
      <c r="D11" s="116" t="s">
        <v>95</v>
      </c>
      <c r="E11" s="117"/>
      <c r="F11" s="117"/>
      <c r="G11" s="80"/>
      <c r="H11" s="103"/>
      <c r="I11" s="81" t="s">
        <v>41</v>
      </c>
      <c r="J11" s="79" t="s">
        <v>96</v>
      </c>
    </row>
    <row r="12" spans="1:11" s="4" customFormat="1" ht="63.75" customHeight="1" outlineLevel="1">
      <c r="A12" s="82" t="s">
        <v>4</v>
      </c>
      <c r="B12" s="97" t="s">
        <v>98</v>
      </c>
      <c r="C12" s="98" t="s">
        <v>95</v>
      </c>
      <c r="D12" s="119" t="s">
        <v>95</v>
      </c>
      <c r="E12" s="117"/>
      <c r="F12" s="117"/>
      <c r="G12" s="80"/>
      <c r="H12" s="92"/>
      <c r="I12" s="81" t="s">
        <v>41</v>
      </c>
      <c r="J12" s="79"/>
    </row>
    <row r="13" spans="1:11" s="4" customFormat="1" ht="63.75" customHeight="1" outlineLevel="1">
      <c r="A13" s="82" t="s">
        <v>5</v>
      </c>
      <c r="B13" s="97" t="s">
        <v>103</v>
      </c>
      <c r="C13" s="98"/>
      <c r="D13" s="116" t="s">
        <v>99</v>
      </c>
      <c r="E13" s="117"/>
      <c r="F13" s="117"/>
      <c r="G13" s="80"/>
      <c r="H13" s="103"/>
      <c r="I13" s="81" t="s">
        <v>41</v>
      </c>
      <c r="J13" s="79"/>
    </row>
    <row r="14" spans="1:11" s="4" customFormat="1" ht="36" customHeight="1" outlineLevel="1">
      <c r="A14" s="82" t="s">
        <v>6</v>
      </c>
      <c r="B14" s="97" t="s">
        <v>104</v>
      </c>
      <c r="C14" s="98" t="s">
        <v>95</v>
      </c>
      <c r="D14" s="116" t="s">
        <v>100</v>
      </c>
      <c r="E14" s="117"/>
      <c r="F14" s="117"/>
      <c r="G14" s="80"/>
      <c r="H14" s="86"/>
      <c r="I14" s="81"/>
      <c r="J14" s="79"/>
    </row>
    <row r="15" spans="1:11" s="4" customFormat="1" ht="28" customHeight="1" outlineLevel="1">
      <c r="A15" s="82" t="s">
        <v>7</v>
      </c>
      <c r="B15" s="97" t="s">
        <v>105</v>
      </c>
      <c r="C15" s="98" t="s">
        <v>95</v>
      </c>
      <c r="D15" s="116" t="s">
        <v>101</v>
      </c>
      <c r="E15" s="117"/>
      <c r="F15" s="117"/>
      <c r="G15" s="80"/>
      <c r="H15" s="92"/>
      <c r="I15" s="81"/>
      <c r="J15" s="79"/>
    </row>
    <row r="16" spans="1:11" s="4" customFormat="1" ht="63.75" customHeight="1" outlineLevel="1">
      <c r="A16" s="82" t="s">
        <v>8</v>
      </c>
      <c r="B16" s="97" t="s">
        <v>106</v>
      </c>
      <c r="C16" s="98" t="s">
        <v>95</v>
      </c>
      <c r="D16" s="116" t="s">
        <v>102</v>
      </c>
      <c r="E16" s="117"/>
      <c r="F16" s="117"/>
      <c r="G16" s="80"/>
      <c r="H16" s="92"/>
      <c r="I16" s="81" t="s">
        <v>41</v>
      </c>
      <c r="J16" s="79"/>
    </row>
    <row r="17" spans="1:14" s="4" customFormat="1" ht="63.75" customHeight="1" outlineLevel="1">
      <c r="A17" s="82" t="s">
        <v>9</v>
      </c>
      <c r="B17" s="97" t="s">
        <v>107</v>
      </c>
      <c r="C17" s="98" t="s">
        <v>95</v>
      </c>
      <c r="D17" s="116" t="s">
        <v>111</v>
      </c>
      <c r="E17" s="117"/>
      <c r="F17" s="117"/>
      <c r="G17" s="80"/>
      <c r="H17" s="103"/>
      <c r="I17" s="81" t="s">
        <v>41</v>
      </c>
      <c r="J17" s="79"/>
    </row>
    <row r="18" spans="1:14" s="4" customFormat="1" ht="138" customHeight="1" outlineLevel="1">
      <c r="A18" s="82" t="s">
        <v>44</v>
      </c>
      <c r="B18" s="97" t="s">
        <v>109</v>
      </c>
      <c r="C18" s="98" t="s">
        <v>95</v>
      </c>
      <c r="D18" s="116" t="s">
        <v>110</v>
      </c>
      <c r="E18" s="117"/>
      <c r="F18" s="117"/>
      <c r="G18" s="80"/>
      <c r="H18" s="86"/>
      <c r="I18" s="81"/>
      <c r="J18" s="79"/>
    </row>
    <row r="19" spans="1:14" s="4" customFormat="1" ht="35" customHeight="1" outlineLevel="1">
      <c r="A19" s="82" t="s">
        <v>45</v>
      </c>
      <c r="B19" s="97" t="s">
        <v>112</v>
      </c>
      <c r="C19" s="98" t="s">
        <v>95</v>
      </c>
      <c r="D19" s="116" t="s">
        <v>113</v>
      </c>
      <c r="E19" s="117"/>
      <c r="F19" s="117"/>
      <c r="G19" s="80"/>
      <c r="H19" s="92"/>
      <c r="I19" s="81"/>
      <c r="J19" s="79"/>
    </row>
    <row r="20" spans="1:14" s="85" customFormat="1" ht="93" customHeight="1" outlineLevel="1">
      <c r="A20" s="82" t="s">
        <v>46</v>
      </c>
      <c r="B20" s="90" t="s">
        <v>114</v>
      </c>
      <c r="C20" s="84" t="s">
        <v>116</v>
      </c>
      <c r="D20" s="116" t="s">
        <v>115</v>
      </c>
      <c r="E20" s="117"/>
      <c r="F20" s="117"/>
      <c r="I20" s="104" t="s">
        <v>41</v>
      </c>
      <c r="J20" s="86"/>
    </row>
    <row r="21" spans="1:14" s="85" customFormat="1" ht="69" customHeight="1" outlineLevel="1">
      <c r="A21" s="82" t="s">
        <v>47</v>
      </c>
      <c r="B21" s="90" t="s">
        <v>117</v>
      </c>
      <c r="C21" s="84" t="s">
        <v>95</v>
      </c>
      <c r="D21" s="116" t="s">
        <v>118</v>
      </c>
      <c r="E21" s="117"/>
      <c r="F21" s="117"/>
      <c r="H21" s="102"/>
      <c r="I21" s="104" t="s">
        <v>41</v>
      </c>
      <c r="J21" s="86"/>
    </row>
    <row r="22" spans="1:14" s="85" customFormat="1" ht="56" customHeight="1" outlineLevel="1">
      <c r="A22" s="82" t="s">
        <v>48</v>
      </c>
      <c r="B22" s="90" t="s">
        <v>120</v>
      </c>
      <c r="C22" s="84" t="s">
        <v>95</v>
      </c>
      <c r="D22" s="116" t="s">
        <v>119</v>
      </c>
      <c r="E22" s="117"/>
      <c r="F22" s="117"/>
      <c r="H22" s="102"/>
      <c r="I22" s="100"/>
      <c r="J22" s="101"/>
      <c r="K22" s="99"/>
      <c r="L22" s="99"/>
      <c r="M22" s="99"/>
      <c r="N22" s="99"/>
    </row>
    <row r="23" spans="1:14" s="85" customFormat="1" ht="65" customHeight="1" outlineLevel="1">
      <c r="A23" s="82" t="s">
        <v>49</v>
      </c>
      <c r="B23" s="90" t="s">
        <v>121</v>
      </c>
      <c r="C23" s="84" t="s">
        <v>95</v>
      </c>
      <c r="D23" s="116" t="s">
        <v>122</v>
      </c>
      <c r="E23" s="117"/>
      <c r="F23" s="117"/>
      <c r="H23" s="93"/>
      <c r="I23" s="95"/>
      <c r="J23" s="86"/>
    </row>
    <row r="24" spans="1:14" s="85" customFormat="1" ht="70.5" customHeight="1" outlineLevel="1">
      <c r="A24" s="82" t="s">
        <v>50</v>
      </c>
      <c r="B24" s="90" t="s">
        <v>123</v>
      </c>
      <c r="C24" s="84" t="s">
        <v>95</v>
      </c>
      <c r="D24" s="116" t="s">
        <v>124</v>
      </c>
      <c r="E24" s="117"/>
      <c r="F24" s="117"/>
      <c r="H24" s="93"/>
      <c r="I24" s="95" t="s">
        <v>41</v>
      </c>
      <c r="J24" s="86"/>
    </row>
    <row r="25" spans="1:14" s="85" customFormat="1" ht="87.75" customHeight="1" outlineLevel="1">
      <c r="A25" s="82" t="s">
        <v>51</v>
      </c>
      <c r="B25" s="90" t="s">
        <v>125</v>
      </c>
      <c r="C25" s="84" t="s">
        <v>126</v>
      </c>
      <c r="D25" s="116" t="s">
        <v>127</v>
      </c>
      <c r="E25" s="117"/>
      <c r="F25" s="117"/>
      <c r="H25" s="93"/>
      <c r="I25" s="95" t="s">
        <v>41</v>
      </c>
      <c r="J25" s="86"/>
    </row>
    <row r="26" spans="1:14" s="85" customFormat="1" ht="87.75" customHeight="1" outlineLevel="1">
      <c r="A26" s="82" t="s">
        <v>0</v>
      </c>
      <c r="B26" s="90" t="s">
        <v>128</v>
      </c>
      <c r="C26" s="84" t="s">
        <v>126</v>
      </c>
      <c r="D26" s="116" t="s">
        <v>129</v>
      </c>
      <c r="E26" s="117"/>
      <c r="F26" s="117"/>
      <c r="H26" s="93"/>
      <c r="I26" s="95" t="s">
        <v>41</v>
      </c>
      <c r="J26" s="86"/>
    </row>
    <row r="27" spans="1:14" s="85" customFormat="1" ht="59.25" customHeight="1" outlineLevel="1">
      <c r="A27" s="82" t="s">
        <v>1</v>
      </c>
      <c r="B27" s="90" t="s">
        <v>130</v>
      </c>
      <c r="C27" s="84" t="s">
        <v>95</v>
      </c>
      <c r="D27" s="116" t="s">
        <v>131</v>
      </c>
      <c r="E27" s="117"/>
      <c r="F27" s="117"/>
      <c r="H27" s="93"/>
      <c r="I27" s="95" t="s">
        <v>41</v>
      </c>
      <c r="J27" s="86"/>
    </row>
    <row r="28" spans="1:14" s="85" customFormat="1" ht="56.25" customHeight="1" outlineLevel="1">
      <c r="A28" s="82" t="s">
        <v>2</v>
      </c>
      <c r="B28" s="90" t="s">
        <v>134</v>
      </c>
      <c r="C28" s="84" t="s">
        <v>95</v>
      </c>
      <c r="D28" s="116" t="s">
        <v>132</v>
      </c>
      <c r="E28" s="117"/>
      <c r="F28" s="117"/>
      <c r="H28" s="93"/>
      <c r="I28" s="95" t="s">
        <v>41</v>
      </c>
      <c r="J28" s="86"/>
    </row>
    <row r="29" spans="1:14" s="85" customFormat="1" ht="87.75" customHeight="1" outlineLevel="1">
      <c r="A29" s="82" t="s">
        <v>52</v>
      </c>
      <c r="B29" s="90" t="s">
        <v>133</v>
      </c>
      <c r="C29" s="84" t="s">
        <v>95</v>
      </c>
      <c r="D29" s="116" t="s">
        <v>127</v>
      </c>
      <c r="E29" s="117"/>
      <c r="F29" s="117"/>
      <c r="H29" s="93"/>
      <c r="I29" s="95" t="s">
        <v>41</v>
      </c>
      <c r="J29" s="86"/>
    </row>
    <row r="30" spans="1:14" s="85" customFormat="1" ht="62.25" customHeight="1" outlineLevel="1">
      <c r="A30" s="82" t="s">
        <v>53</v>
      </c>
      <c r="B30" s="90" t="s">
        <v>135</v>
      </c>
      <c r="C30" s="84" t="s">
        <v>95</v>
      </c>
      <c r="D30" s="116" t="s">
        <v>136</v>
      </c>
      <c r="E30" s="117"/>
      <c r="F30" s="117"/>
      <c r="H30" s="93"/>
      <c r="I30" s="95" t="s">
        <v>41</v>
      </c>
      <c r="J30" s="86"/>
    </row>
    <row r="31" spans="1:14" s="85" customFormat="1" ht="87.75" customHeight="1" outlineLevel="1">
      <c r="A31" s="82" t="s">
        <v>54</v>
      </c>
      <c r="B31" s="90" t="s">
        <v>137</v>
      </c>
      <c r="C31" s="84" t="s">
        <v>95</v>
      </c>
      <c r="D31" s="116" t="s">
        <v>138</v>
      </c>
      <c r="E31" s="117"/>
      <c r="F31" s="117"/>
      <c r="H31" s="93"/>
      <c r="I31" s="95" t="s">
        <v>41</v>
      </c>
      <c r="J31" s="86"/>
    </row>
    <row r="32" spans="1:14" s="85" customFormat="1" ht="101.25" customHeight="1" outlineLevel="1">
      <c r="A32" s="82" t="s">
        <v>55</v>
      </c>
      <c r="B32" s="90" t="s">
        <v>139</v>
      </c>
      <c r="C32" s="84" t="s">
        <v>95</v>
      </c>
      <c r="D32" s="116" t="s">
        <v>141</v>
      </c>
      <c r="E32" s="117"/>
      <c r="F32" s="117"/>
      <c r="H32" s="93"/>
      <c r="I32" s="106" t="s">
        <v>10</v>
      </c>
      <c r="J32" s="86" t="s">
        <v>73</v>
      </c>
    </row>
    <row r="33" spans="1:10" s="85" customFormat="1" ht="96" customHeight="1" outlineLevel="1">
      <c r="A33" s="82" t="s">
        <v>60</v>
      </c>
      <c r="B33" s="90" t="s">
        <v>142</v>
      </c>
      <c r="C33" s="84" t="s">
        <v>95</v>
      </c>
      <c r="D33" s="116" t="s">
        <v>143</v>
      </c>
      <c r="E33" s="117"/>
      <c r="F33" s="117"/>
      <c r="H33" s="93"/>
      <c r="I33" s="95" t="s">
        <v>41</v>
      </c>
      <c r="J33" s="86" t="s">
        <v>74</v>
      </c>
    </row>
    <row r="34" spans="1:10" s="85" customFormat="1" ht="96" customHeight="1" outlineLevel="1">
      <c r="A34" s="82" t="s">
        <v>61</v>
      </c>
      <c r="B34" s="90" t="s">
        <v>144</v>
      </c>
      <c r="C34" s="84" t="s">
        <v>95</v>
      </c>
      <c r="D34" s="116" t="s">
        <v>140</v>
      </c>
      <c r="E34" s="117"/>
      <c r="F34" s="117"/>
      <c r="H34" s="93"/>
      <c r="I34" s="95" t="s">
        <v>41</v>
      </c>
      <c r="J34" s="86" t="s">
        <v>74</v>
      </c>
    </row>
    <row r="35" spans="1:10" s="85" customFormat="1" ht="27.75" customHeight="1" outlineLevel="1">
      <c r="A35" s="82" t="s">
        <v>62</v>
      </c>
      <c r="B35" s="90" t="s">
        <v>145</v>
      </c>
      <c r="C35" s="84"/>
      <c r="D35" s="116" t="s">
        <v>143</v>
      </c>
      <c r="E35" s="117"/>
      <c r="F35" s="117"/>
      <c r="H35" s="93"/>
      <c r="I35" s="95" t="s">
        <v>41</v>
      </c>
      <c r="J35" s="86"/>
    </row>
    <row r="36" spans="1:10" s="85" customFormat="1" ht="81" customHeight="1" outlineLevel="1">
      <c r="A36" s="82" t="s">
        <v>63</v>
      </c>
      <c r="B36" s="90" t="s">
        <v>146</v>
      </c>
      <c r="C36" s="84"/>
      <c r="D36" s="118" t="s">
        <v>147</v>
      </c>
      <c r="E36" s="117"/>
      <c r="F36" s="117"/>
      <c r="H36" s="93"/>
      <c r="I36" s="95" t="s">
        <v>41</v>
      </c>
      <c r="J36" s="86"/>
    </row>
    <row r="37" spans="1:10" s="85" customFormat="1" ht="87.75" customHeight="1" outlineLevel="1">
      <c r="A37" s="82" t="s">
        <v>64</v>
      </c>
      <c r="B37" s="90" t="s">
        <v>149</v>
      </c>
      <c r="C37" s="84"/>
      <c r="D37" s="116" t="s">
        <v>148</v>
      </c>
      <c r="E37" s="117"/>
      <c r="F37" s="117"/>
      <c r="H37" s="93"/>
      <c r="I37" s="95" t="s">
        <v>41</v>
      </c>
      <c r="J37" s="86"/>
    </row>
    <row r="38" spans="1:10" s="85" customFormat="1" ht="87.75" customHeight="1" outlineLevel="1">
      <c r="A38" s="82" t="s">
        <v>65</v>
      </c>
      <c r="B38" s="90" t="s">
        <v>150</v>
      </c>
      <c r="C38" s="84"/>
      <c r="D38" s="116" t="s">
        <v>143</v>
      </c>
      <c r="E38" s="117"/>
      <c r="F38" s="117"/>
      <c r="H38" s="93"/>
      <c r="I38" s="95" t="s">
        <v>41</v>
      </c>
      <c r="J38" s="86"/>
    </row>
    <row r="39" spans="1:10" s="85" customFormat="1" ht="87.75" customHeight="1" outlineLevel="1">
      <c r="A39" s="82" t="s">
        <v>66</v>
      </c>
      <c r="B39" s="90" t="s">
        <v>151</v>
      </c>
      <c r="C39" s="84"/>
      <c r="D39" s="116" t="s">
        <v>152</v>
      </c>
      <c r="E39" s="117"/>
      <c r="F39" s="117"/>
      <c r="H39" s="93"/>
      <c r="I39" s="95"/>
      <c r="J39" s="86"/>
    </row>
    <row r="40" spans="1:10" s="85" customFormat="1" ht="87.75" customHeight="1" outlineLevel="1">
      <c r="A40" s="82" t="s">
        <v>67</v>
      </c>
      <c r="B40" s="90" t="s">
        <v>153</v>
      </c>
      <c r="C40" s="84"/>
      <c r="D40" s="116" t="s">
        <v>148</v>
      </c>
      <c r="E40" s="117"/>
      <c r="F40" s="117"/>
      <c r="H40" s="93"/>
      <c r="I40" s="95"/>
      <c r="J40" s="86"/>
    </row>
    <row r="41" spans="1:10" s="85" customFormat="1" ht="87.75" customHeight="1" outlineLevel="1">
      <c r="A41" s="82" t="s">
        <v>68</v>
      </c>
      <c r="B41" s="90" t="s">
        <v>95</v>
      </c>
      <c r="C41" s="84" t="s">
        <v>84</v>
      </c>
      <c r="D41" s="116" t="s">
        <v>72</v>
      </c>
      <c r="E41" s="117"/>
      <c r="F41" s="117"/>
      <c r="H41" s="93"/>
      <c r="I41" s="95" t="s">
        <v>41</v>
      </c>
      <c r="J41" s="86"/>
    </row>
    <row r="42" spans="1:10" s="85" customFormat="1" ht="87.75" customHeight="1" outlineLevel="1">
      <c r="A42" s="82" t="s">
        <v>69</v>
      </c>
      <c r="B42" s="90" t="s">
        <v>95</v>
      </c>
      <c r="C42" s="84" t="s">
        <v>85</v>
      </c>
      <c r="D42" s="116" t="s">
        <v>57</v>
      </c>
      <c r="E42" s="117"/>
      <c r="F42" s="117"/>
      <c r="H42" s="93"/>
      <c r="I42" s="95" t="s">
        <v>41</v>
      </c>
      <c r="J42" s="86"/>
    </row>
    <row r="43" spans="1:10" s="4" customFormat="1" ht="13" outlineLevel="1">
      <c r="A43" s="113" t="s">
        <v>71</v>
      </c>
      <c r="B43" s="114"/>
      <c r="C43" s="114"/>
      <c r="D43" s="114"/>
      <c r="E43" s="114"/>
      <c r="F43" s="114"/>
      <c r="G43" s="114"/>
      <c r="H43" s="114"/>
      <c r="I43" s="114"/>
      <c r="J43" s="115"/>
    </row>
    <row r="44" spans="1:10" s="85" customFormat="1" ht="87.75" customHeight="1" outlineLevel="1">
      <c r="A44" s="82" t="s">
        <v>70</v>
      </c>
      <c r="B44" s="90" t="s">
        <v>95</v>
      </c>
      <c r="C44" s="84" t="s">
        <v>86</v>
      </c>
      <c r="D44" s="116" t="s">
        <v>58</v>
      </c>
      <c r="E44" s="117"/>
      <c r="F44" s="117"/>
      <c r="H44" s="93"/>
      <c r="I44" s="95" t="s">
        <v>41</v>
      </c>
      <c r="J44" s="86"/>
    </row>
    <row r="45" spans="1:10" s="85" customFormat="1" ht="87.75" customHeight="1" outlineLevel="1">
      <c r="A45" s="82" t="s">
        <v>79</v>
      </c>
      <c r="B45" s="90" t="s">
        <v>56</v>
      </c>
      <c r="C45" s="84" t="s">
        <v>87</v>
      </c>
      <c r="D45" s="116" t="s">
        <v>59</v>
      </c>
      <c r="E45" s="117"/>
      <c r="F45" s="117"/>
      <c r="H45" s="93"/>
      <c r="I45" s="95" t="s">
        <v>41</v>
      </c>
      <c r="J45" s="86"/>
    </row>
    <row r="46" spans="1:10" s="4" customFormat="1" ht="13">
      <c r="A46" s="113" t="s">
        <v>82</v>
      </c>
      <c r="B46" s="114"/>
      <c r="C46" s="114"/>
      <c r="D46" s="114"/>
      <c r="E46" s="114"/>
      <c r="F46" s="114"/>
      <c r="G46" s="114"/>
      <c r="H46" s="114"/>
      <c r="I46" s="114"/>
      <c r="J46" s="115"/>
    </row>
    <row r="47" spans="1:10" s="85" customFormat="1" ht="87.75" customHeight="1" outlineLevel="1">
      <c r="A47" s="82" t="s">
        <v>80</v>
      </c>
      <c r="B47" s="90" t="s">
        <v>75</v>
      </c>
      <c r="C47" s="84" t="s">
        <v>88</v>
      </c>
      <c r="D47" s="116" t="s">
        <v>77</v>
      </c>
      <c r="E47" s="117"/>
      <c r="F47" s="117"/>
      <c r="H47" s="93"/>
      <c r="I47" s="95" t="s">
        <v>41</v>
      </c>
      <c r="J47" s="86"/>
    </row>
    <row r="48" spans="1:10" s="85" customFormat="1" ht="87.75" customHeight="1" outlineLevel="1">
      <c r="A48" s="82" t="s">
        <v>81</v>
      </c>
      <c r="B48" s="90" t="s">
        <v>76</v>
      </c>
      <c r="C48" s="84" t="s">
        <v>89</v>
      </c>
      <c r="D48" s="116" t="s">
        <v>78</v>
      </c>
      <c r="E48" s="117"/>
      <c r="F48" s="117"/>
      <c r="H48" s="93"/>
      <c r="I48" s="95" t="s">
        <v>41</v>
      </c>
      <c r="J48" s="86"/>
    </row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</sheetData>
  <mergeCells count="54">
    <mergeCell ref="D24:F24"/>
    <mergeCell ref="D25:F25"/>
    <mergeCell ref="D26:F26"/>
    <mergeCell ref="D28:F28"/>
    <mergeCell ref="D27:F27"/>
    <mergeCell ref="D20:F20"/>
    <mergeCell ref="D23:F23"/>
    <mergeCell ref="D22:F22"/>
    <mergeCell ref="D21:F21"/>
    <mergeCell ref="D16:F16"/>
    <mergeCell ref="D17:F17"/>
    <mergeCell ref="D18:F18"/>
    <mergeCell ref="D19:F19"/>
    <mergeCell ref="B1:D2"/>
    <mergeCell ref="A7:D7"/>
    <mergeCell ref="H5:J5"/>
    <mergeCell ref="H6:J6"/>
    <mergeCell ref="B3:D3"/>
    <mergeCell ref="H4:J4"/>
    <mergeCell ref="J8:J9"/>
    <mergeCell ref="H3:J3"/>
    <mergeCell ref="B4:D4"/>
    <mergeCell ref="H8:H9"/>
    <mergeCell ref="A10:J10"/>
    <mergeCell ref="I8:I9"/>
    <mergeCell ref="D15:F15"/>
    <mergeCell ref="A8:A9"/>
    <mergeCell ref="B8:B9"/>
    <mergeCell ref="C8:C9"/>
    <mergeCell ref="D8:G9"/>
    <mergeCell ref="D12:F12"/>
    <mergeCell ref="D14:F14"/>
    <mergeCell ref="D11:F11"/>
    <mergeCell ref="D13:F13"/>
    <mergeCell ref="D30:F30"/>
    <mergeCell ref="D29:F29"/>
    <mergeCell ref="D31:F31"/>
    <mergeCell ref="D35:F35"/>
    <mergeCell ref="D36:F36"/>
    <mergeCell ref="D32:F32"/>
    <mergeCell ref="D34:F34"/>
    <mergeCell ref="A46:J46"/>
    <mergeCell ref="D47:F47"/>
    <mergeCell ref="D48:F48"/>
    <mergeCell ref="D33:F33"/>
    <mergeCell ref="D42:F42"/>
    <mergeCell ref="A43:J43"/>
    <mergeCell ref="D44:F44"/>
    <mergeCell ref="D45:F45"/>
    <mergeCell ref="D39:F39"/>
    <mergeCell ref="D40:F40"/>
    <mergeCell ref="D41:F41"/>
    <mergeCell ref="D37:F37"/>
    <mergeCell ref="D38:F38"/>
  </mergeCells>
  <phoneticPr fontId="18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8" sqref="C8"/>
    </sheetView>
  </sheetViews>
  <sheetFormatPr baseColWidth="10" defaultColWidth="8.83203125" defaultRowHeight="17" x14ac:dyDescent="0"/>
  <cols>
    <col min="3" max="3" width="22.83203125" customWidth="1"/>
    <col min="7" max="7" width="18.83203125" customWidth="1"/>
  </cols>
  <sheetData>
    <row r="1" spans="1:7" ht="23">
      <c r="A1" s="15" t="s">
        <v>17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>
      <c r="B3" s="19" t="s">
        <v>16</v>
      </c>
      <c r="C3" s="17"/>
      <c r="D3" s="17"/>
      <c r="E3" s="17"/>
      <c r="F3" s="17"/>
      <c r="G3" s="18"/>
    </row>
    <row r="4" spans="1:7">
      <c r="B4" s="19" t="s">
        <v>11</v>
      </c>
      <c r="C4" s="107"/>
      <c r="D4" s="19"/>
      <c r="E4" s="19"/>
      <c r="F4" s="19"/>
      <c r="G4" s="19"/>
    </row>
    <row r="5" spans="1:7">
      <c r="A5" s="19"/>
      <c r="B5" s="19"/>
      <c r="C5" s="19"/>
      <c r="D5" s="19"/>
      <c r="E5" s="19"/>
      <c r="F5" s="19"/>
      <c r="G5" s="19"/>
    </row>
    <row r="6" spans="1:7">
      <c r="A6" s="19"/>
      <c r="B6" s="19"/>
      <c r="C6" s="19"/>
      <c r="D6" s="19"/>
      <c r="E6" s="19"/>
      <c r="F6" s="19"/>
      <c r="G6" s="19"/>
    </row>
    <row r="7" spans="1:7" ht="28">
      <c r="A7" s="20"/>
      <c r="B7" s="52" t="s">
        <v>24</v>
      </c>
      <c r="C7" s="53" t="s">
        <v>25</v>
      </c>
      <c r="D7" s="54" t="s">
        <v>41</v>
      </c>
      <c r="E7" s="53" t="s">
        <v>10</v>
      </c>
      <c r="F7" s="53" t="s">
        <v>42</v>
      </c>
      <c r="G7" s="55" t="s">
        <v>26</v>
      </c>
    </row>
    <row r="8" spans="1:7" s="64" customFormat="1">
      <c r="A8" s="70"/>
      <c r="B8" s="71">
        <v>1</v>
      </c>
      <c r="C8" s="72" t="str">
        <f>'Manual Test Cases'!B4</f>
        <v>CR100 - Export to excel</v>
      </c>
      <c r="D8" s="73">
        <f>'Manual Test Cases'!B5</f>
        <v>25</v>
      </c>
      <c r="E8" s="72">
        <f>'Manual Test Cases'!B6</f>
        <v>1</v>
      </c>
      <c r="F8" s="72">
        <f>'Manual Test Cases'!D5</f>
        <v>0</v>
      </c>
      <c r="G8" s="73">
        <f>'Manual Test Cases'!D6</f>
        <v>23</v>
      </c>
    </row>
    <row r="9" spans="1:7">
      <c r="A9" s="19"/>
      <c r="B9" s="34"/>
      <c r="C9" s="33"/>
      <c r="D9" s="75"/>
      <c r="E9" s="32"/>
      <c r="F9" s="32"/>
      <c r="G9" s="35"/>
    </row>
    <row r="10" spans="1:7">
      <c r="A10" s="19"/>
      <c r="B10" s="56"/>
      <c r="C10" s="57" t="s">
        <v>27</v>
      </c>
      <c r="D10" s="58">
        <f>SUM(D6:D9)</f>
        <v>25</v>
      </c>
      <c r="E10" s="58">
        <f>SUM(E6:E9)</f>
        <v>1</v>
      </c>
      <c r="F10" s="58">
        <f>SUM(F6:F9)</f>
        <v>0</v>
      </c>
      <c r="G10" s="59">
        <f>SUM(G6:G9)</f>
        <v>23</v>
      </c>
    </row>
    <row r="11" spans="1:7">
      <c r="A11" s="19"/>
      <c r="B11" s="21"/>
      <c r="C11" s="19"/>
      <c r="D11" s="22"/>
      <c r="E11" s="23"/>
      <c r="F11" s="23"/>
      <c r="G11" s="23"/>
    </row>
    <row r="12" spans="1:7">
      <c r="A12" s="19"/>
      <c r="B12" s="19"/>
      <c r="C12" s="19" t="s">
        <v>28</v>
      </c>
      <c r="D12" s="19"/>
      <c r="E12" s="24">
        <f>(D10+E10)*100/G10</f>
        <v>113.04347826086956</v>
      </c>
      <c r="F12" s="19" t="s">
        <v>29</v>
      </c>
      <c r="G12" s="25"/>
    </row>
    <row r="13" spans="1:7">
      <c r="A13" s="19"/>
      <c r="B13" s="19"/>
      <c r="C13" s="19" t="s">
        <v>30</v>
      </c>
      <c r="D13" s="19"/>
      <c r="E13" s="24">
        <f>D10*100/G10</f>
        <v>108.69565217391305</v>
      </c>
      <c r="F13" s="19" t="s">
        <v>29</v>
      </c>
      <c r="G13" s="25"/>
    </row>
  </sheetData>
  <phoneticPr fontId="13"/>
  <pageMargins left="0.75" right="0.75" top="1" bottom="1" header="0.5" footer="0.5"/>
  <pageSetup orientation="landscape"/>
  <headerFooter alignWithMargins="0">
    <oddFooter>&amp;L&amp;"Tahoma,Regular"&amp;8 02ae-BM/PM/HDCV/FSOFT v1/0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Manual Test Cases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it</cp:lastModifiedBy>
  <cp:lastPrinted>2006-08-02T10:15:15Z</cp:lastPrinted>
  <dcterms:created xsi:type="dcterms:W3CDTF">2002-07-27T17:17:25Z</dcterms:created>
  <dcterms:modified xsi:type="dcterms:W3CDTF">2017-04-25T01:20:59Z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