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722"/>
  <workbookPr autoCompressPictures="0"/>
  <bookViews>
    <workbookView xWindow="0" yWindow="0" windowWidth="25600" windowHeight="14800" tabRatio="821" activeTab="1"/>
  </bookViews>
  <sheets>
    <sheet name="Cover" sheetId="97" r:id="rId1"/>
    <sheet name="Manual Test Cas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40001" calcMode="autoNoTable" iterate="1" iterateCount="50" iterateDelta="0" concurrentCalc="0"/>
  <extLst>
    <ext xmlns:mx="http://schemas.microsoft.com/office/mac/excel/2008/main" uri="{7523E5D3-25F3-A5E0-1632-64F254C22452}">
      <mx:ArchID Flags="2"/>
    </ext>
  </extLst>
</workbook>
</file>

<file path=xl/calcChain.xml><?xml version="1.0" encoding="utf-8"?>
<calcChain xmlns="http://schemas.openxmlformats.org/spreadsheetml/2006/main">
  <c r="D6" i="122" l="1"/>
  <c r="B5" i="122"/>
  <c r="D8" i="107"/>
  <c r="D10" i="107"/>
  <c r="B6" i="122"/>
  <c r="E8" i="107"/>
  <c r="E10" i="107"/>
  <c r="D5" i="122"/>
  <c r="G8" i="107"/>
  <c r="G10" i="107"/>
  <c r="F8" i="107"/>
  <c r="F10" i="107"/>
  <c r="C8" i="107"/>
  <c r="E13" i="107"/>
  <c r="E12" i="107"/>
</calcChain>
</file>

<file path=xl/sharedStrings.xml><?xml version="1.0" encoding="utf-8"?>
<sst xmlns="http://schemas.openxmlformats.org/spreadsheetml/2006/main" count="303" uniqueCount="228">
  <si>
    <t>TC16</t>
  </si>
  <si>
    <t>TC17</t>
  </si>
  <si>
    <t>TC18</t>
  </si>
  <si>
    <t>TC1</t>
  </si>
  <si>
    <t>TC3</t>
  </si>
  <si>
    <t>TC4</t>
  </si>
  <si>
    <t>TC5</t>
  </si>
  <si>
    <t>TC6</t>
  </si>
  <si>
    <t>TC7</t>
  </si>
  <si>
    <t>Fail</t>
  </si>
  <si>
    <t>Date</t>
    <phoneticPr fontId="13"/>
  </si>
  <si>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</si>
  <si>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</si>
  <si>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</si>
  <si>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</si>
  <si>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</si>
  <si>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</si>
  <si>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</si>
  <si>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</si>
  <si>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</si>
  <si>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</si>
  <si>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</si>
  <si>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</si>
  <si>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</si>
  <si>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</si>
  <si>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</si>
  <si>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</si>
  <si>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</si>
  <si>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</si>
  <si>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</si>
  <si>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</si>
  <si>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</si>
  <si>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Test date</t>
  </si>
  <si>
    <t>Number of test cases:</t>
  </si>
  <si>
    <t>Expected Output</t>
  </si>
  <si>
    <t>ID</t>
  </si>
  <si>
    <t>Version:</t>
  </si>
  <si>
    <t>Project Name:</t>
  </si>
  <si>
    <r>
      <t>System Name</t>
    </r>
    <r>
      <rPr>
        <b/>
        <sz val="10"/>
        <rFont val="ＭＳ Ｐゴシック"/>
        <family val="3"/>
        <charset val="128"/>
      </rPr>
      <t>：</t>
    </r>
  </si>
  <si>
    <r>
      <t>Module Code</t>
    </r>
    <r>
      <rPr>
        <b/>
        <sz val="10"/>
        <rFont val="MS Gothic"/>
        <family val="3"/>
      </rPr>
      <t>：</t>
    </r>
  </si>
  <si>
    <t>Pass</t>
  </si>
  <si>
    <t>Pending</t>
  </si>
  <si>
    <t>1.0</t>
  </si>
  <si>
    <t>TC8</t>
  </si>
  <si>
    <t>TC9</t>
  </si>
  <si>
    <t>TC10</t>
  </si>
  <si>
    <t>TC11</t>
  </si>
  <si>
    <t>TC12</t>
  </si>
  <si>
    <t>TC13</t>
  </si>
  <si>
    <t>TC14</t>
  </si>
  <si>
    <t>TC15</t>
  </si>
  <si>
    <t>TC19</t>
  </si>
  <si>
    <t>TC20</t>
  </si>
  <si>
    <t>TC21</t>
  </si>
  <si>
    <t>TC22</t>
  </si>
  <si>
    <t>TC23</t>
  </si>
  <si>
    <t>TC24</t>
  </si>
  <si>
    <t>TC25</t>
  </si>
  <si>
    <t>TC26</t>
  </si>
  <si>
    <t>TC27</t>
  </si>
  <si>
    <t>TC28</t>
  </si>
  <si>
    <t>TC29</t>
  </si>
  <si>
    <t>TC30</t>
  </si>
  <si>
    <t>TC31</t>
  </si>
  <si>
    <t>TC32</t>
  </si>
  <si>
    <t>TC33</t>
  </si>
  <si>
    <t>TC34</t>
  </si>
  <si>
    <t>TC35</t>
  </si>
  <si>
    <t>TC36</t>
  </si>
  <si>
    <t>CR100 - Export to excel</t>
  </si>
  <si>
    <t>Sample ProjectACME Vacumm Cleaner &amp; Anvil Co. Feedback Form</t>
  </si>
  <si>
    <t>ACME Vacuum Cleaner &amp; Anvil Co. Feedback Form</t>
  </si>
  <si>
    <t>David Jaime</t>
  </si>
  <si>
    <t>Max Rasovsky</t>
  </si>
  <si>
    <t>Site loads in Chrome, Safari, and FireFox</t>
  </si>
  <si>
    <t>Company logo</t>
  </si>
  <si>
    <t>Company name</t>
  </si>
  <si>
    <t>MANUAL TEST CASE</t>
  </si>
  <si>
    <t>Signup newsletter popup style</t>
  </si>
  <si>
    <t>Email Validation: format</t>
  </si>
  <si>
    <t xml:space="preserve"> I certify that I am 18 years of age or older has to be ticked</t>
  </si>
  <si>
    <t>Signup with valid credentials</t>
  </si>
  <si>
    <t>How did you hear about ACME VC&amp;A Co.? Style</t>
  </si>
  <si>
    <t>How did you hear about ACME VC&amp;A Co.? Buttons</t>
  </si>
  <si>
    <t xml:space="preserve">Only one should be able to be selected. </t>
  </si>
  <si>
    <t>How did you hear about ACME VC&amp;A Co.? Other Field</t>
  </si>
  <si>
    <t>Should not be able to submit</t>
  </si>
  <si>
    <t>How did you hear about ACME VC&amp;A Co.? Other Field passing</t>
  </si>
  <si>
    <t>Should be able to submit</t>
  </si>
  <si>
    <t>Rate your overall experience (1 - Very Poor, 5 - Very Good): Styling</t>
  </si>
  <si>
    <t>Only one option can be selected</t>
  </si>
  <si>
    <t>Rate your overall experience (1 - Very Poor, 5 - Very Good) Required test</t>
  </si>
  <si>
    <t>Rate your overall experience (1 - Very Poor, 5 - Very Good) options test</t>
  </si>
  <si>
    <t>Would you recommend us to your friends? Style</t>
  </si>
  <si>
    <t>Would you recommend us to your friends? User selects no</t>
  </si>
  <si>
    <t>First Name style</t>
  </si>
  <si>
    <t>First name requirement</t>
  </si>
  <si>
    <t>will not submit</t>
  </si>
  <si>
    <t>Last name style</t>
  </si>
  <si>
    <t>Last name requirement</t>
  </si>
  <si>
    <t>Email style</t>
  </si>
  <si>
    <t>characters can no longer be added</t>
  </si>
  <si>
    <t>Email max 32 characters</t>
  </si>
  <si>
    <t>Email requirement</t>
  </si>
  <si>
    <t>Phone number style</t>
  </si>
  <si>
    <t>Phone Number: 14 px // Arial. Left justified. Ghost text: “Phone Number”.</t>
  </si>
  <si>
    <t>characters cannot be added</t>
  </si>
  <si>
    <t>Please fill out this field popup style</t>
  </si>
  <si>
    <t>Pop up shows up</t>
  </si>
  <si>
    <t>TC37</t>
  </si>
  <si>
    <t>TC38</t>
  </si>
  <si>
    <t>TC39</t>
  </si>
  <si>
    <t>TC40</t>
  </si>
  <si>
    <t>TC41</t>
  </si>
  <si>
    <t>TC42</t>
  </si>
  <si>
    <t>TC43</t>
  </si>
  <si>
    <t>TC44</t>
  </si>
  <si>
    <t>TC45</t>
  </si>
  <si>
    <t>TC46</t>
  </si>
  <si>
    <t>TC47</t>
  </si>
  <si>
    <t>TC48</t>
  </si>
  <si>
    <t>Submit button style</t>
  </si>
  <si>
    <t>24pt / Arial Right Justified</t>
  </si>
  <si>
    <t>Submit button function</t>
  </si>
  <si>
    <t>Overall style guide</t>
  </si>
  <si>
    <t>1. All text boxes have drop shadows
2. Left justified fields should line up on left.
3. Right justified fields should line up on right.
4. Similar Options should line up together</t>
  </si>
  <si>
    <t>Mobile Style</t>
  </si>
  <si>
    <t>Analytics Tracking:
Page Visit</t>
  </si>
  <si>
    <t xml:space="preserve">Analytics Tracking:
Mailing List </t>
  </si>
  <si>
    <t>Analytics Tracking:
Form Submit</t>
  </si>
  <si>
    <t>Google Analytics Debugger returns a message about the Mailing List link being clicked being tracked on the dev console</t>
  </si>
  <si>
    <t>Google Analytics Debugger returns a message about the page visit being tracked on the dev console</t>
  </si>
  <si>
    <t>1. Visit the site in each browser
2. Fill out the form with valid inputs
3. Submit the form
4. Expect output 1
5. Click the mailing link
6. Expect output 2
7. Fill out the mailing list form and submit
8. Expect output 3</t>
  </si>
  <si>
    <t>1. Visit Site</t>
  </si>
  <si>
    <t>1. Visit Site
2. Hover over mailing list link</t>
  </si>
  <si>
    <t>Mailing list link style and hover</t>
  </si>
  <si>
    <t>Mailing list link click</t>
  </si>
  <si>
    <t>“Sign Up for Our Newsletter” pop-up appears.</t>
  </si>
  <si>
    <t>Email max field length in signup newsletter popup</t>
  </si>
  <si>
    <t xml:space="preserve">1. Visit Site
2. Click on mailing list link </t>
  </si>
  <si>
    <t>1. Visit Site
2. Click on mailing list link
3. Enter a 255 character string and then try to type in one more character</t>
  </si>
  <si>
    <t xml:space="preserve"> Validates all required values are present, submits
the page if no errors are present. Closes the pop up.</t>
  </si>
  <si>
    <t>Close mailing list popup</t>
  </si>
  <si>
    <t>1. Visit Site
2. Click on mailing list link
3. Fill out email field with a valid email
4. Do not tick off the 18 or older field</t>
  </si>
  <si>
    <t>1. Visit site
2. Click on mailing list link
3. Click on X to close popup</t>
  </si>
  <si>
    <t>Popup is closed</t>
  </si>
  <si>
    <t>1. Visit Site
2. Fill out form but leave First name blank
3. Submit form</t>
  </si>
  <si>
    <t>Popup should show up in the name field and have this style: 20pt / Arial</t>
  </si>
  <si>
    <t xml:space="preserve">1. Visit Site using mobile devices listed below:
-iPhones 5-7
-Galaxy S5-S7
</t>
  </si>
  <si>
    <t>1. Open chrome developer tools and navigate to the console
2. Visit page</t>
  </si>
  <si>
    <t>1. Open chrome developer tools and navigate to the console
2. Visit page
3. Click on the mailing list link</t>
  </si>
  <si>
    <t>Analytics Tracking:
Mailing List Submission</t>
  </si>
  <si>
    <t>1. Open chrome developer tools and navigate to the console
2. Visit page
3. Click on the mailing list link
4. Fill out and submit form with valid inputs</t>
  </si>
  <si>
    <t>1. Open chrome developer tools and navigate to the console
2. Visit page
3. Fill out and submit feedback for with valid inputs</t>
  </si>
  <si>
    <t>1. Visit Site
2. Fill out form with valid inputs
3. Click on submit button</t>
  </si>
  <si>
    <t>Please fill out this field pop up functionality with one missing field</t>
  </si>
  <si>
    <t>1. Visit Site
2. Attempt to type non number characters in the phone number field</t>
  </si>
  <si>
    <t xml:space="preserve">1. Visit Site
2. Enter 32 number characters in the phone number field
3. Try to enter in a 33rd character in the phone number field </t>
  </si>
  <si>
    <t>1. Visit site
2. Fill out form but leave the email field blank
3. Submit form</t>
  </si>
  <si>
    <t>1. Visit Site
2. Fill out email field with 32 characters
3. Try to enter in a 33rd character</t>
  </si>
  <si>
    <t>1. Visit site 
2. Fill out form but leave last name field blank
3. Submit form</t>
  </si>
  <si>
    <t>1. Visit site 
2. Fill out form but leave first name field blank
3. Submit form</t>
  </si>
  <si>
    <t>1. Visit Site
2. Try to check off more then one option in the how did you hear about us field</t>
  </si>
  <si>
    <t>Should not be able to add another character</t>
  </si>
  <si>
    <t xml:space="preserve">1. Visit Site
2. Select other in how you heard about us field
3. Enter a 32 character string
4. Try to add a 33rd character </t>
  </si>
  <si>
    <t>1. Visit Site
2. Select other in how you heard about us
3. Enter a valid string
4. Fill out the rest of the form with valid inputs
5. Submit form</t>
  </si>
  <si>
    <t xml:space="preserve"> The field style should be 28 px / Arial. Left justified. Options (14px /
Arial): 1 / 2 / 3 / 4 / 5.</t>
  </si>
  <si>
    <t xml:space="preserve"> The field style should be 18 px / Arial. Left justified Options (14 px / Arial): Yes / No.</t>
  </si>
  <si>
    <t>Mailing list style: 21 px / Arial. Hover over turns the text yellow.</t>
  </si>
  <si>
    <t>Company motto style: 21 px / Arial / italic. Horizontally centered inside the header, below the company name.</t>
  </si>
  <si>
    <t>Company logo style: Vertically centered within header. 15px from left edge.</t>
  </si>
  <si>
    <t>Popup style:
1. Sign Up for Out Newsletter text: 18 px / Arial. Horizontally centered within the pop-up
2. Email Address field should contain ghost text: “Email Address”. Horizontally centered within the pop-up
3. I certify that I am 18 years of age or older text: 18px/ Arial. Horizontally centered within the pop-up.
4. Sign Up: Horizontally centered within the pop-up.
5. Close X is right justified</t>
  </si>
  <si>
    <t>No more characters can be added</t>
  </si>
  <si>
    <t>Emails of incorrect format should not be able to submit</t>
  </si>
  <si>
    <t>1. Visit Site
2. Fill out first name field with 32 character string
3. Attempt to add a 33rd character</t>
  </si>
  <si>
    <t xml:space="preserve"> Style: 14 px / Arial. Left justified. Ghost text: “First Name”. </t>
  </si>
  <si>
    <t xml:space="preserve"> Style: 14 px / Arial. Left justified. Ghost text: “Last Name”. </t>
  </si>
  <si>
    <t>Style: 14 px / Arial. Left justified. Ghost text: “Email”.</t>
  </si>
  <si>
    <t>Last name max 32 chars</t>
  </si>
  <si>
    <t>First name max length 32 chars</t>
  </si>
  <si>
    <t>Would you recommend us to your friends? User selects no max char length 100</t>
  </si>
  <si>
    <t>Would you recommend us to your friends? User selects no but leaves blank</t>
  </si>
  <si>
    <t>notes</t>
  </si>
  <si>
    <t>Form is submitted successfully</t>
  </si>
  <si>
    <t>1. Form is able to be successfully submitted 
2. Mailing list link click returns the popup for signing up 
3. Mailing list signup can be successfully done</t>
  </si>
  <si>
    <t>Company motto</t>
  </si>
  <si>
    <t>Company name style: 30 px / Arial. Horizontally centered inside the header, above the company motto.</t>
  </si>
  <si>
    <t xml:space="preserve">1. Visit Site
2. Click on mailing list link
3. Enter string that does not follow the conventional email format "local@domain.id" either by not having an "@" or by not having a "." to  differentiate the domain from the TLD.
4. Expect output
5. Type in an email where the local part of local@domain is longer the 64 chars
6. Expect output
7. Enter an email that contains a character not listed here  :a-z, A-Z, 0-9, or any of !#$%&amp;'*+-/=?^_`{|}~.
8. Expect output
</t>
  </si>
  <si>
    <t xml:space="preserve"> 18 px / Arial. Left justified. Options (14px / Arial): Social
media / Advertising / Search Engine / Friend / Other. Default = Social Media.</t>
  </si>
  <si>
    <t>1. Visit Site
2. Attempt to click more the one option in the rate your overall experience field</t>
  </si>
  <si>
    <t>1. Visit Site
2. Leave the rate your overall experience field blank
3. Fill out the rest of feedback form with valid inputs
4. Submit form</t>
  </si>
  <si>
    <t>1. Visit Site 
2. Click no on the recommend to friends field
3. Fill in with 100 character string
4. Attempt to add a 101st character</t>
  </si>
  <si>
    <t>1. Visit Site 
2. Click no on the recommend to friends field
3. Leave text field blank
4. Fill out the rest of the form with valid input
5. Submit form</t>
  </si>
  <si>
    <t>1. Visit Site 
2. Click no on the recommend to friends field
3. Fill  in text field with less then 100 chars
4. Fill out the rest of the form with valid inputs
5. Submit form</t>
  </si>
  <si>
    <t>Phone number max 32 chars</t>
  </si>
  <si>
    <t>Phone number only numbers can be added</t>
  </si>
  <si>
    <t>1. Submits all the information
2. Successful form submission popup appears</t>
  </si>
  <si>
    <t>Google Analytics Debugger returns a message about the form being successfully submitted on the dev console</t>
  </si>
  <si>
    <t>fails on mozzilla all the user rating input buttons are required</t>
  </si>
  <si>
    <t>logo is not vertically centered in the header</t>
  </si>
  <si>
    <t>1. Visit the site
2. Inspect the element using the dev tools</t>
  </si>
  <si>
    <t>1. Visit the site
2. Resize browser to check if the logo scales correctly
3. Inspect the element using the dev tools</t>
  </si>
  <si>
    <t>hover over only part of the text turns yellow on hover</t>
  </si>
  <si>
    <t>Email address ghost text is incorrect
I certify that I am 18 years or older font size is 14px instead of 18px
Sign up button is not horizontally centered</t>
  </si>
  <si>
    <t>valid email fails after having input a wrong email</t>
  </si>
  <si>
    <t>1. Visit Site
2. Click on mailing list link
3. Fill out email field with a valid email
4. Check off the 18 or older option 
5. Submit form
6. Expect result
7. Click on mailing list link
8. Fill out with invalid email
9. Check off 18 or older option
10. Expect result</t>
  </si>
  <si>
    <t>Form was closed</t>
  </si>
  <si>
    <t>1. Visit Site
2. Inspect element with dev tools</t>
  </si>
  <si>
    <t>font size is 18px but might be a typo in the requirements sheet</t>
  </si>
  <si>
    <t>multiple options can be selected</t>
  </si>
  <si>
    <t>Why not option is not formatted correctly</t>
  </si>
  <si>
    <t>form submits</t>
  </si>
  <si>
    <t xml:space="preserve">Address is incorrectly spelt and the ghost text has a conflict in the PRD </t>
  </si>
  <si>
    <t xml:space="preserve">Allows ( ) - </t>
  </si>
  <si>
    <t xml:space="preserve">Not the right font size </t>
  </si>
  <si>
    <t>Contact information Style</t>
  </si>
  <si>
    <t>Arial font</t>
  </si>
  <si>
    <t>The font is incorrect. It is not specified in PRD but is not consitent with the style of page.</t>
  </si>
  <si>
    <t>Field headers</t>
  </si>
  <si>
    <t>1.Visist Site
2. Inspect the titles for each field with the dev tools</t>
  </si>
  <si>
    <t>Text should have Arail font.</t>
  </si>
  <si>
    <t>Text is bold</t>
  </si>
  <si>
    <t>Font size is incorrect</t>
  </si>
  <si>
    <t>Should have the same results as:
TC3
TC4
TC5
TC36
TC43</t>
  </si>
  <si>
    <t xml:space="preserve">Logo is not aligned
Header does not go all the way to edge of screen
</t>
  </si>
  <si>
    <t xml:space="preserve">1. Mailing list popup email text box does not have a drop shadow
2. Last name and phone number fields are not aligned
</t>
  </si>
  <si>
    <t>Data did not save</t>
  </si>
  <si>
    <t>No message regarding if the form was saved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</si>
</sst>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
  </numFmts>
  <fonts count="26" x14ac:knownFonts="1">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sz val="10"/>
      <color indexed="10"/>
      <name val="Tahoma"/>
      <family val="2"/>
    </font>
    <font>
      <u/>
      <sz val="11"/>
      <color theme="10"/>
      <name val="ＭＳ Ｐゴシック"/>
      <charset val="128"/>
    </font>
    <font>
      <u/>
      <sz val="11"/>
      <color theme="11"/>
      <name val="ＭＳ Ｐゴシック"/>
      <charset val="128"/>
    </font>
    <font>
      <sz val="10"/>
      <color rgb="FF00000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3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140">
    <xf numFmtId="0" fontId="0" fillId="0" borderId="0"/>
    <xf numFmtId="0" fontId="2" fillId="0" borderId="0"/>
    <xf numFmtId="0" fontId="1" fillId="0" borderId="0" applyProtection="0"/>
    <xf numFmtId="0" fontId="3"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36">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2" fontId="6" fillId="0" borderId="1" xfId="0" applyNumberFormat="1" applyFont="1" applyBorder="1" applyAlignment="1">
      <alignment horizontal="left" vertical="top" wrapText="1"/>
    </xf>
    <xf numFmtId="2" fontId="0" fillId="0" borderId="0" xfId="0" applyNumberFormat="1"/>
    <xf numFmtId="0" fontId="22"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2" fontId="0" fillId="0" borderId="0" xfId="0" applyNumberFormat="1" applyAlignment="1">
      <alignment vertical="top"/>
    </xf>
    <xf numFmtId="2" fontId="4" fillId="0" borderId="1" xfId="0" applyNumberFormat="1" applyFont="1" applyBorder="1" applyAlignment="1">
      <alignment vertical="top"/>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2" xfId="0" applyFont="1" applyFill="1" applyBorder="1" applyAlignment="1">
      <alignment horizontal="center" wrapText="1"/>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19" xfId="0" quotePrefix="1" applyFont="1" applyBorder="1" applyAlignment="1">
      <alignment horizontal="left" vertical="top" wrapText="1"/>
    </xf>
    <xf numFmtId="0" fontId="15" fillId="4" borderId="29" xfId="2" applyFont="1" applyFill="1" applyBorder="1" applyAlignment="1">
      <alignment horizontal="center" vertical="center" wrapText="1"/>
    </xf>
    <xf numFmtId="0" fontId="15" fillId="4" borderId="1" xfId="2" applyFont="1" applyFill="1" applyBorder="1" applyAlignment="1">
      <alignment horizontal="center" vertical="center" wrapText="1"/>
    </xf>
    <xf numFmtId="0" fontId="15" fillId="4" borderId="29" xfId="2" applyFont="1" applyFill="1" applyBorder="1" applyAlignment="1">
      <alignment vertical="center" wrapText="1"/>
    </xf>
    <xf numFmtId="0" fontId="15" fillId="4" borderId="1" xfId="2" applyFont="1" applyFill="1" applyBorder="1" applyAlignment="1">
      <alignment vertical="center" wrapText="1"/>
    </xf>
    <xf numFmtId="0" fontId="15" fillId="4" borderId="30" xfId="2" applyFont="1" applyFill="1" applyBorder="1" applyAlignment="1">
      <alignment horizontal="center" vertical="center" wrapText="1"/>
    </xf>
    <xf numFmtId="0" fontId="15" fillId="4" borderId="0" xfId="2" applyFont="1" applyFill="1" applyBorder="1" applyAlignment="1">
      <alignment horizontal="center" vertical="center" wrapText="1"/>
    </xf>
    <xf numFmtId="0" fontId="15" fillId="4" borderId="31" xfId="2" applyFont="1" applyFill="1" applyBorder="1" applyAlignment="1">
      <alignment horizontal="center" vertical="center" wrapText="1"/>
    </xf>
    <xf numFmtId="0" fontId="15" fillId="4" borderId="26" xfId="2" applyFont="1" applyFill="1" applyBorder="1" applyAlignment="1">
      <alignment horizontal="center" vertical="center" wrapText="1"/>
    </xf>
    <xf numFmtId="0" fontId="15" fillId="4" borderId="32" xfId="2" applyFont="1" applyFill="1" applyBorder="1" applyAlignment="1">
      <alignment horizontal="center" vertical="center" wrapText="1"/>
    </xf>
    <xf numFmtId="0" fontId="15" fillId="4" borderId="33" xfId="2" applyFont="1" applyFill="1" applyBorder="1" applyAlignment="1">
      <alignment horizontal="center"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6" fillId="2" borderId="0" xfId="0" applyFont="1" applyFill="1" applyBorder="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4" borderId="25" xfId="2" applyFont="1" applyFill="1" applyBorder="1" applyAlignment="1">
      <alignment horizontal="center" vertical="center" wrapText="1"/>
    </xf>
    <xf numFmtId="0" fontId="20" fillId="5" borderId="21" xfId="0" applyFont="1" applyFill="1" applyBorder="1" applyAlignment="1">
      <alignment horizontal="left" vertical="center"/>
    </xf>
    <xf numFmtId="0" fontId="20" fillId="5" borderId="17" xfId="0" applyFont="1" applyFill="1" applyBorder="1" applyAlignment="1">
      <alignment horizontal="left" vertical="center"/>
    </xf>
    <xf numFmtId="0" fontId="25" fillId="0" borderId="1" xfId="0" applyFont="1" applyBorder="1" applyAlignment="1">
      <alignment horizontal="left" vertical="top" wrapText="1"/>
    </xf>
    <xf numFmtId="14" fontId="4" fillId="0" borderId="19" xfId="0" applyNumberFormat="1" applyFont="1" applyBorder="1" applyAlignment="1">
      <alignment horizontal="left" vertical="top" wrapText="1"/>
    </xf>
    <xf numFmtId="2" fontId="4" fillId="6" borderId="1" xfId="0" applyNumberFormat="1" applyFont="1" applyFill="1" applyBorder="1"/>
    <xf numFmtId="0" fontId="6" fillId="0" borderId="21" xfId="0" quotePrefix="1" applyFont="1" applyBorder="1" applyAlignment="1">
      <alignment horizontal="left" vertical="top" wrapText="1"/>
    </xf>
    <xf numFmtId="0" fontId="4" fillId="0" borderId="1" xfId="0" applyFont="1" applyBorder="1" applyAlignment="1">
      <alignment vertical="top" wrapText="1"/>
    </xf>
    <xf numFmtId="2" fontId="4" fillId="0" borderId="19" xfId="0" applyNumberFormat="1" applyFont="1" applyBorder="1"/>
  </cellXfs>
  <cellStyles count="14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py%20of%20DataLoadSheet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election activeCell="D11" sqref="D11"/>
    </sheetView>
  </sheetViews>
  <sheetFormatPr baseColWidth="10" defaultColWidth="8.83203125" defaultRowHeight="14" x14ac:dyDescent="0"/>
  <cols>
    <col min="1" max="1" width="8.83203125" style="1"/>
    <col min="2" max="2" width="14.1640625" style="1" customWidth="1"/>
    <col min="3" max="3" width="8.83203125" style="1"/>
    <col min="4" max="4" width="15" style="1" customWidth="1"/>
    <col min="5" max="5" width="32.5" style="1" customWidth="1"/>
    <col min="6" max="6" width="23.83203125" style="1" customWidth="1"/>
    <col min="7" max="7" width="20.5" style="1" customWidth="1"/>
    <col min="8" max="16384" width="8.83203125" style="1"/>
  </cols>
  <sheetData>
    <row r="1" spans="1:7">
      <c r="B1" s="31"/>
      <c r="C1" s="31"/>
    </row>
    <row r="2" spans="1:7" ht="23">
      <c r="A2" s="26"/>
      <c r="B2" s="27" t="s">
        <v>77</v>
      </c>
      <c r="C2" s="26"/>
      <c r="D2" s="26"/>
      <c r="E2" s="26"/>
      <c r="F2" s="26"/>
      <c r="G2" s="26"/>
    </row>
    <row r="3" spans="1:7">
      <c r="A3" s="26"/>
      <c r="B3" s="28" t="s">
        <v>36</v>
      </c>
      <c r="C3" s="60">
        <v>1</v>
      </c>
      <c r="D3" s="29"/>
      <c r="E3" s="26"/>
      <c r="F3" s="26"/>
      <c r="G3" s="26"/>
    </row>
    <row r="4" spans="1:7">
      <c r="A4" s="26"/>
      <c r="B4" s="28" t="s">
        <v>21</v>
      </c>
      <c r="C4" s="11">
        <v>42850</v>
      </c>
      <c r="D4" s="11"/>
      <c r="E4" s="26"/>
      <c r="F4" s="26"/>
      <c r="G4" s="26"/>
    </row>
    <row r="5" spans="1:7" ht="15" thickBot="1">
      <c r="A5" s="26"/>
      <c r="B5" s="28"/>
      <c r="C5" s="29"/>
      <c r="D5" s="29"/>
      <c r="E5" s="26"/>
      <c r="F5" s="26"/>
      <c r="G5" s="26"/>
    </row>
    <row r="6" spans="1:7" ht="14.25" customHeight="1">
      <c r="A6" s="26"/>
      <c r="B6" s="28" t="s">
        <v>37</v>
      </c>
      <c r="C6" s="105" t="s">
        <v>71</v>
      </c>
      <c r="D6" s="105"/>
      <c r="E6" s="106"/>
      <c r="F6" s="26"/>
      <c r="G6" s="26"/>
    </row>
    <row r="7" spans="1:7">
      <c r="A7" s="26"/>
      <c r="B7" s="28"/>
      <c r="C7" s="26"/>
      <c r="D7" s="26"/>
      <c r="E7" s="26"/>
      <c r="F7" s="26"/>
      <c r="G7" s="26"/>
    </row>
    <row r="8" spans="1:7">
      <c r="A8" s="26"/>
      <c r="B8" s="19"/>
      <c r="C8" s="19"/>
      <c r="D8" s="19"/>
      <c r="E8" s="19"/>
      <c r="F8" s="26"/>
      <c r="G8" s="26"/>
    </row>
    <row r="9" spans="1:7">
      <c r="B9" s="5" t="s">
        <v>30</v>
      </c>
    </row>
    <row r="10" spans="1:7" s="36" customFormat="1" ht="26">
      <c r="B10" s="49" t="s">
        <v>17</v>
      </c>
      <c r="C10" s="50" t="s">
        <v>31</v>
      </c>
      <c r="D10" s="50" t="s">
        <v>13</v>
      </c>
      <c r="E10" s="50" t="s">
        <v>14</v>
      </c>
      <c r="F10" s="50" t="s">
        <v>20</v>
      </c>
      <c r="G10" s="51" t="s">
        <v>19</v>
      </c>
    </row>
    <row r="11" spans="1:7" s="36" customFormat="1">
      <c r="B11" s="11">
        <v>42850</v>
      </c>
      <c r="C11" s="39" t="s">
        <v>42</v>
      </c>
      <c r="D11" s="40"/>
      <c r="E11" s="41" t="s">
        <v>18</v>
      </c>
      <c r="F11" s="74" t="s">
        <v>72</v>
      </c>
      <c r="G11" s="83" t="s">
        <v>73</v>
      </c>
    </row>
    <row r="12" spans="1:7" s="36" customFormat="1">
      <c r="B12" s="101"/>
      <c r="C12" s="39"/>
      <c r="D12" s="40"/>
      <c r="E12" s="41"/>
      <c r="F12" s="74"/>
      <c r="G12" s="100"/>
    </row>
    <row r="13" spans="1:7" s="37" customFormat="1" ht="13">
      <c r="B13" s="38"/>
      <c r="C13" s="39"/>
      <c r="D13" s="40"/>
      <c r="E13" s="41"/>
      <c r="F13" s="74"/>
      <c r="G13" s="100"/>
    </row>
    <row r="14" spans="1:7" s="37" customFormat="1" ht="13">
      <c r="B14" s="44"/>
      <c r="C14" s="45"/>
      <c r="D14" s="43"/>
      <c r="E14" s="43"/>
      <c r="F14" s="43"/>
      <c r="G14" s="43"/>
    </row>
    <row r="15" spans="1:7" s="36" customFormat="1">
      <c r="B15" s="38"/>
      <c r="C15" s="42"/>
      <c r="D15" s="40"/>
      <c r="E15" s="43"/>
      <c r="F15" s="43"/>
      <c r="G15" s="43"/>
    </row>
    <row r="16" spans="1:7" s="36" customFormat="1">
      <c r="B16" s="44"/>
      <c r="C16" s="45"/>
      <c r="D16" s="43"/>
      <c r="E16" s="43"/>
      <c r="F16" s="43"/>
      <c r="G16" s="43"/>
    </row>
    <row r="17" spans="2:7" s="36" customFormat="1">
      <c r="B17" s="44"/>
      <c r="C17" s="45"/>
      <c r="D17" s="43"/>
      <c r="E17" s="43"/>
      <c r="F17" s="43"/>
      <c r="G17" s="43"/>
    </row>
    <row r="18" spans="2:7" s="36" customFormat="1">
      <c r="B18" s="44"/>
      <c r="C18" s="45"/>
      <c r="D18" s="43"/>
      <c r="E18" s="43"/>
      <c r="F18" s="43"/>
      <c r="G18" s="43"/>
    </row>
    <row r="19" spans="2:7" s="36" customFormat="1">
      <c r="B19" s="44"/>
      <c r="C19" s="45"/>
      <c r="D19" s="43"/>
      <c r="E19" s="43"/>
      <c r="F19" s="43"/>
      <c r="G19" s="43"/>
    </row>
    <row r="20" spans="2:7" s="36" customFormat="1">
      <c r="B20" s="44"/>
      <c r="C20" s="45"/>
      <c r="D20" s="43"/>
      <c r="E20" s="43"/>
      <c r="F20" s="43"/>
      <c r="G20" s="43"/>
    </row>
    <row r="21" spans="2:7" s="36" customFormat="1">
      <c r="B21" s="44"/>
      <c r="C21" s="45"/>
      <c r="D21" s="43"/>
      <c r="E21" s="43"/>
      <c r="F21" s="43"/>
      <c r="G21" s="43"/>
    </row>
    <row r="22" spans="2:7" s="36" customFormat="1">
      <c r="B22" s="46"/>
      <c r="C22" s="47"/>
      <c r="D22" s="48"/>
      <c r="E22" s="48"/>
      <c r="F22" s="48"/>
      <c r="G22" s="48"/>
    </row>
  </sheetData>
  <mergeCells count="1">
    <mergeCell ref="C6:E6"/>
  </mergeCells>
  <phoneticPr fontId="0"/>
  <pageMargins left="0.37" right="0.47" top="0.5" bottom="0.38" header="0.5" footer="0.17"/>
  <pageSetup paperSize="9" orientation="landscape" horizontalDpi="96" verticalDpi="96"/>
  <headerFooter alignWithMargins="0">
    <oddFooter>&amp;L&amp;"Tahoma,Regular"&amp;8 02ae-BM/PM/HDCV/FSOFT v1/0&amp;R&amp;"Tahoma,Regular"&amp;10&amp;P/&amp;N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90"/>
  <sheetViews>
    <sheetView tabSelected="1" topLeftCell="A54" workbookViewId="0">
      <selection activeCell="I57" sqref="I57"/>
    </sheetView>
  </sheetViews>
  <sheetFormatPr baseColWidth="10" defaultColWidth="8.83203125" defaultRowHeight="17" outlineLevelRow="1" x14ac:dyDescent="0"/>
  <cols>
    <col min="1" max="1" width="15.6640625" customWidth="1"/>
    <col min="2" max="2" width="18.1640625" style="91" customWidth="1"/>
    <col min="3" max="3" width="42.1640625" customWidth="1"/>
    <col min="6" max="6" width="23.6640625" customWidth="1"/>
    <col min="7" max="7" width="18.5" hidden="1" customWidth="1"/>
    <col min="8" max="8" width="17.1640625" customWidth="1"/>
    <col min="9" max="9" width="8.83203125" style="94"/>
    <col min="10" max="10" width="18" style="92" customWidth="1"/>
  </cols>
  <sheetData>
    <row r="1" spans="1:11" s="2" customFormat="1" ht="12.75" customHeight="1">
      <c r="A1" s="61" t="s">
        <v>77</v>
      </c>
      <c r="B1" s="120"/>
      <c r="C1" s="120"/>
      <c r="D1" s="120"/>
      <c r="E1" s="6"/>
      <c r="F1" s="6"/>
      <c r="G1" s="6"/>
      <c r="H1" s="6"/>
      <c r="I1" s="102"/>
      <c r="J1" s="103"/>
      <c r="K1" s="7"/>
    </row>
    <row r="2" spans="1:11" s="2" customFormat="1" ht="11.25" customHeight="1" thickBot="1">
      <c r="A2" s="7"/>
      <c r="B2" s="121"/>
      <c r="C2" s="121"/>
      <c r="D2" s="121"/>
      <c r="E2" s="6"/>
      <c r="F2" s="6"/>
      <c r="G2" s="6"/>
      <c r="H2" s="6"/>
      <c r="I2" s="102"/>
      <c r="J2" s="103"/>
      <c r="K2" s="7"/>
    </row>
    <row r="3" spans="1:11" s="3" customFormat="1" ht="15" customHeight="1">
      <c r="A3" s="62" t="s">
        <v>38</v>
      </c>
      <c r="B3" s="105" t="s">
        <v>70</v>
      </c>
      <c r="C3" s="105"/>
      <c r="D3" s="106"/>
      <c r="E3" s="65"/>
      <c r="F3" s="65"/>
      <c r="G3" s="65"/>
      <c r="H3" s="123"/>
      <c r="I3" s="123"/>
      <c r="J3" s="123"/>
      <c r="K3" s="9"/>
    </row>
    <row r="4" spans="1:11" s="3" customFormat="1" ht="14">
      <c r="A4" s="69" t="s">
        <v>39</v>
      </c>
      <c r="B4" s="124" t="s">
        <v>69</v>
      </c>
      <c r="C4" s="125"/>
      <c r="D4" s="126"/>
      <c r="E4" s="65"/>
      <c r="F4" s="65"/>
      <c r="G4" s="65"/>
      <c r="H4" s="123"/>
      <c r="I4" s="123"/>
      <c r="J4" s="123"/>
      <c r="K4" s="9"/>
    </row>
    <row r="5" spans="1:11" s="3" customFormat="1" ht="15" customHeight="1">
      <c r="A5" s="12" t="s">
        <v>40</v>
      </c>
      <c r="B5" s="87">
        <f>COUNTIF(I11:I50,"Pass")</f>
        <v>23</v>
      </c>
      <c r="C5" s="10" t="s">
        <v>41</v>
      </c>
      <c r="D5" s="13">
        <f>COUNTIF(I9:I762,"Pending")</f>
        <v>0</v>
      </c>
      <c r="E5" s="8"/>
      <c r="F5" s="8"/>
      <c r="G5" s="8"/>
      <c r="H5" s="123"/>
      <c r="I5" s="123"/>
      <c r="J5" s="123"/>
      <c r="K5" s="9"/>
    </row>
    <row r="6" spans="1:11" s="3" customFormat="1" ht="15" customHeight="1" thickBot="1">
      <c r="A6" s="14" t="s">
        <v>9</v>
      </c>
      <c r="B6" s="88">
        <f>COUNTIF(I11:I50,"Fail")</f>
        <v>17</v>
      </c>
      <c r="C6" s="30" t="s">
        <v>33</v>
      </c>
      <c r="D6" s="63">
        <f>COUNTA(A11:A57)</f>
        <v>47</v>
      </c>
      <c r="E6" s="66"/>
      <c r="F6" s="66"/>
      <c r="G6" s="66"/>
      <c r="H6" s="123"/>
      <c r="I6" s="123"/>
      <c r="J6" s="123"/>
      <c r="K6" s="9"/>
    </row>
    <row r="7" spans="1:11" s="3" customFormat="1" ht="15" customHeight="1">
      <c r="A7" s="122"/>
      <c r="B7" s="122"/>
      <c r="C7" s="122"/>
      <c r="D7" s="122"/>
      <c r="E7" s="8"/>
      <c r="F7" s="8"/>
      <c r="G7" s="8"/>
      <c r="H7" s="8"/>
      <c r="I7" s="104"/>
      <c r="J7" s="104"/>
      <c r="K7" s="9"/>
    </row>
    <row r="8" spans="1:11" s="77" customFormat="1" ht="12" customHeight="1">
      <c r="A8" s="110" t="s">
        <v>35</v>
      </c>
      <c r="B8" s="112" t="s">
        <v>11</v>
      </c>
      <c r="C8" s="110" t="s">
        <v>22</v>
      </c>
      <c r="D8" s="114" t="s">
        <v>34</v>
      </c>
      <c r="E8" s="115"/>
      <c r="F8" s="115"/>
      <c r="G8" s="116"/>
      <c r="H8" s="127" t="s">
        <v>32</v>
      </c>
      <c r="I8" s="111" t="s">
        <v>12</v>
      </c>
      <c r="J8" s="111" t="s">
        <v>182</v>
      </c>
      <c r="K8" s="76"/>
    </row>
    <row r="9" spans="1:11" s="68" customFormat="1" ht="12" customHeight="1">
      <c r="A9" s="111"/>
      <c r="B9" s="113"/>
      <c r="C9" s="111"/>
      <c r="D9" s="117"/>
      <c r="E9" s="118"/>
      <c r="F9" s="118"/>
      <c r="G9" s="119"/>
      <c r="H9" s="117"/>
      <c r="I9" s="111"/>
      <c r="J9" s="111"/>
      <c r="K9" s="67"/>
    </row>
    <row r="10" spans="1:11" s="78" customFormat="1" ht="18">
      <c r="A10" s="128" t="s">
        <v>182</v>
      </c>
      <c r="B10" s="128"/>
      <c r="C10" s="128"/>
      <c r="D10" s="128"/>
      <c r="E10" s="128"/>
      <c r="F10" s="128"/>
      <c r="G10" s="128"/>
      <c r="H10" s="128"/>
      <c r="I10" s="128"/>
      <c r="J10" s="129"/>
    </row>
    <row r="11" spans="1:11" s="4" customFormat="1" ht="117" customHeight="1" outlineLevel="1">
      <c r="A11" s="82" t="s">
        <v>3</v>
      </c>
      <c r="B11" s="89" t="s">
        <v>74</v>
      </c>
      <c r="C11" s="81" t="s">
        <v>132</v>
      </c>
      <c r="D11" s="107" t="s">
        <v>184</v>
      </c>
      <c r="E11" s="108"/>
      <c r="F11" s="108"/>
      <c r="G11" s="80"/>
      <c r="H11" s="131">
        <v>42850</v>
      </c>
      <c r="I11" s="81" t="s">
        <v>9</v>
      </c>
      <c r="J11" s="79" t="s">
        <v>198</v>
      </c>
    </row>
    <row r="12" spans="1:11" s="4" customFormat="1" ht="63.75" customHeight="1" outlineLevel="1">
      <c r="A12" s="82" t="s">
        <v>4</v>
      </c>
      <c r="B12" s="95" t="s">
        <v>75</v>
      </c>
      <c r="C12" s="96" t="s">
        <v>201</v>
      </c>
      <c r="D12" s="107" t="s">
        <v>170</v>
      </c>
      <c r="E12" s="108"/>
      <c r="F12" s="108"/>
      <c r="G12" s="80"/>
      <c r="H12" s="131">
        <v>42850</v>
      </c>
      <c r="I12" s="81" t="s">
        <v>9</v>
      </c>
      <c r="J12" s="79" t="s">
        <v>199</v>
      </c>
    </row>
    <row r="13" spans="1:11" s="4" customFormat="1" ht="36" customHeight="1" outlineLevel="1">
      <c r="A13" s="82" t="s">
        <v>5</v>
      </c>
      <c r="B13" s="95" t="s">
        <v>185</v>
      </c>
      <c r="C13" s="96" t="s">
        <v>200</v>
      </c>
      <c r="D13" s="107" t="s">
        <v>169</v>
      </c>
      <c r="E13" s="108"/>
      <c r="F13" s="108"/>
      <c r="G13" s="80"/>
      <c r="H13" s="131">
        <v>42850</v>
      </c>
      <c r="I13" s="81" t="s">
        <v>40</v>
      </c>
      <c r="J13" s="79"/>
    </row>
    <row r="14" spans="1:11" s="4" customFormat="1" ht="28" customHeight="1" outlineLevel="1">
      <c r="A14" s="82" t="s">
        <v>6</v>
      </c>
      <c r="B14" s="95" t="s">
        <v>76</v>
      </c>
      <c r="C14" s="96" t="s">
        <v>200</v>
      </c>
      <c r="D14" s="107" t="s">
        <v>186</v>
      </c>
      <c r="E14" s="108"/>
      <c r="F14" s="108"/>
      <c r="G14" s="80"/>
      <c r="H14" s="131">
        <v>42850</v>
      </c>
      <c r="I14" s="81" t="s">
        <v>40</v>
      </c>
      <c r="J14" s="79"/>
    </row>
    <row r="15" spans="1:11" s="4" customFormat="1" ht="63.75" customHeight="1" outlineLevel="1">
      <c r="A15" s="82" t="s">
        <v>7</v>
      </c>
      <c r="B15" s="95" t="s">
        <v>135</v>
      </c>
      <c r="C15" s="96" t="s">
        <v>134</v>
      </c>
      <c r="D15" s="107" t="s">
        <v>168</v>
      </c>
      <c r="E15" s="108"/>
      <c r="F15" s="108"/>
      <c r="G15" s="80"/>
      <c r="H15" s="131">
        <v>42850</v>
      </c>
      <c r="I15" s="81" t="s">
        <v>9</v>
      </c>
      <c r="J15" s="79" t="s">
        <v>202</v>
      </c>
    </row>
    <row r="16" spans="1:11" s="4" customFormat="1" ht="63.75" customHeight="1" outlineLevel="1">
      <c r="A16" s="82" t="s">
        <v>8</v>
      </c>
      <c r="B16" s="95" t="s">
        <v>136</v>
      </c>
      <c r="C16" s="96" t="s">
        <v>139</v>
      </c>
      <c r="D16" s="107" t="s">
        <v>137</v>
      </c>
      <c r="E16" s="108"/>
      <c r="F16" s="108"/>
      <c r="G16" s="80"/>
      <c r="H16" s="131">
        <v>42850</v>
      </c>
      <c r="I16" s="81" t="s">
        <v>40</v>
      </c>
      <c r="J16" s="79"/>
    </row>
    <row r="17" spans="1:14" s="4" customFormat="1" ht="138" customHeight="1" outlineLevel="1">
      <c r="A17" s="82" t="s">
        <v>43</v>
      </c>
      <c r="B17" s="95" t="s">
        <v>78</v>
      </c>
      <c r="C17" s="96" t="s">
        <v>139</v>
      </c>
      <c r="D17" s="107" t="s">
        <v>171</v>
      </c>
      <c r="E17" s="108"/>
      <c r="F17" s="108"/>
      <c r="G17" s="80"/>
      <c r="H17" s="131">
        <v>42850</v>
      </c>
      <c r="I17" s="81" t="s">
        <v>9</v>
      </c>
      <c r="J17" s="79" t="s">
        <v>203</v>
      </c>
    </row>
    <row r="18" spans="1:14" s="4" customFormat="1" ht="60" customHeight="1" outlineLevel="1">
      <c r="A18" s="82" t="s">
        <v>44</v>
      </c>
      <c r="B18" s="95" t="s">
        <v>138</v>
      </c>
      <c r="C18" s="96" t="s">
        <v>140</v>
      </c>
      <c r="D18" s="107" t="s">
        <v>172</v>
      </c>
      <c r="E18" s="108"/>
      <c r="F18" s="108"/>
      <c r="G18" s="80"/>
      <c r="H18" s="131">
        <v>42850</v>
      </c>
      <c r="I18" s="81" t="s">
        <v>40</v>
      </c>
      <c r="J18" s="79"/>
    </row>
    <row r="19" spans="1:14" s="85" customFormat="1" ht="93" customHeight="1" outlineLevel="1">
      <c r="A19" s="82" t="s">
        <v>45</v>
      </c>
      <c r="B19" s="90" t="s">
        <v>79</v>
      </c>
      <c r="C19" s="84" t="s">
        <v>187</v>
      </c>
      <c r="D19" s="107" t="s">
        <v>173</v>
      </c>
      <c r="E19" s="108"/>
      <c r="F19" s="108"/>
      <c r="H19" s="131">
        <v>42850</v>
      </c>
      <c r="I19" s="99" t="s">
        <v>40</v>
      </c>
      <c r="J19" s="99"/>
    </row>
    <row r="20" spans="1:14" s="85" customFormat="1" ht="69" customHeight="1" outlineLevel="1">
      <c r="A20" s="82" t="s">
        <v>46</v>
      </c>
      <c r="B20" s="90" t="s">
        <v>80</v>
      </c>
      <c r="C20" s="84" t="s">
        <v>143</v>
      </c>
      <c r="D20" s="107" t="s">
        <v>86</v>
      </c>
      <c r="E20" s="108"/>
      <c r="F20" s="108"/>
      <c r="H20" s="131">
        <v>42850</v>
      </c>
      <c r="I20" s="99" t="s">
        <v>9</v>
      </c>
      <c r="J20" s="85" t="s">
        <v>206</v>
      </c>
    </row>
    <row r="21" spans="1:14" s="85" customFormat="1" ht="82" customHeight="1" outlineLevel="1">
      <c r="A21" s="82" t="s">
        <v>47</v>
      </c>
      <c r="B21" s="90" t="s">
        <v>81</v>
      </c>
      <c r="C21" s="84" t="s">
        <v>205</v>
      </c>
      <c r="D21" s="107" t="s">
        <v>141</v>
      </c>
      <c r="E21" s="108"/>
      <c r="F21" s="108"/>
      <c r="H21" s="131">
        <v>42850</v>
      </c>
      <c r="I21" s="98" t="s">
        <v>9</v>
      </c>
      <c r="J21" s="99" t="s">
        <v>204</v>
      </c>
      <c r="K21" s="97"/>
      <c r="L21" s="97"/>
      <c r="M21" s="97"/>
      <c r="N21" s="97"/>
    </row>
    <row r="22" spans="1:14" s="85" customFormat="1" ht="56" customHeight="1" outlineLevel="1">
      <c r="A22" s="82" t="s">
        <v>48</v>
      </c>
      <c r="B22" s="90" t="s">
        <v>142</v>
      </c>
      <c r="C22" s="84" t="s">
        <v>144</v>
      </c>
      <c r="D22" s="107" t="s">
        <v>145</v>
      </c>
      <c r="E22" s="108"/>
      <c r="F22" s="108"/>
      <c r="H22" s="131">
        <v>42850</v>
      </c>
      <c r="I22" s="98" t="s">
        <v>40</v>
      </c>
      <c r="J22" s="134"/>
      <c r="K22" s="97"/>
      <c r="L22" s="97"/>
      <c r="M22" s="97"/>
      <c r="N22" s="97"/>
    </row>
    <row r="23" spans="1:14" s="85" customFormat="1" ht="65" customHeight="1" outlineLevel="1">
      <c r="A23" s="82" t="s">
        <v>49</v>
      </c>
      <c r="B23" s="90" t="s">
        <v>82</v>
      </c>
      <c r="C23" s="84" t="s">
        <v>207</v>
      </c>
      <c r="D23" s="107" t="s">
        <v>188</v>
      </c>
      <c r="E23" s="108"/>
      <c r="F23" s="108"/>
      <c r="H23" s="131">
        <v>42850</v>
      </c>
      <c r="I23" s="93" t="s">
        <v>40</v>
      </c>
      <c r="J23" s="79"/>
    </row>
    <row r="24" spans="1:14" s="85" customFormat="1" ht="70.5" customHeight="1" outlineLevel="1">
      <c r="A24" s="82" t="s">
        <v>50</v>
      </c>
      <c r="B24" s="90" t="s">
        <v>83</v>
      </c>
      <c r="C24" s="84" t="s">
        <v>162</v>
      </c>
      <c r="D24" s="107" t="s">
        <v>84</v>
      </c>
      <c r="E24" s="108"/>
      <c r="F24" s="108"/>
      <c r="H24" s="131">
        <v>42850</v>
      </c>
      <c r="I24" s="93" t="s">
        <v>40</v>
      </c>
      <c r="J24" s="86"/>
    </row>
    <row r="25" spans="1:14" s="85" customFormat="1" ht="87.75" customHeight="1" outlineLevel="1">
      <c r="A25" s="82" t="s">
        <v>0</v>
      </c>
      <c r="B25" s="90" t="s">
        <v>85</v>
      </c>
      <c r="C25" s="84" t="s">
        <v>164</v>
      </c>
      <c r="D25" s="107" t="s">
        <v>163</v>
      </c>
      <c r="E25" s="108"/>
      <c r="F25" s="108"/>
      <c r="H25" s="131">
        <v>42850</v>
      </c>
      <c r="I25" s="93" t="s">
        <v>40</v>
      </c>
      <c r="J25" s="86"/>
    </row>
    <row r="26" spans="1:14" s="85" customFormat="1" ht="87.75" customHeight="1" outlineLevel="1">
      <c r="A26" s="82" t="s">
        <v>1</v>
      </c>
      <c r="B26" s="90" t="s">
        <v>87</v>
      </c>
      <c r="C26" s="84" t="s">
        <v>165</v>
      </c>
      <c r="D26" s="107" t="s">
        <v>88</v>
      </c>
      <c r="E26" s="108"/>
      <c r="F26" s="108"/>
      <c r="H26" s="131">
        <v>42850</v>
      </c>
      <c r="I26" s="93" t="s">
        <v>40</v>
      </c>
      <c r="J26" s="86"/>
    </row>
    <row r="27" spans="1:14" s="85" customFormat="1" ht="59.25" customHeight="1" outlineLevel="1">
      <c r="A27" s="82" t="s">
        <v>2</v>
      </c>
      <c r="B27" s="90" t="s">
        <v>89</v>
      </c>
      <c r="C27" s="84" t="s">
        <v>133</v>
      </c>
      <c r="D27" s="107" t="s">
        <v>166</v>
      </c>
      <c r="E27" s="108"/>
      <c r="F27" s="108"/>
      <c r="H27" s="131">
        <v>42850</v>
      </c>
      <c r="I27" s="93" t="s">
        <v>9</v>
      </c>
      <c r="J27" s="130" t="s">
        <v>208</v>
      </c>
    </row>
    <row r="28" spans="1:14" s="85" customFormat="1" ht="56.25" customHeight="1" outlineLevel="1">
      <c r="A28" s="82" t="s">
        <v>51</v>
      </c>
      <c r="B28" s="90" t="s">
        <v>92</v>
      </c>
      <c r="C28" s="84" t="s">
        <v>189</v>
      </c>
      <c r="D28" s="107" t="s">
        <v>90</v>
      </c>
      <c r="E28" s="108"/>
      <c r="F28" s="108"/>
      <c r="H28" s="131">
        <v>42850</v>
      </c>
      <c r="I28" s="93" t="s">
        <v>9</v>
      </c>
      <c r="J28" s="99" t="s">
        <v>209</v>
      </c>
    </row>
    <row r="29" spans="1:14" s="85" customFormat="1" ht="87.75" customHeight="1" outlineLevel="1">
      <c r="A29" s="82" t="s">
        <v>52</v>
      </c>
      <c r="B29" s="90" t="s">
        <v>91</v>
      </c>
      <c r="C29" s="84" t="s">
        <v>190</v>
      </c>
      <c r="D29" s="107" t="s">
        <v>86</v>
      </c>
      <c r="E29" s="108"/>
      <c r="F29" s="108"/>
      <c r="H29" s="131">
        <v>42850</v>
      </c>
      <c r="I29" s="93" t="s">
        <v>40</v>
      </c>
      <c r="J29" s="86"/>
    </row>
    <row r="30" spans="1:14" s="85" customFormat="1" ht="62.25" customHeight="1" outlineLevel="1">
      <c r="A30" s="82" t="s">
        <v>53</v>
      </c>
      <c r="B30" s="90" t="s">
        <v>93</v>
      </c>
      <c r="C30" s="84" t="s">
        <v>207</v>
      </c>
      <c r="D30" s="107" t="s">
        <v>167</v>
      </c>
      <c r="E30" s="108"/>
      <c r="F30" s="108"/>
      <c r="H30" s="131">
        <v>42850</v>
      </c>
      <c r="I30" s="93" t="s">
        <v>9</v>
      </c>
      <c r="J30" s="130" t="s">
        <v>210</v>
      </c>
    </row>
    <row r="31" spans="1:14" s="85" customFormat="1" ht="62.25" customHeight="1" outlineLevel="1">
      <c r="A31" s="82" t="s">
        <v>54</v>
      </c>
      <c r="B31" s="90" t="s">
        <v>180</v>
      </c>
      <c r="C31" s="84" t="s">
        <v>191</v>
      </c>
      <c r="D31" s="107" t="s">
        <v>163</v>
      </c>
      <c r="E31" s="108"/>
      <c r="F31" s="108"/>
      <c r="H31" s="131">
        <v>42850</v>
      </c>
      <c r="I31" s="93" t="s">
        <v>40</v>
      </c>
      <c r="J31" s="130"/>
    </row>
    <row r="32" spans="1:14" s="85" customFormat="1" ht="74" customHeight="1" outlineLevel="1">
      <c r="A32" s="82" t="s">
        <v>55</v>
      </c>
      <c r="B32" s="90" t="s">
        <v>181</v>
      </c>
      <c r="C32" s="84" t="s">
        <v>192</v>
      </c>
      <c r="D32" s="107" t="s">
        <v>86</v>
      </c>
      <c r="E32" s="108"/>
      <c r="F32" s="108"/>
      <c r="H32" s="131">
        <v>42850</v>
      </c>
      <c r="I32" s="93" t="s">
        <v>40</v>
      </c>
      <c r="J32" s="130"/>
    </row>
    <row r="33" spans="1:10" s="85" customFormat="1" ht="87.75" customHeight="1" outlineLevel="1">
      <c r="A33" s="82" t="s">
        <v>56</v>
      </c>
      <c r="B33" s="90" t="s">
        <v>94</v>
      </c>
      <c r="C33" s="84" t="s">
        <v>193</v>
      </c>
      <c r="D33" s="107" t="s">
        <v>183</v>
      </c>
      <c r="E33" s="108"/>
      <c r="F33" s="108"/>
      <c r="H33" s="131">
        <v>42850</v>
      </c>
      <c r="I33" s="93" t="s">
        <v>40</v>
      </c>
      <c r="J33" s="86"/>
    </row>
    <row r="34" spans="1:10" s="85" customFormat="1" ht="101.25" customHeight="1" outlineLevel="1">
      <c r="A34" s="82" t="s">
        <v>57</v>
      </c>
      <c r="B34" s="90" t="s">
        <v>95</v>
      </c>
      <c r="C34" s="84" t="s">
        <v>133</v>
      </c>
      <c r="D34" s="107" t="s">
        <v>175</v>
      </c>
      <c r="E34" s="108"/>
      <c r="F34" s="108"/>
      <c r="H34" s="131">
        <v>42850</v>
      </c>
      <c r="I34" s="132" t="s">
        <v>40</v>
      </c>
      <c r="J34" s="130"/>
    </row>
    <row r="35" spans="1:10" s="85" customFormat="1" ht="101.25" customHeight="1" outlineLevel="1">
      <c r="A35" s="82" t="s">
        <v>58</v>
      </c>
      <c r="B35" s="90" t="s">
        <v>179</v>
      </c>
      <c r="C35" s="84" t="s">
        <v>174</v>
      </c>
      <c r="D35" s="107" t="s">
        <v>163</v>
      </c>
      <c r="E35" s="108"/>
      <c r="F35" s="108"/>
      <c r="H35" s="131">
        <v>42850</v>
      </c>
      <c r="I35" s="132" t="s">
        <v>40</v>
      </c>
      <c r="J35" s="130"/>
    </row>
    <row r="36" spans="1:10" s="85" customFormat="1" ht="96" customHeight="1" outlineLevel="1">
      <c r="A36" s="82" t="s">
        <v>59</v>
      </c>
      <c r="B36" s="90" t="s">
        <v>96</v>
      </c>
      <c r="C36" s="84" t="s">
        <v>161</v>
      </c>
      <c r="D36" s="107" t="s">
        <v>97</v>
      </c>
      <c r="E36" s="108"/>
      <c r="F36" s="108"/>
      <c r="H36" s="131">
        <v>42850</v>
      </c>
      <c r="I36" s="93" t="s">
        <v>40</v>
      </c>
      <c r="J36" s="86"/>
    </row>
    <row r="37" spans="1:10" s="85" customFormat="1" ht="96" customHeight="1" outlineLevel="1">
      <c r="A37" s="82" t="s">
        <v>60</v>
      </c>
      <c r="B37" s="90" t="s">
        <v>98</v>
      </c>
      <c r="C37" s="84" t="s">
        <v>207</v>
      </c>
      <c r="D37" s="107" t="s">
        <v>176</v>
      </c>
      <c r="E37" s="108"/>
      <c r="F37" s="108"/>
      <c r="H37" s="131">
        <v>42850</v>
      </c>
      <c r="I37" s="93" t="s">
        <v>40</v>
      </c>
      <c r="J37" s="130"/>
    </row>
    <row r="38" spans="1:10" s="85" customFormat="1" ht="96" customHeight="1" outlineLevel="1">
      <c r="A38" s="82" t="s">
        <v>61</v>
      </c>
      <c r="B38" s="90" t="s">
        <v>178</v>
      </c>
      <c r="C38" s="84" t="s">
        <v>174</v>
      </c>
      <c r="D38" s="107" t="s">
        <v>163</v>
      </c>
      <c r="E38" s="108"/>
      <c r="F38" s="108"/>
      <c r="H38" s="131">
        <v>42850</v>
      </c>
      <c r="I38" s="93" t="s">
        <v>40</v>
      </c>
      <c r="J38" s="130"/>
    </row>
    <row r="39" spans="1:10" s="85" customFormat="1" ht="50" customHeight="1" outlineLevel="1">
      <c r="A39" s="82" t="s">
        <v>62</v>
      </c>
      <c r="B39" s="90" t="s">
        <v>99</v>
      </c>
      <c r="C39" s="84" t="s">
        <v>160</v>
      </c>
      <c r="D39" s="107" t="s">
        <v>97</v>
      </c>
      <c r="E39" s="108"/>
      <c r="F39" s="108"/>
      <c r="H39" s="131">
        <v>42850</v>
      </c>
      <c r="I39" s="93" t="s">
        <v>9</v>
      </c>
      <c r="J39" s="99" t="s">
        <v>211</v>
      </c>
    </row>
    <row r="40" spans="1:10" s="85" customFormat="1" ht="81" customHeight="1" outlineLevel="1">
      <c r="A40" s="82" t="s">
        <v>63</v>
      </c>
      <c r="B40" s="90" t="s">
        <v>100</v>
      </c>
      <c r="C40" s="84" t="s">
        <v>133</v>
      </c>
      <c r="D40" s="109" t="s">
        <v>177</v>
      </c>
      <c r="E40" s="133"/>
      <c r="F40" s="133"/>
      <c r="H40" s="131">
        <v>42850</v>
      </c>
      <c r="I40" s="93" t="s">
        <v>9</v>
      </c>
      <c r="J40" s="130" t="s">
        <v>212</v>
      </c>
    </row>
    <row r="41" spans="1:10" s="85" customFormat="1" ht="87.75" customHeight="1" outlineLevel="1">
      <c r="A41" s="82" t="s">
        <v>64</v>
      </c>
      <c r="B41" s="90" t="s">
        <v>102</v>
      </c>
      <c r="C41" s="84" t="s">
        <v>159</v>
      </c>
      <c r="D41" s="107" t="s">
        <v>101</v>
      </c>
      <c r="E41" s="108"/>
      <c r="F41" s="108"/>
      <c r="H41" s="131">
        <v>42850</v>
      </c>
      <c r="I41" s="93" t="s">
        <v>40</v>
      </c>
      <c r="J41" s="86"/>
    </row>
    <row r="42" spans="1:10" s="85" customFormat="1" ht="87.75" customHeight="1" outlineLevel="1">
      <c r="A42" s="82" t="s">
        <v>65</v>
      </c>
      <c r="B42" s="90" t="s">
        <v>103</v>
      </c>
      <c r="C42" s="84" t="s">
        <v>158</v>
      </c>
      <c r="D42" s="107" t="s">
        <v>97</v>
      </c>
      <c r="E42" s="108"/>
      <c r="F42" s="108"/>
      <c r="H42" s="131">
        <v>42850</v>
      </c>
      <c r="I42" s="135" t="s">
        <v>9</v>
      </c>
      <c r="J42" s="99" t="s">
        <v>211</v>
      </c>
    </row>
    <row r="43" spans="1:10" s="85" customFormat="1" ht="87.75" customHeight="1" outlineLevel="1">
      <c r="A43" s="82" t="s">
        <v>66</v>
      </c>
      <c r="B43" s="90" t="s">
        <v>104</v>
      </c>
      <c r="C43" s="84" t="s">
        <v>207</v>
      </c>
      <c r="D43" s="107" t="s">
        <v>105</v>
      </c>
      <c r="E43" s="108"/>
      <c r="F43" s="108"/>
      <c r="H43" s="131">
        <v>42850</v>
      </c>
      <c r="I43" s="93" t="s">
        <v>40</v>
      </c>
      <c r="J43" s="130"/>
    </row>
    <row r="44" spans="1:10" s="85" customFormat="1" ht="87.75" customHeight="1" outlineLevel="1">
      <c r="A44" s="82" t="s">
        <v>67</v>
      </c>
      <c r="B44" s="90" t="s">
        <v>194</v>
      </c>
      <c r="C44" s="84" t="s">
        <v>157</v>
      </c>
      <c r="D44" s="107" t="s">
        <v>101</v>
      </c>
      <c r="E44" s="108"/>
      <c r="F44" s="108"/>
      <c r="H44" s="131">
        <v>42850</v>
      </c>
      <c r="I44" s="93" t="s">
        <v>40</v>
      </c>
      <c r="J44" s="86"/>
    </row>
    <row r="45" spans="1:10" s="85" customFormat="1" ht="87.75" customHeight="1" outlineLevel="1">
      <c r="A45" s="82" t="s">
        <v>68</v>
      </c>
      <c r="B45" s="90" t="s">
        <v>195</v>
      </c>
      <c r="C45" s="84" t="s">
        <v>156</v>
      </c>
      <c r="D45" s="107" t="s">
        <v>106</v>
      </c>
      <c r="E45" s="108"/>
      <c r="F45" s="108"/>
      <c r="H45" s="131">
        <v>42850</v>
      </c>
      <c r="I45" s="93" t="s">
        <v>9</v>
      </c>
      <c r="J45" s="99" t="s">
        <v>213</v>
      </c>
    </row>
    <row r="46" spans="1:10" s="85" customFormat="1" ht="87.75" customHeight="1" outlineLevel="1">
      <c r="A46" s="82" t="s">
        <v>109</v>
      </c>
      <c r="B46" s="90" t="s">
        <v>107</v>
      </c>
      <c r="C46" s="84" t="s">
        <v>146</v>
      </c>
      <c r="D46" s="107" t="s">
        <v>147</v>
      </c>
      <c r="E46" s="108"/>
      <c r="F46" s="108"/>
      <c r="H46" s="131">
        <v>42850</v>
      </c>
      <c r="I46" s="93" t="s">
        <v>9</v>
      </c>
      <c r="J46" s="130" t="s">
        <v>214</v>
      </c>
    </row>
    <row r="47" spans="1:10" s="85" customFormat="1" ht="87.75" customHeight="1" outlineLevel="1">
      <c r="A47" s="82" t="s">
        <v>110</v>
      </c>
      <c r="B47" s="90" t="s">
        <v>155</v>
      </c>
      <c r="C47" s="84" t="s">
        <v>146</v>
      </c>
      <c r="D47" s="107" t="s">
        <v>108</v>
      </c>
      <c r="E47" s="108"/>
      <c r="F47" s="108"/>
      <c r="H47" s="131">
        <v>42850</v>
      </c>
      <c r="I47" s="93" t="s">
        <v>40</v>
      </c>
      <c r="J47" s="86"/>
    </row>
    <row r="48" spans="1:10" s="85" customFormat="1" ht="87.75" customHeight="1" outlineLevel="1">
      <c r="A48" s="82" t="s">
        <v>111</v>
      </c>
      <c r="B48" s="90" t="s">
        <v>215</v>
      </c>
      <c r="C48" s="84" t="s">
        <v>207</v>
      </c>
      <c r="D48" s="107" t="s">
        <v>216</v>
      </c>
      <c r="E48" s="108"/>
      <c r="F48" s="108"/>
      <c r="H48" s="131">
        <v>42850</v>
      </c>
      <c r="I48" s="93" t="s">
        <v>9</v>
      </c>
      <c r="J48" s="99" t="s">
        <v>217</v>
      </c>
    </row>
    <row r="49" spans="1:10" s="85" customFormat="1" ht="87.75" customHeight="1" outlineLevel="1">
      <c r="A49" s="82" t="s">
        <v>112</v>
      </c>
      <c r="B49" s="90" t="s">
        <v>218</v>
      </c>
      <c r="C49" s="84" t="s">
        <v>219</v>
      </c>
      <c r="D49" s="107" t="s">
        <v>220</v>
      </c>
      <c r="E49" s="108"/>
      <c r="F49" s="108"/>
      <c r="H49" s="131">
        <v>42850</v>
      </c>
      <c r="I49" s="93" t="s">
        <v>9</v>
      </c>
      <c r="J49" s="99" t="s">
        <v>221</v>
      </c>
    </row>
    <row r="50" spans="1:10" s="85" customFormat="1" ht="87.75" customHeight="1" outlineLevel="1">
      <c r="A50" s="82" t="s">
        <v>113</v>
      </c>
      <c r="B50" s="90" t="s">
        <v>121</v>
      </c>
      <c r="C50" s="84" t="s">
        <v>133</v>
      </c>
      <c r="D50" s="107" t="s">
        <v>122</v>
      </c>
      <c r="E50" s="108"/>
      <c r="F50" s="108"/>
      <c r="H50" s="131">
        <v>42850</v>
      </c>
      <c r="I50" s="93" t="s">
        <v>9</v>
      </c>
      <c r="J50" s="130" t="s">
        <v>222</v>
      </c>
    </row>
    <row r="51" spans="1:10" s="85" customFormat="1" ht="87.75" customHeight="1" outlineLevel="1">
      <c r="A51" s="82" t="s">
        <v>114</v>
      </c>
      <c r="B51" s="90" t="s">
        <v>123</v>
      </c>
      <c r="C51" s="84" t="s">
        <v>154</v>
      </c>
      <c r="D51" s="107" t="s">
        <v>196</v>
      </c>
      <c r="E51" s="108"/>
      <c r="F51" s="108"/>
      <c r="H51" s="131">
        <v>42850</v>
      </c>
      <c r="I51" s="93" t="s">
        <v>40</v>
      </c>
      <c r="J51" s="86"/>
    </row>
    <row r="52" spans="1:10" s="85" customFormat="1" ht="87.75" customHeight="1" outlineLevel="1">
      <c r="A52" s="82" t="s">
        <v>115</v>
      </c>
      <c r="B52" s="90" t="s">
        <v>124</v>
      </c>
      <c r="C52" s="84" t="s">
        <v>133</v>
      </c>
      <c r="D52" s="107" t="s">
        <v>125</v>
      </c>
      <c r="E52" s="108"/>
      <c r="F52" s="108"/>
      <c r="H52" s="131">
        <v>42850</v>
      </c>
      <c r="I52" s="93" t="s">
        <v>9</v>
      </c>
      <c r="J52" s="130" t="s">
        <v>225</v>
      </c>
    </row>
    <row r="53" spans="1:10" s="85" customFormat="1" ht="87.75" customHeight="1" outlineLevel="1">
      <c r="A53" s="82" t="s">
        <v>116</v>
      </c>
      <c r="B53" s="90" t="s">
        <v>126</v>
      </c>
      <c r="C53" s="84" t="s">
        <v>148</v>
      </c>
      <c r="D53" s="107" t="s">
        <v>223</v>
      </c>
      <c r="E53" s="108"/>
      <c r="F53" s="108"/>
      <c r="H53" s="131">
        <v>42850</v>
      </c>
      <c r="I53" s="93" t="s">
        <v>9</v>
      </c>
      <c r="J53" s="130" t="s">
        <v>224</v>
      </c>
    </row>
    <row r="54" spans="1:10" s="85" customFormat="1" ht="87.75" customHeight="1" outlineLevel="1">
      <c r="A54" s="82" t="s">
        <v>117</v>
      </c>
      <c r="B54" s="90" t="s">
        <v>127</v>
      </c>
      <c r="C54" s="84" t="s">
        <v>149</v>
      </c>
      <c r="D54" s="107" t="s">
        <v>131</v>
      </c>
      <c r="E54" s="108"/>
      <c r="F54" s="108"/>
      <c r="H54" s="131">
        <v>42850</v>
      </c>
      <c r="I54" s="93" t="s">
        <v>40</v>
      </c>
      <c r="J54" s="79"/>
    </row>
    <row r="55" spans="1:10" s="85" customFormat="1" ht="87.75" customHeight="1" outlineLevel="1">
      <c r="A55" s="82" t="s">
        <v>118</v>
      </c>
      <c r="B55" s="90" t="s">
        <v>128</v>
      </c>
      <c r="C55" s="84" t="s">
        <v>150</v>
      </c>
      <c r="D55" s="107" t="s">
        <v>130</v>
      </c>
      <c r="E55" s="108"/>
      <c r="F55" s="108"/>
      <c r="H55" s="131">
        <v>42850</v>
      </c>
      <c r="I55" s="93" t="s">
        <v>40</v>
      </c>
      <c r="J55" s="79"/>
    </row>
    <row r="56" spans="1:10" s="85" customFormat="1" ht="87.75" customHeight="1" outlineLevel="1">
      <c r="A56" s="82" t="s">
        <v>119</v>
      </c>
      <c r="B56" s="90" t="s">
        <v>151</v>
      </c>
      <c r="C56" s="84" t="s">
        <v>152</v>
      </c>
      <c r="D56" s="107" t="s">
        <v>197</v>
      </c>
      <c r="E56" s="108"/>
      <c r="F56" s="108"/>
      <c r="H56" s="131">
        <v>42850</v>
      </c>
      <c r="I56" s="93" t="s">
        <v>9</v>
      </c>
      <c r="J56" s="79" t="s">
        <v>226</v>
      </c>
    </row>
    <row r="57" spans="1:10" s="85" customFormat="1" ht="87.75" customHeight="1" outlineLevel="1">
      <c r="A57" s="82" t="s">
        <v>120</v>
      </c>
      <c r="B57" s="90" t="s">
        <v>129</v>
      </c>
      <c r="C57" s="84" t="s">
        <v>153</v>
      </c>
      <c r="D57" s="107" t="s">
        <v>197</v>
      </c>
      <c r="E57" s="108"/>
      <c r="F57" s="108"/>
      <c r="H57" s="131">
        <v>42850</v>
      </c>
      <c r="I57" s="93" t="s">
        <v>9</v>
      </c>
      <c r="J57" s="79" t="s">
        <v>227</v>
      </c>
    </row>
    <row r="58" spans="1:10" s="85" customFormat="1" ht="87.75" customHeight="1" outlineLevel="1">
      <c r="A58"/>
      <c r="B58" s="91"/>
      <c r="C58"/>
      <c r="D58"/>
      <c r="E58"/>
      <c r="F58"/>
      <c r="G58"/>
      <c r="H58"/>
      <c r="I58" s="94"/>
      <c r="J58" s="92"/>
    </row>
    <row r="59" spans="1:10" s="85" customFormat="1" ht="87.75" customHeight="1" outlineLevel="1">
      <c r="A59"/>
      <c r="B59" s="91"/>
      <c r="C59"/>
      <c r="D59"/>
      <c r="E59"/>
      <c r="F59"/>
      <c r="G59"/>
      <c r="H59"/>
      <c r="I59" s="94"/>
      <c r="J59" s="92"/>
    </row>
    <row r="60" spans="1:10" s="85" customFormat="1" ht="87.75" customHeight="1" outlineLevel="1">
      <c r="A60"/>
      <c r="B60" s="91"/>
      <c r="C60"/>
      <c r="D60"/>
      <c r="E60"/>
      <c r="F60"/>
      <c r="G60"/>
      <c r="H60"/>
      <c r="I60" s="94"/>
      <c r="J60" s="92"/>
    </row>
    <row r="61" spans="1:10" s="85" customFormat="1" ht="87.75" customHeight="1" outlineLevel="1">
      <c r="A61"/>
      <c r="B61" s="91"/>
      <c r="C61"/>
      <c r="D61"/>
      <c r="E61"/>
      <c r="F61"/>
      <c r="G61"/>
      <c r="H61"/>
      <c r="I61" s="94"/>
      <c r="J61" s="92"/>
    </row>
    <row r="62" spans="1:10" s="85" customFormat="1" ht="87.75" customHeight="1" outlineLevel="1">
      <c r="A62"/>
      <c r="B62" s="91"/>
      <c r="C62"/>
      <c r="D62"/>
      <c r="E62"/>
      <c r="F62"/>
      <c r="G62"/>
      <c r="H62"/>
      <c r="I62" s="94"/>
      <c r="J62" s="92"/>
    </row>
    <row r="63" spans="1:10" s="85" customFormat="1" ht="87.75" customHeight="1" outlineLevel="1">
      <c r="A63"/>
      <c r="B63" s="91"/>
      <c r="C63"/>
      <c r="D63"/>
      <c r="E63"/>
      <c r="F63"/>
      <c r="G63"/>
      <c r="H63"/>
      <c r="I63" s="94"/>
      <c r="J63" s="92"/>
    </row>
    <row r="64" spans="1:10" s="85" customFormat="1" ht="87.75" customHeight="1" outlineLevel="1">
      <c r="A64"/>
      <c r="B64" s="91"/>
      <c r="C64"/>
      <c r="D64"/>
      <c r="E64"/>
      <c r="F64"/>
      <c r="G64"/>
      <c r="H64"/>
      <c r="I64" s="94"/>
      <c r="J64" s="92"/>
    </row>
    <row r="65" spans="1:10" s="85" customFormat="1" ht="87.75" customHeight="1" outlineLevel="1">
      <c r="A65"/>
      <c r="B65" s="91"/>
      <c r="C65"/>
      <c r="D65"/>
      <c r="E65"/>
      <c r="F65"/>
      <c r="G65"/>
      <c r="H65"/>
      <c r="I65" s="94"/>
      <c r="J65" s="92"/>
    </row>
    <row r="66" spans="1:10" ht="12" customHeight="1"/>
    <row r="67" spans="1:10" ht="12" customHeight="1"/>
    <row r="68" spans="1:10" ht="12" customHeight="1"/>
    <row r="69" spans="1:10" ht="12" customHeight="1"/>
    <row r="70" spans="1:10" ht="12" customHeight="1"/>
    <row r="71" spans="1:10" ht="12" customHeight="1"/>
    <row r="72" spans="1:10" ht="12" customHeight="1"/>
    <row r="73" spans="1:10" ht="12" customHeight="1"/>
    <row r="74" spans="1:10" ht="12" customHeight="1"/>
    <row r="75" spans="1:10" ht="12" customHeight="1"/>
    <row r="76" spans="1:10" ht="12" customHeight="1"/>
    <row r="77" spans="1:10" ht="12" customHeight="1"/>
    <row r="78" spans="1:10" ht="12" customHeight="1"/>
    <row r="79" spans="1:10" ht="12" customHeight="1"/>
    <row r="80" spans="1:1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sheetData>
  <mergeCells count="63">
    <mergeCell ref="D38:F38"/>
    <mergeCell ref="D31:F31"/>
    <mergeCell ref="D32:F32"/>
    <mergeCell ref="D48:F48"/>
    <mergeCell ref="D49:F49"/>
    <mergeCell ref="D55:F55"/>
    <mergeCell ref="D57:F57"/>
    <mergeCell ref="D22:F22"/>
    <mergeCell ref="D56:F56"/>
    <mergeCell ref="D35:F35"/>
    <mergeCell ref="D24:F24"/>
    <mergeCell ref="D25:F25"/>
    <mergeCell ref="D26:F26"/>
    <mergeCell ref="D28:F28"/>
    <mergeCell ref="D27:F27"/>
    <mergeCell ref="D19:F19"/>
    <mergeCell ref="D23:F23"/>
    <mergeCell ref="D21:F21"/>
    <mergeCell ref="D20:F20"/>
    <mergeCell ref="D53:F53"/>
    <mergeCell ref="D15:F15"/>
    <mergeCell ref="D16:F16"/>
    <mergeCell ref="D17:F17"/>
    <mergeCell ref="D18:F18"/>
    <mergeCell ref="D54:F54"/>
    <mergeCell ref="B1:D2"/>
    <mergeCell ref="A7:D7"/>
    <mergeCell ref="H5:J5"/>
    <mergeCell ref="H6:J6"/>
    <mergeCell ref="B3:D3"/>
    <mergeCell ref="H4:J4"/>
    <mergeCell ref="J8:J9"/>
    <mergeCell ref="H3:J3"/>
    <mergeCell ref="B4:D4"/>
    <mergeCell ref="H8:H9"/>
    <mergeCell ref="A10:J10"/>
    <mergeCell ref="I8:I9"/>
    <mergeCell ref="D14:F14"/>
    <mergeCell ref="A8:A9"/>
    <mergeCell ref="B8:B9"/>
    <mergeCell ref="C8:C9"/>
    <mergeCell ref="D8:G9"/>
    <mergeCell ref="D13:F13"/>
    <mergeCell ref="D11:F11"/>
    <mergeCell ref="D12:F12"/>
    <mergeCell ref="D30:F30"/>
    <mergeCell ref="D29:F29"/>
    <mergeCell ref="D33:F33"/>
    <mergeCell ref="D39:F39"/>
    <mergeCell ref="D40:F40"/>
    <mergeCell ref="D34:F34"/>
    <mergeCell ref="D37:F37"/>
    <mergeCell ref="D51:F51"/>
    <mergeCell ref="D52:F52"/>
    <mergeCell ref="D36:F36"/>
    <mergeCell ref="D46:F46"/>
    <mergeCell ref="D47:F47"/>
    <mergeCell ref="D50:F50"/>
    <mergeCell ref="D43:F43"/>
    <mergeCell ref="D44:F44"/>
    <mergeCell ref="D45:F45"/>
    <mergeCell ref="D41:F41"/>
    <mergeCell ref="D42:F42"/>
  </mergeCells>
  <phoneticPr fontId="18"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12" sqref="E12"/>
    </sheetView>
  </sheetViews>
  <sheetFormatPr baseColWidth="10" defaultColWidth="8.83203125" defaultRowHeight="17" x14ac:dyDescent="0"/>
  <cols>
    <col min="3" max="3" width="22.83203125" customWidth="1"/>
    <col min="7" max="7" width="18.83203125" customWidth="1"/>
  </cols>
  <sheetData>
    <row r="1" spans="1:7" ht="23">
      <c r="A1" s="15" t="s">
        <v>16</v>
      </c>
      <c r="B1" s="16"/>
      <c r="C1" s="17"/>
      <c r="D1" s="17"/>
      <c r="E1" s="17"/>
      <c r="F1" s="17"/>
      <c r="G1" s="18"/>
    </row>
    <row r="2" spans="1:7" ht="14.25" customHeight="1">
      <c r="A2" s="15"/>
      <c r="B2" s="16"/>
      <c r="C2" s="17"/>
      <c r="D2" s="17"/>
      <c r="E2" s="17"/>
      <c r="F2" s="17"/>
      <c r="G2" s="18"/>
    </row>
    <row r="3" spans="1:7">
      <c r="B3" s="19" t="s">
        <v>15</v>
      </c>
      <c r="C3" s="17"/>
      <c r="D3" s="17"/>
      <c r="E3" s="17"/>
      <c r="F3" s="17"/>
      <c r="G3" s="18"/>
    </row>
    <row r="4" spans="1:7">
      <c r="B4" s="19" t="s">
        <v>10</v>
      </c>
      <c r="C4" s="101">
        <v>42850</v>
      </c>
      <c r="D4" s="19"/>
      <c r="E4" s="19"/>
      <c r="F4" s="19"/>
      <c r="G4" s="19"/>
    </row>
    <row r="5" spans="1:7">
      <c r="A5" s="19"/>
      <c r="B5" s="19"/>
      <c r="C5" s="19"/>
      <c r="D5" s="19"/>
      <c r="E5" s="19"/>
      <c r="F5" s="19"/>
      <c r="G5" s="19"/>
    </row>
    <row r="6" spans="1:7">
      <c r="A6" s="19"/>
      <c r="B6" s="19"/>
      <c r="C6" s="19"/>
      <c r="D6" s="19"/>
      <c r="E6" s="19"/>
      <c r="F6" s="19"/>
      <c r="G6" s="19"/>
    </row>
    <row r="7" spans="1:7" ht="28">
      <c r="A7" s="20"/>
      <c r="B7" s="52" t="s">
        <v>23</v>
      </c>
      <c r="C7" s="53" t="s">
        <v>24</v>
      </c>
      <c r="D7" s="54" t="s">
        <v>40</v>
      </c>
      <c r="E7" s="53" t="s">
        <v>9</v>
      </c>
      <c r="F7" s="53" t="s">
        <v>41</v>
      </c>
      <c r="G7" s="55" t="s">
        <v>25</v>
      </c>
    </row>
    <row r="8" spans="1:7" s="64" customFormat="1">
      <c r="A8" s="70"/>
      <c r="B8" s="71">
        <v>1</v>
      </c>
      <c r="C8" s="72" t="str">
        <f>'Manual Test Cases'!B4</f>
        <v>CR100 - Export to excel</v>
      </c>
      <c r="D8" s="73">
        <f>'Manual Test Cases'!B5</f>
        <v>23</v>
      </c>
      <c r="E8" s="72">
        <f>'Manual Test Cases'!B6</f>
        <v>17</v>
      </c>
      <c r="F8" s="72">
        <f>'Manual Test Cases'!D5</f>
        <v>0</v>
      </c>
      <c r="G8" s="73">
        <f>'Manual Test Cases'!D6</f>
        <v>47</v>
      </c>
    </row>
    <row r="9" spans="1:7">
      <c r="A9" s="19"/>
      <c r="B9" s="34"/>
      <c r="C9" s="33"/>
      <c r="D9" s="75"/>
      <c r="E9" s="32"/>
      <c r="F9" s="32"/>
      <c r="G9" s="35"/>
    </row>
    <row r="10" spans="1:7">
      <c r="A10" s="19"/>
      <c r="B10" s="56"/>
      <c r="C10" s="57" t="s">
        <v>26</v>
      </c>
      <c r="D10" s="58">
        <f>SUM(D6:D9)</f>
        <v>23</v>
      </c>
      <c r="E10" s="58">
        <f>SUM(E6:E9)</f>
        <v>17</v>
      </c>
      <c r="F10" s="58">
        <f>SUM(F6:F9)</f>
        <v>0</v>
      </c>
      <c r="G10" s="59">
        <f>SUM(G6:G9)</f>
        <v>47</v>
      </c>
    </row>
    <row r="11" spans="1:7">
      <c r="A11" s="19"/>
      <c r="B11" s="21"/>
      <c r="C11" s="19"/>
      <c r="D11" s="22"/>
      <c r="E11" s="23"/>
      <c r="F11" s="23"/>
      <c r="G11" s="23"/>
    </row>
    <row r="12" spans="1:7">
      <c r="A12" s="19"/>
      <c r="B12" s="19"/>
      <c r="C12" s="19" t="s">
        <v>27</v>
      </c>
      <c r="D12" s="19"/>
      <c r="E12" s="24">
        <f>(D10+E10)*100/G10</f>
        <v>85.106382978723403</v>
      </c>
      <c r="F12" s="19" t="s">
        <v>28</v>
      </c>
      <c r="G12" s="25"/>
    </row>
    <row r="13" spans="1:7">
      <c r="A13" s="19"/>
      <c r="B13" s="19"/>
      <c r="C13" s="19" t="s">
        <v>29</v>
      </c>
      <c r="D13" s="19"/>
      <c r="E13" s="24">
        <f>D10*100/G10</f>
        <v>48.936170212765958</v>
      </c>
      <c r="F13" s="19" t="s">
        <v>28</v>
      </c>
      <c r="G13" s="25"/>
    </row>
  </sheetData>
  <phoneticPr fontId="13"/>
  <pageMargins left="0.75" right="0.75" top="1" bottom="1" header="0.5" footer="0.5"/>
  <pageSetup orientation="landscape"/>
  <headerFooter alignWithMargins="0">
    <oddFooter>&amp;L&amp;"Tahoma,Regular"&amp;8 02ae-BM/PM/HDCV/FSOFT v1/0</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Manual Test Cases</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it</cp:lastModifiedBy>
  <cp:lastPrinted>2006-08-02T10:15:15Z</cp:lastPrinted>
  <dcterms:created xsi:type="dcterms:W3CDTF">2002-07-27T17:17:25Z</dcterms:created>
  <dcterms:modified xsi:type="dcterms:W3CDTF">2017-04-25T15:11:57Z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