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ule\5 Klasse\ESY\"/>
    </mc:Choice>
  </mc:AlternateContent>
  <xr:revisionPtr revIDLastSave="0" documentId="13_ncr:1_{76245C50-9AE6-45F2-808C-F6262F1F0D29}" xr6:coauthVersionLast="47" xr6:coauthVersionMax="47" xr10:uidLastSave="{00000000-0000-0000-0000-000000000000}"/>
  <bookViews>
    <workbookView xWindow="11520" yWindow="0" windowWidth="11520" windowHeight="12360" activeTab="1" xr2:uid="{3FAD9BF2-B5AE-4568-AE41-C64B5EC617C1}"/>
  </bookViews>
  <sheets>
    <sheet name="Front" sheetId="1" r:id="rId1"/>
    <sheet name="Left" sheetId="2" r:id="rId2"/>
    <sheet name="Righ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C9" i="5"/>
  <c r="E9" i="5"/>
  <c r="D9" i="2"/>
  <c r="C9" i="2"/>
  <c r="D14" i="1"/>
  <c r="C14" i="1"/>
  <c r="E14" i="1"/>
  <c r="D8" i="5"/>
  <c r="D13" i="5" s="1"/>
  <c r="C8" i="5"/>
  <c r="D7" i="5"/>
  <c r="C7" i="5"/>
  <c r="D6" i="5"/>
  <c r="C6" i="5"/>
  <c r="D5" i="5"/>
  <c r="C5" i="5"/>
  <c r="D4" i="5"/>
  <c r="C4" i="5"/>
  <c r="D3" i="5"/>
  <c r="C3" i="5"/>
  <c r="D2" i="5"/>
  <c r="C2" i="5"/>
  <c r="C2" i="1"/>
  <c r="D8" i="2"/>
  <c r="C8" i="2"/>
  <c r="D7" i="2"/>
  <c r="C7" i="2"/>
  <c r="D6" i="2"/>
  <c r="C6" i="2"/>
  <c r="D5" i="2"/>
  <c r="C5" i="2"/>
  <c r="D4" i="2"/>
  <c r="C4" i="2"/>
  <c r="D3" i="2"/>
  <c r="D13" i="2" s="1"/>
  <c r="C3" i="2"/>
  <c r="D2" i="2"/>
  <c r="C2" i="2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D14" i="5" l="1"/>
  <c r="D14" i="2"/>
  <c r="D16" i="5"/>
  <c r="E7" i="5"/>
  <c r="E3" i="5"/>
  <c r="E8" i="5"/>
  <c r="E2" i="5"/>
  <c r="E6" i="5"/>
  <c r="E5" i="5"/>
  <c r="D15" i="5"/>
  <c r="E4" i="5"/>
  <c r="D15" i="2"/>
  <c r="D23" i="1"/>
  <c r="D16" i="2" l="1"/>
  <c r="E9" i="2"/>
  <c r="E7" i="2"/>
  <c r="E3" i="2"/>
  <c r="E2" i="2"/>
  <c r="E5" i="2"/>
  <c r="E4" i="2"/>
  <c r="E6" i="2"/>
  <c r="E8" i="2"/>
  <c r="D24" i="1"/>
  <c r="D26" i="1" s="1"/>
  <c r="D25" i="1"/>
  <c r="E8" i="1" l="1"/>
  <c r="E5" i="1"/>
  <c r="E3" i="1"/>
  <c r="E13" i="1"/>
  <c r="E12" i="1"/>
  <c r="E7" i="1"/>
  <c r="E2" i="1"/>
  <c r="E4" i="1"/>
  <c r="E10" i="1"/>
  <c r="E9" i="1"/>
  <c r="E11" i="1"/>
  <c r="E6" i="1"/>
</calcChain>
</file>

<file path=xl/sharedStrings.xml><?xml version="1.0" encoding="utf-8"?>
<sst xmlns="http://schemas.openxmlformats.org/spreadsheetml/2006/main" count="30" uniqueCount="11">
  <si>
    <t>Länge</t>
  </si>
  <si>
    <t>Werte</t>
  </si>
  <si>
    <t>Umkehrwert</t>
  </si>
  <si>
    <t>1 / (l+k)</t>
  </si>
  <si>
    <t>k =</t>
  </si>
  <si>
    <t>d =</t>
  </si>
  <si>
    <t>m =</t>
  </si>
  <si>
    <t>m*ADC+d</t>
  </si>
  <si>
    <t>m' =</t>
  </si>
  <si>
    <t xml:space="preserve">d' = </t>
  </si>
  <si>
    <t>ADC 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</si>
</sst>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Front!$B$1</c:f>
              <c:strCache>
                <c:ptCount val="1"/>
                <c:pt idx="0">
                  <c:v>ADC 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Front!$A$2:$A$13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xVal>
          <c:yVal>
            <c:numRef>
              <c:f>Front!$B$2:$B$13</c:f>
              <c:numCache>
                <c:formatCode>General</c:formatCode>
                <c:ptCount val="12"/>
                <c:pt idx="0">
                  <c:v>500</c:v>
                </c:pt>
                <c:pt idx="1">
                  <c:v>385</c:v>
                </c:pt>
                <c:pt idx="2">
                  <c:v>300</c:v>
                </c:pt>
                <c:pt idx="3">
                  <c:v>242</c:v>
                </c:pt>
                <c:pt idx="4">
                  <c:v>204</c:v>
                </c:pt>
                <c:pt idx="5">
                  <c:v>173</c:v>
                </c:pt>
                <c:pt idx="6">
                  <c:v>153</c:v>
                </c:pt>
                <c:pt idx="7">
                  <c:v>139</c:v>
                </c:pt>
                <c:pt idx="8">
                  <c:v>124</c:v>
                </c:pt>
                <c:pt idx="9">
                  <c:v>115</c:v>
                </c:pt>
                <c:pt idx="10">
                  <c:v>107</c:v>
                </c:pt>
                <c:pt idx="11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6-4685-BCC2-D2FFCD3F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Front!$D$1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Front!$B$2:$B$13</c:f>
              <c:numCache>
                <c:formatCode>General</c:formatCode>
                <c:ptCount val="12"/>
                <c:pt idx="0">
                  <c:v>500</c:v>
                </c:pt>
                <c:pt idx="1">
                  <c:v>385</c:v>
                </c:pt>
                <c:pt idx="2">
                  <c:v>300</c:v>
                </c:pt>
                <c:pt idx="3">
                  <c:v>242</c:v>
                </c:pt>
                <c:pt idx="4">
                  <c:v>204</c:v>
                </c:pt>
                <c:pt idx="5">
                  <c:v>173</c:v>
                </c:pt>
                <c:pt idx="6">
                  <c:v>153</c:v>
                </c:pt>
                <c:pt idx="7">
                  <c:v>139</c:v>
                </c:pt>
                <c:pt idx="8">
                  <c:v>124</c:v>
                </c:pt>
                <c:pt idx="9">
                  <c:v>115</c:v>
                </c:pt>
                <c:pt idx="10">
                  <c:v>107</c:v>
                </c:pt>
                <c:pt idx="11">
                  <c:v>102</c:v>
                </c:pt>
              </c:numCache>
            </c:numRef>
          </c:xVal>
          <c:yVal>
            <c:numRef>
              <c:f>Front!$D$2:$D$13</c:f>
              <c:numCache>
                <c:formatCode>General</c:formatCode>
                <c:ptCount val="12"/>
                <c:pt idx="0">
                  <c:v>3.3333333333333333E-2</c:v>
                </c:pt>
                <c:pt idx="1">
                  <c:v>2.5000000000000001E-2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1.4285714285714285E-2</c:v>
                </c:pt>
                <c:pt idx="5">
                  <c:v>1.2500000000000001E-2</c:v>
                </c:pt>
                <c:pt idx="6">
                  <c:v>1.1111111111111112E-2</c:v>
                </c:pt>
                <c:pt idx="7">
                  <c:v>0.01</c:v>
                </c:pt>
                <c:pt idx="8">
                  <c:v>9.0909090909090905E-3</c:v>
                </c:pt>
                <c:pt idx="9">
                  <c:v>8.3333333333333332E-3</c:v>
                </c:pt>
                <c:pt idx="10">
                  <c:v>7.6923076923076927E-3</c:v>
                </c:pt>
                <c:pt idx="11">
                  <c:v>7.1428571428571426E-3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9-4248-922E-0CB7EC643FE7}"/>
            </c:ext>
          </c:extLst>
        </c:ser>
        <c:ser>
          <c:idx val="1"/>
          <c:order val="1"/>
          <c:tx>
            <c:strRef>
              <c:f>Front!$E$1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Front!$B$2:$B$13</c:f>
              <c:numCache>
                <c:formatCode>General</c:formatCode>
                <c:ptCount val="12"/>
                <c:pt idx="0">
                  <c:v>500</c:v>
                </c:pt>
                <c:pt idx="1">
                  <c:v>385</c:v>
                </c:pt>
                <c:pt idx="2">
                  <c:v>300</c:v>
                </c:pt>
                <c:pt idx="3">
                  <c:v>242</c:v>
                </c:pt>
                <c:pt idx="4">
                  <c:v>204</c:v>
                </c:pt>
                <c:pt idx="5">
                  <c:v>173</c:v>
                </c:pt>
                <c:pt idx="6">
                  <c:v>153</c:v>
                </c:pt>
                <c:pt idx="7">
                  <c:v>139</c:v>
                </c:pt>
                <c:pt idx="8">
                  <c:v>124</c:v>
                </c:pt>
                <c:pt idx="9">
                  <c:v>115</c:v>
                </c:pt>
                <c:pt idx="10">
                  <c:v>107</c:v>
                </c:pt>
                <c:pt idx="11">
                  <c:v>102</c:v>
                </c:pt>
              </c:numCache>
            </c:numRef>
          </c:xVal>
          <c:yVal>
            <c:numRef>
              <c:f>Front!$E$2:$E$13</c:f>
              <c:numCache>
                <c:formatCode>General</c:formatCode>
                <c:ptCount val="12"/>
                <c:pt idx="0">
                  <c:v>3.2256436143361947E-2</c:v>
                </c:pt>
                <c:pt idx="1">
                  <c:v>2.5000000000000005E-2</c:v>
                </c:pt>
                <c:pt idx="2">
                  <c:v>1.9636547198384657E-2</c:v>
                </c:pt>
                <c:pt idx="3">
                  <c:v>1.5976779404341244E-2</c:v>
                </c:pt>
                <c:pt idx="4">
                  <c:v>1.3579000504795559E-2</c:v>
                </c:pt>
                <c:pt idx="5">
                  <c:v>1.1622917718324079E-2</c:v>
                </c:pt>
                <c:pt idx="6">
                  <c:v>1.0360928823826351E-2</c:v>
                </c:pt>
                <c:pt idx="7">
                  <c:v>9.4775365976779418E-3</c:v>
                </c:pt>
                <c:pt idx="8">
                  <c:v>8.531044926804645E-3</c:v>
                </c:pt>
                <c:pt idx="9">
                  <c:v>7.9631499242806669E-3</c:v>
                </c:pt>
                <c:pt idx="10">
                  <c:v>7.4583543664815755E-3</c:v>
                </c:pt>
                <c:pt idx="11">
                  <c:v>7.1428571428571426E-3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59-4248-922E-0CB7EC64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Left!$B$1</c:f>
              <c:strCache>
                <c:ptCount val="1"/>
                <c:pt idx="0">
                  <c:v>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Left!$B$2:$B$13</c:f>
              <c:numCache>
                <c:formatCode>General</c:formatCode>
                <c:ptCount val="12"/>
                <c:pt idx="0">
                  <c:v>480</c:v>
                </c:pt>
                <c:pt idx="1">
                  <c:v>266</c:v>
                </c:pt>
                <c:pt idx="2">
                  <c:v>200</c:v>
                </c:pt>
                <c:pt idx="3">
                  <c:v>161</c:v>
                </c:pt>
                <c:pt idx="4">
                  <c:v>130</c:v>
                </c:pt>
                <c:pt idx="5">
                  <c:v>116</c:v>
                </c:pt>
                <c:pt idx="6">
                  <c:v>100</c:v>
                </c:pt>
                <c:pt idx="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1-462F-962B-1395E27D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Left!$D$1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Left!$B$2:$B$13</c:f>
              <c:numCache>
                <c:formatCode>General</c:formatCode>
                <c:ptCount val="12"/>
                <c:pt idx="0">
                  <c:v>480</c:v>
                </c:pt>
                <c:pt idx="1">
                  <c:v>266</c:v>
                </c:pt>
                <c:pt idx="2">
                  <c:v>200</c:v>
                </c:pt>
                <c:pt idx="3">
                  <c:v>161</c:v>
                </c:pt>
                <c:pt idx="4">
                  <c:v>130</c:v>
                </c:pt>
                <c:pt idx="5">
                  <c:v>116</c:v>
                </c:pt>
                <c:pt idx="6">
                  <c:v>100</c:v>
                </c:pt>
                <c:pt idx="7">
                  <c:v>88</c:v>
                </c:pt>
              </c:numCache>
            </c:numRef>
          </c:xVal>
          <c:yVal>
            <c:numRef>
              <c:f>Left!$D$2:$D$11</c:f>
              <c:numCache>
                <c:formatCode>General</c:formatCode>
                <c:ptCount val="10"/>
                <c:pt idx="0">
                  <c:v>0.05</c:v>
                </c:pt>
                <c:pt idx="1">
                  <c:v>3.3333333333333333E-2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1.6666666666666666E-2</c:v>
                </c:pt>
                <c:pt idx="5">
                  <c:v>1.4285714285714285E-2</c:v>
                </c:pt>
                <c:pt idx="6">
                  <c:v>1.2500000000000001E-2</c:v>
                </c:pt>
                <c:pt idx="7">
                  <c:v>1.1111111111111112E-2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B-41F4-AFA3-E83DB025B08F}"/>
            </c:ext>
          </c:extLst>
        </c:ser>
        <c:ser>
          <c:idx val="1"/>
          <c:order val="1"/>
          <c:tx>
            <c:strRef>
              <c:f>Left!$E$1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Left!$B$2:$B$13</c:f>
              <c:numCache>
                <c:formatCode>General</c:formatCode>
                <c:ptCount val="12"/>
                <c:pt idx="0">
                  <c:v>480</c:v>
                </c:pt>
                <c:pt idx="1">
                  <c:v>266</c:v>
                </c:pt>
                <c:pt idx="2">
                  <c:v>200</c:v>
                </c:pt>
                <c:pt idx="3">
                  <c:v>161</c:v>
                </c:pt>
                <c:pt idx="4">
                  <c:v>130</c:v>
                </c:pt>
                <c:pt idx="5">
                  <c:v>116</c:v>
                </c:pt>
                <c:pt idx="6">
                  <c:v>100</c:v>
                </c:pt>
                <c:pt idx="7">
                  <c:v>88</c:v>
                </c:pt>
              </c:numCache>
            </c:numRef>
          </c:xVal>
          <c:yVal>
            <c:numRef>
              <c:f>Left!$E$2:$E$13</c:f>
              <c:numCache>
                <c:formatCode>General</c:formatCode>
                <c:ptCount val="12"/>
                <c:pt idx="0">
                  <c:v>6.0592369477911641E-2</c:v>
                </c:pt>
                <c:pt idx="1">
                  <c:v>3.3734939759036145E-2</c:v>
                </c:pt>
                <c:pt idx="2">
                  <c:v>2.5451807228915661E-2</c:v>
                </c:pt>
                <c:pt idx="3">
                  <c:v>2.055722891566265E-2</c:v>
                </c:pt>
                <c:pt idx="4">
                  <c:v>1.6666666666666666E-2</c:v>
                </c:pt>
                <c:pt idx="5">
                  <c:v>1.4909638554216868E-2</c:v>
                </c:pt>
                <c:pt idx="6">
                  <c:v>1.2901606425702811E-2</c:v>
                </c:pt>
                <c:pt idx="7">
                  <c:v>1.1395582329317269E-2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B-41F4-AFA3-E83DB025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Right!$B$1</c:f>
              <c:strCache>
                <c:ptCount val="1"/>
                <c:pt idx="0">
                  <c:v>Werte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Right!$B$2:$B$13</c:f>
              <c:numCache>
                <c:formatCode>General</c:formatCode>
                <c:ptCount val="12"/>
                <c:pt idx="0">
                  <c:v>480</c:v>
                </c:pt>
                <c:pt idx="1">
                  <c:v>263</c:v>
                </c:pt>
                <c:pt idx="2">
                  <c:v>192</c:v>
                </c:pt>
                <c:pt idx="3">
                  <c:v>188</c:v>
                </c:pt>
                <c:pt idx="4">
                  <c:v>125</c:v>
                </c:pt>
                <c:pt idx="5">
                  <c:v>109</c:v>
                </c:pt>
                <c:pt idx="6">
                  <c:v>95</c:v>
                </c:pt>
                <c:pt idx="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9-4B23-9C6E-64A4931F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5712"/>
        <c:axId val="484240688"/>
      </c:scatterChart>
      <c:valAx>
        <c:axId val="4925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40688"/>
        <c:crosses val="autoZero"/>
        <c:crossBetween val="midCat"/>
      </c:valAx>
      <c:valAx>
        <c:axId val="484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7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47594050743676E-2"/>
          <c:y val="0.18097222222222226"/>
          <c:w val="0.8521412948381452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Right!$D$1</c:f>
              <c:strCache>
                <c:ptCount val="1"/>
                <c:pt idx="0">
                  <c:v>1 / (l+k)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Right!$B$2:$B$13</c:f>
              <c:numCache>
                <c:formatCode>General</c:formatCode>
                <c:ptCount val="12"/>
                <c:pt idx="0">
                  <c:v>480</c:v>
                </c:pt>
                <c:pt idx="1">
                  <c:v>263</c:v>
                </c:pt>
                <c:pt idx="2">
                  <c:v>192</c:v>
                </c:pt>
                <c:pt idx="3">
                  <c:v>188</c:v>
                </c:pt>
                <c:pt idx="4">
                  <c:v>125</c:v>
                </c:pt>
                <c:pt idx="5">
                  <c:v>109</c:v>
                </c:pt>
                <c:pt idx="6">
                  <c:v>95</c:v>
                </c:pt>
                <c:pt idx="7">
                  <c:v>85</c:v>
                </c:pt>
              </c:numCache>
            </c:numRef>
          </c:xVal>
          <c:yVal>
            <c:numRef>
              <c:f>Right!$D$2:$D$11</c:f>
              <c:numCache>
                <c:formatCode>General</c:formatCode>
                <c:ptCount val="10"/>
                <c:pt idx="0">
                  <c:v>0.05</c:v>
                </c:pt>
                <c:pt idx="1">
                  <c:v>3.3333333333333333E-2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1.6666666666666666E-2</c:v>
                </c:pt>
                <c:pt idx="5">
                  <c:v>1.4285714285714285E-2</c:v>
                </c:pt>
                <c:pt idx="6">
                  <c:v>1.2500000000000001E-2</c:v>
                </c:pt>
                <c:pt idx="7">
                  <c:v>1.1111111111111112E-2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C-4036-B604-67C0463D12BA}"/>
            </c:ext>
          </c:extLst>
        </c:ser>
        <c:ser>
          <c:idx val="1"/>
          <c:order val="1"/>
          <c:tx>
            <c:strRef>
              <c:f>Right!$E$1</c:f>
              <c:strCache>
                <c:ptCount val="1"/>
                <c:pt idx="0">
                  <c:v>m*ADC+d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Right!$B$2:$B$13</c:f>
              <c:numCache>
                <c:formatCode>General</c:formatCode>
                <c:ptCount val="12"/>
                <c:pt idx="0">
                  <c:v>480</c:v>
                </c:pt>
                <c:pt idx="1">
                  <c:v>263</c:v>
                </c:pt>
                <c:pt idx="2">
                  <c:v>192</c:v>
                </c:pt>
                <c:pt idx="3">
                  <c:v>188</c:v>
                </c:pt>
                <c:pt idx="4">
                  <c:v>125</c:v>
                </c:pt>
                <c:pt idx="5">
                  <c:v>109</c:v>
                </c:pt>
                <c:pt idx="6">
                  <c:v>95</c:v>
                </c:pt>
                <c:pt idx="7">
                  <c:v>85</c:v>
                </c:pt>
              </c:numCache>
            </c:numRef>
          </c:xVal>
          <c:yVal>
            <c:numRef>
              <c:f>Right!$E$2:$E$13</c:f>
              <c:numCache>
                <c:formatCode>General</c:formatCode>
                <c:ptCount val="12"/>
                <c:pt idx="0">
                  <c:v>6.0689484126984126E-2</c:v>
                </c:pt>
                <c:pt idx="1">
                  <c:v>3.3779761904761903E-2</c:v>
                </c:pt>
                <c:pt idx="2">
                  <c:v>2.4975198412698414E-2</c:v>
                </c:pt>
                <c:pt idx="3">
                  <c:v>2.447916666666667E-2</c:v>
                </c:pt>
                <c:pt idx="4">
                  <c:v>1.6666666666666666E-2</c:v>
                </c:pt>
                <c:pt idx="5">
                  <c:v>1.4682539682539682E-2</c:v>
                </c:pt>
                <c:pt idx="6">
                  <c:v>1.2946428571428572E-2</c:v>
                </c:pt>
                <c:pt idx="7">
                  <c:v>1.1706349206349206E-2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C-4036-B604-67C0463D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2432"/>
        <c:axId val="484238208"/>
      </c:scatterChart>
      <c:valAx>
        <c:axId val="4925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38208"/>
        <c:crosses val="autoZero"/>
        <c:crossBetween val="midCat"/>
      </c:valAx>
      <c:valAx>
        <c:axId val="484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442052</xdr:colOff>
      <xdr:row>16</xdr:row>
      <xdr:rowOff>7666</xdr:rowOff>
    </xdr:from>
    <xdr:to>
      <xdr:col>11</xdr:col>
      <xdr:colOff>283029</xdr:colOff>
      <xdr:row>31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9E1EAD-7EAB-B118-CC27-EA73A69B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454026</xdr:colOff>
      <xdr:row>0</xdr:row>
      <xdr:rowOff>66040</xdr:rowOff>
    </xdr:from>
    <xdr:to>
      <xdr:col>11</xdr:col>
      <xdr:colOff>290740</xdr:colOff>
      <xdr:row>15</xdr:row>
      <xdr:rowOff>54610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11B83F-9E89-742D-41E1-1F174A499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126366</xdr:colOff>
      <xdr:row>16</xdr:row>
      <xdr:rowOff>40323</xdr:rowOff>
    </xdr:from>
    <xdr:to>
      <xdr:col>10</xdr:col>
      <xdr:colOff>745613</xdr:colOff>
      <xdr:row>32</xdr:row>
      <xdr:rowOff>81936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8CAAF6-27E9-4E63-8140-ED44EDFB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139628</xdr:colOff>
      <xdr:row>0</xdr:row>
      <xdr:rowOff>19337</xdr:rowOff>
    </xdr:from>
    <xdr:to>
      <xdr:col>10</xdr:col>
      <xdr:colOff>771116</xdr:colOff>
      <xdr:row>15</xdr:row>
      <xdr:rowOff>7907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40CD73-4BDE-429D-B1FA-D0A3334A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126366</xdr:colOff>
      <xdr:row>16</xdr:row>
      <xdr:rowOff>40323</xdr:rowOff>
    </xdr:from>
    <xdr:to>
      <xdr:col>10</xdr:col>
      <xdr:colOff>745613</xdr:colOff>
      <xdr:row>32</xdr:row>
      <xdr:rowOff>81936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8E0912-D327-4042-8228-3BAF6020C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139628</xdr:colOff>
      <xdr:row>0</xdr:row>
      <xdr:rowOff>19337</xdr:rowOff>
    </xdr:from>
    <xdr:to>
      <xdr:col>10</xdr:col>
      <xdr:colOff>771116</xdr:colOff>
      <xdr:row>15</xdr:row>
      <xdr:rowOff>7907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4F5E303-6B16-47AC-8013-6B8F46C7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5582-8EC9-4773-B372-BA84A49938AD}">
  <dimension ref="A1:E26"/>
  <sheetViews>
    <sheetView zoomScale="97" zoomScaleNormal="70" workbookViewId="0">
      <selection activeCell="A16" sqref="A16"/>
    </sheetView>
  </sheetViews>
  <sheetFormatPr baseColWidth="10" defaultRowHeight="14.4" x14ac:dyDescent="0.3"/>
  <cols>
    <col min="4" max="4" width="12.44140625" bestFit="1" customWidth="1"/>
    <col min="5" max="5" width="12" customWidth="1"/>
  </cols>
  <sheetData>
    <row r="1" spans="1:5" x14ac:dyDescent="0.3">
      <c r="A1" t="s">
        <v>0</v>
      </c>
      <c r="B1" t="s">
        <v>10</v>
      </c>
      <c r="C1" t="s">
        <v>2</v>
      </c>
      <c r="D1" t="s">
        <v>3</v>
      </c>
      <c r="E1" t="s">
        <v>7</v>
      </c>
    </row>
    <row r="2" spans="1:5" x14ac:dyDescent="0.3">
      <c r="A2">
        <v>20</v>
      </c>
      <c r="B2">
        <v>500</v>
      </c>
      <c r="C2">
        <f>1/B2</f>
        <v>2E-3</v>
      </c>
      <c r="D2">
        <f t="shared" ref="D2:D14" si="0">1/(A2+$D$22)</f>
        <v>3.3333333333333333E-2</v>
      </c>
      <c r="E2">
        <f>$D$23*B2+$D$24</f>
        <v>3.2256436143361947E-2</v>
      </c>
    </row>
    <row r="3" spans="1:5" x14ac:dyDescent="0.3">
      <c r="A3">
        <v>30</v>
      </c>
      <c r="B3">
        <v>385</v>
      </c>
      <c r="C3">
        <f t="shared" ref="C3:C14" si="1">1/B3</f>
        <v>2.5974025974025974E-3</v>
      </c>
      <c r="D3">
        <f t="shared" si="0"/>
        <v>2.5000000000000001E-2</v>
      </c>
      <c r="E3">
        <f t="shared" ref="E3:E14" si="2">$D$23*B3+$D$24</f>
        <v>2.5000000000000005E-2</v>
      </c>
    </row>
    <row r="4" spans="1:5" x14ac:dyDescent="0.3">
      <c r="A4">
        <v>40</v>
      </c>
      <c r="B4">
        <v>300</v>
      </c>
      <c r="C4">
        <f t="shared" si="1"/>
        <v>3.3333333333333335E-3</v>
      </c>
      <c r="D4">
        <f t="shared" si="0"/>
        <v>0.02</v>
      </c>
      <c r="E4">
        <f t="shared" si="2"/>
        <v>1.9636547198384657E-2</v>
      </c>
    </row>
    <row r="5" spans="1:5" x14ac:dyDescent="0.3">
      <c r="A5">
        <v>50</v>
      </c>
      <c r="B5">
        <v>242</v>
      </c>
      <c r="C5">
        <f t="shared" si="1"/>
        <v>4.1322314049586778E-3</v>
      </c>
      <c r="D5">
        <f t="shared" si="0"/>
        <v>1.6666666666666666E-2</v>
      </c>
      <c r="E5">
        <f t="shared" si="2"/>
        <v>1.5976779404341244E-2</v>
      </c>
    </row>
    <row r="6" spans="1:5" x14ac:dyDescent="0.3">
      <c r="A6">
        <v>60</v>
      </c>
      <c r="B6">
        <v>204</v>
      </c>
      <c r="C6">
        <f t="shared" si="1"/>
        <v>4.9019607843137254E-3</v>
      </c>
      <c r="D6">
        <f t="shared" si="0"/>
        <v>1.4285714285714285E-2</v>
      </c>
      <c r="E6">
        <f t="shared" si="2"/>
        <v>1.3579000504795559E-2</v>
      </c>
    </row>
    <row r="7" spans="1:5" x14ac:dyDescent="0.3">
      <c r="A7">
        <v>70</v>
      </c>
      <c r="B7">
        <v>173</v>
      </c>
      <c r="C7">
        <f t="shared" si="1"/>
        <v>5.7803468208092483E-3</v>
      </c>
      <c r="D7">
        <f t="shared" si="0"/>
        <v>1.2500000000000001E-2</v>
      </c>
      <c r="E7">
        <f t="shared" si="2"/>
        <v>1.1622917718324079E-2</v>
      </c>
    </row>
    <row r="8" spans="1:5" x14ac:dyDescent="0.3">
      <c r="A8">
        <v>80</v>
      </c>
      <c r="B8">
        <v>153</v>
      </c>
      <c r="C8">
        <f t="shared" si="1"/>
        <v>6.5359477124183009E-3</v>
      </c>
      <c r="D8">
        <f t="shared" si="0"/>
        <v>1.1111111111111112E-2</v>
      </c>
      <c r="E8">
        <f t="shared" si="2"/>
        <v>1.0360928823826351E-2</v>
      </c>
    </row>
    <row r="9" spans="1:5" x14ac:dyDescent="0.3">
      <c r="A9">
        <v>90</v>
      </c>
      <c r="B9">
        <v>139</v>
      </c>
      <c r="C9">
        <f t="shared" si="1"/>
        <v>7.1942446043165471E-3</v>
      </c>
      <c r="D9">
        <f t="shared" si="0"/>
        <v>0.01</v>
      </c>
      <c r="E9">
        <f t="shared" si="2"/>
        <v>9.4775365976779418E-3</v>
      </c>
    </row>
    <row r="10" spans="1:5" x14ac:dyDescent="0.3">
      <c r="A10">
        <v>100</v>
      </c>
      <c r="B10">
        <v>124</v>
      </c>
      <c r="C10">
        <f t="shared" si="1"/>
        <v>8.0645161290322578E-3</v>
      </c>
      <c r="D10">
        <f t="shared" si="0"/>
        <v>9.0909090909090905E-3</v>
      </c>
      <c r="E10">
        <f t="shared" si="2"/>
        <v>8.531044926804645E-3</v>
      </c>
    </row>
    <row r="11" spans="1:5" x14ac:dyDescent="0.3">
      <c r="A11">
        <v>110</v>
      </c>
      <c r="B11">
        <v>115</v>
      </c>
      <c r="C11">
        <f t="shared" si="1"/>
        <v>8.6956521739130436E-3</v>
      </c>
      <c r="D11">
        <f t="shared" si="0"/>
        <v>8.3333333333333332E-3</v>
      </c>
      <c r="E11">
        <f t="shared" si="2"/>
        <v>7.9631499242806669E-3</v>
      </c>
    </row>
    <row r="12" spans="1:5" x14ac:dyDescent="0.3">
      <c r="A12">
        <v>120</v>
      </c>
      <c r="B12">
        <v>107</v>
      </c>
      <c r="C12">
        <f t="shared" si="1"/>
        <v>9.3457943925233638E-3</v>
      </c>
      <c r="D12">
        <f t="shared" si="0"/>
        <v>7.6923076923076927E-3</v>
      </c>
      <c r="E12">
        <f t="shared" si="2"/>
        <v>7.4583543664815755E-3</v>
      </c>
    </row>
    <row r="13" spans="1:5" x14ac:dyDescent="0.3">
      <c r="A13">
        <v>130</v>
      </c>
      <c r="B13">
        <v>102</v>
      </c>
      <c r="C13">
        <f t="shared" si="1"/>
        <v>9.8039215686274508E-3</v>
      </c>
      <c r="D13">
        <f t="shared" si="0"/>
        <v>7.1428571428571426E-3</v>
      </c>
      <c r="E13">
        <f t="shared" si="2"/>
        <v>7.1428571428571426E-3</v>
      </c>
    </row>
    <row r="14" spans="1:5" x14ac:dyDescent="0.3">
      <c r="A14">
        <v>140</v>
      </c>
      <c r="B14">
        <v>95</v>
      </c>
      <c r="C14">
        <f t="shared" si="1"/>
        <v>1.0526315789473684E-2</v>
      </c>
      <c r="D14">
        <f t="shared" si="0"/>
        <v>6.6666666666666671E-3</v>
      </c>
      <c r="E14">
        <f t="shared" si="2"/>
        <v>6.701161029782938E-3</v>
      </c>
    </row>
    <row r="22" spans="3:4" x14ac:dyDescent="0.3">
      <c r="C22" t="s">
        <v>4</v>
      </c>
      <c r="D22">
        <v>10</v>
      </c>
    </row>
    <row r="23" spans="3:4" x14ac:dyDescent="0.3">
      <c r="C23" t="s">
        <v>6</v>
      </c>
      <c r="D23">
        <f>(D3-D13)/(B3-B13)</f>
        <v>6.3099444724886434E-5</v>
      </c>
    </row>
    <row r="24" spans="3:4" x14ac:dyDescent="0.3">
      <c r="C24" t="s">
        <v>5</v>
      </c>
      <c r="D24">
        <f>D13-(D23*B13)</f>
        <v>7.0671378091872669E-4</v>
      </c>
    </row>
    <row r="25" spans="3:4" x14ac:dyDescent="0.3">
      <c r="C25" t="s">
        <v>8</v>
      </c>
      <c r="D25">
        <f>1/D23</f>
        <v>15847.999999999996</v>
      </c>
    </row>
    <row r="26" spans="3:4" x14ac:dyDescent="0.3">
      <c r="C26" t="s">
        <v>9</v>
      </c>
      <c r="D26">
        <f>D24/D23</f>
        <v>11.199999999999978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5B06-3885-459E-8A3A-CD8D9697C8CC}">
  <dimension ref="A1:E16"/>
  <sheetViews>
    <sheetView tabSelected="1" zoomScale="97" workbookViewId="0">
      <selection activeCell="D12" sqref="D12"/>
    </sheetView>
  </sheetViews>
  <sheetFormatPr baseColWidth="10" defaultRowHeight="14.4" x14ac:dyDescent="0.3"/>
  <cols>
    <col min="4" max="4" width="12.44140625" bestFit="1" customWidth="1"/>
    <col min="5" max="5" width="1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10</v>
      </c>
      <c r="B2">
        <v>480</v>
      </c>
      <c r="C2">
        <f>1/B2</f>
        <v>2.0833333333333333E-3</v>
      </c>
      <c r="D2">
        <f t="shared" ref="D2:D9" si="0">1/(A2+$D$12)</f>
        <v>0.05</v>
      </c>
      <c r="E2">
        <f t="shared" ref="E2:E9" si="1">$D$13*B2+$D$14</f>
        <v>6.0592369477911641E-2</v>
      </c>
    </row>
    <row r="3" spans="1:5" x14ac:dyDescent="0.3">
      <c r="A3">
        <v>20</v>
      </c>
      <c r="B3">
        <v>266</v>
      </c>
      <c r="C3">
        <f t="shared" ref="C3:C9" si="2">1/B3</f>
        <v>3.7593984962406013E-3</v>
      </c>
      <c r="D3">
        <f t="shared" si="0"/>
        <v>3.3333333333333333E-2</v>
      </c>
      <c r="E3">
        <f t="shared" si="1"/>
        <v>3.3734939759036145E-2</v>
      </c>
    </row>
    <row r="4" spans="1:5" x14ac:dyDescent="0.3">
      <c r="A4">
        <v>30</v>
      </c>
      <c r="B4">
        <v>200</v>
      </c>
      <c r="C4">
        <f t="shared" si="2"/>
        <v>5.0000000000000001E-3</v>
      </c>
      <c r="D4">
        <f t="shared" si="0"/>
        <v>2.5000000000000001E-2</v>
      </c>
      <c r="E4">
        <f t="shared" si="1"/>
        <v>2.5451807228915661E-2</v>
      </c>
    </row>
    <row r="5" spans="1:5" x14ac:dyDescent="0.3">
      <c r="A5">
        <v>40</v>
      </c>
      <c r="B5">
        <v>161</v>
      </c>
      <c r="C5">
        <f t="shared" si="2"/>
        <v>6.2111801242236021E-3</v>
      </c>
      <c r="D5">
        <f t="shared" si="0"/>
        <v>0.02</v>
      </c>
      <c r="E5">
        <f t="shared" si="1"/>
        <v>2.055722891566265E-2</v>
      </c>
    </row>
    <row r="6" spans="1:5" x14ac:dyDescent="0.3">
      <c r="A6">
        <v>50</v>
      </c>
      <c r="B6">
        <v>130</v>
      </c>
      <c r="C6">
        <f t="shared" si="2"/>
        <v>7.6923076923076927E-3</v>
      </c>
      <c r="D6">
        <f t="shared" si="0"/>
        <v>1.6666666666666666E-2</v>
      </c>
      <c r="E6">
        <f t="shared" si="1"/>
        <v>1.6666666666666666E-2</v>
      </c>
    </row>
    <row r="7" spans="1:5" x14ac:dyDescent="0.3">
      <c r="A7">
        <v>60</v>
      </c>
      <c r="B7">
        <v>116</v>
      </c>
      <c r="C7">
        <f t="shared" si="2"/>
        <v>8.6206896551724137E-3</v>
      </c>
      <c r="D7">
        <f t="shared" si="0"/>
        <v>1.4285714285714285E-2</v>
      </c>
      <c r="E7">
        <f t="shared" si="1"/>
        <v>1.4909638554216868E-2</v>
      </c>
    </row>
    <row r="8" spans="1:5" x14ac:dyDescent="0.3">
      <c r="A8">
        <v>70</v>
      </c>
      <c r="B8">
        <v>100</v>
      </c>
      <c r="C8">
        <f t="shared" si="2"/>
        <v>0.01</v>
      </c>
      <c r="D8">
        <f t="shared" si="0"/>
        <v>1.2500000000000001E-2</v>
      </c>
      <c r="E8">
        <f t="shared" si="1"/>
        <v>1.2901606425702811E-2</v>
      </c>
    </row>
    <row r="9" spans="1:5" x14ac:dyDescent="0.3">
      <c r="A9">
        <v>80</v>
      </c>
      <c r="B9">
        <v>88</v>
      </c>
      <c r="C9">
        <f t="shared" si="2"/>
        <v>1.1363636363636364E-2</v>
      </c>
      <c r="D9">
        <f t="shared" si="0"/>
        <v>1.1111111111111112E-2</v>
      </c>
      <c r="E9">
        <f t="shared" si="1"/>
        <v>1.1395582329317269E-2</v>
      </c>
    </row>
    <row r="12" spans="1:5" x14ac:dyDescent="0.3">
      <c r="C12" t="s">
        <v>4</v>
      </c>
      <c r="D12">
        <v>10</v>
      </c>
    </row>
    <row r="13" spans="1:5" x14ac:dyDescent="0.3">
      <c r="C13" t="s">
        <v>6</v>
      </c>
      <c r="D13">
        <f>(D3-D8)/(B3-B8)</f>
        <v>1.255020080321285E-4</v>
      </c>
    </row>
    <row r="14" spans="1:5" x14ac:dyDescent="0.3">
      <c r="C14" t="s">
        <v>5</v>
      </c>
      <c r="D14">
        <f>D6-(D13*B6)</f>
        <v>3.5140562248996143E-4</v>
      </c>
    </row>
    <row r="15" spans="1:5" x14ac:dyDescent="0.3">
      <c r="C15" t="s">
        <v>8</v>
      </c>
      <c r="D15">
        <f>1/D13</f>
        <v>7968.0000000000009</v>
      </c>
    </row>
    <row r="16" spans="1:5" x14ac:dyDescent="0.3">
      <c r="C16" t="s">
        <v>9</v>
      </c>
      <c r="D16">
        <f>D14/D13</f>
        <v>2.8000000000000131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D597-A09B-4699-9B2C-4E2A619C25C4}">
  <dimension ref="A1:E16"/>
  <sheetViews>
    <sheetView zoomScale="93" workbookViewId="0">
      <selection activeCell="D8" sqref="D8:D9"/>
    </sheetView>
  </sheetViews>
  <sheetFormatPr baseColWidth="10" defaultRowHeight="14.4" x14ac:dyDescent="0.3"/>
  <cols>
    <col min="4" max="4" width="12.44140625" bestFit="1" customWidth="1"/>
    <col min="5" max="5" width="12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10</v>
      </c>
      <c r="B2">
        <v>480</v>
      </c>
      <c r="C2">
        <f>1/B2</f>
        <v>2.0833333333333333E-3</v>
      </c>
      <c r="D2">
        <f t="shared" ref="D2:D9" si="0">1/(A2+$D$12)</f>
        <v>0.05</v>
      </c>
      <c r="E2">
        <f t="shared" ref="E2:E9" si="1">$D$13*B2+$D$14</f>
        <v>6.0689484126984126E-2</v>
      </c>
    </row>
    <row r="3" spans="1:5" x14ac:dyDescent="0.3">
      <c r="A3">
        <v>20</v>
      </c>
      <c r="B3">
        <v>263</v>
      </c>
      <c r="C3">
        <f t="shared" ref="C3:C9" si="2">1/B3</f>
        <v>3.8022813688212928E-3</v>
      </c>
      <c r="D3">
        <f t="shared" si="0"/>
        <v>3.3333333333333333E-2</v>
      </c>
      <c r="E3">
        <f t="shared" si="1"/>
        <v>3.3779761904761903E-2</v>
      </c>
    </row>
    <row r="4" spans="1:5" x14ac:dyDescent="0.3">
      <c r="A4">
        <v>30</v>
      </c>
      <c r="B4">
        <v>192</v>
      </c>
      <c r="C4">
        <f t="shared" si="2"/>
        <v>5.208333333333333E-3</v>
      </c>
      <c r="D4">
        <f t="shared" si="0"/>
        <v>2.5000000000000001E-2</v>
      </c>
      <c r="E4">
        <f t="shared" si="1"/>
        <v>2.4975198412698414E-2</v>
      </c>
    </row>
    <row r="5" spans="1:5" x14ac:dyDescent="0.3">
      <c r="A5">
        <v>40</v>
      </c>
      <c r="B5">
        <v>188</v>
      </c>
      <c r="C5">
        <f t="shared" si="2"/>
        <v>5.3191489361702126E-3</v>
      </c>
      <c r="D5">
        <f t="shared" si="0"/>
        <v>0.02</v>
      </c>
      <c r="E5">
        <f t="shared" si="1"/>
        <v>2.447916666666667E-2</v>
      </c>
    </row>
    <row r="6" spans="1:5" x14ac:dyDescent="0.3">
      <c r="A6">
        <v>50</v>
      </c>
      <c r="B6">
        <v>125</v>
      </c>
      <c r="C6">
        <f t="shared" si="2"/>
        <v>8.0000000000000002E-3</v>
      </c>
      <c r="D6">
        <f t="shared" si="0"/>
        <v>1.6666666666666666E-2</v>
      </c>
      <c r="E6">
        <f t="shared" si="1"/>
        <v>1.6666666666666666E-2</v>
      </c>
    </row>
    <row r="7" spans="1:5" x14ac:dyDescent="0.3">
      <c r="A7">
        <v>60</v>
      </c>
      <c r="B7">
        <v>109</v>
      </c>
      <c r="C7">
        <f t="shared" si="2"/>
        <v>9.1743119266055051E-3</v>
      </c>
      <c r="D7">
        <f t="shared" si="0"/>
        <v>1.4285714285714285E-2</v>
      </c>
      <c r="E7">
        <f t="shared" si="1"/>
        <v>1.4682539682539682E-2</v>
      </c>
    </row>
    <row r="8" spans="1:5" x14ac:dyDescent="0.3">
      <c r="A8">
        <v>70</v>
      </c>
      <c r="B8">
        <v>95</v>
      </c>
      <c r="C8">
        <f t="shared" si="2"/>
        <v>1.0526315789473684E-2</v>
      </c>
      <c r="D8">
        <f t="shared" si="0"/>
        <v>1.2500000000000001E-2</v>
      </c>
      <c r="E8">
        <f t="shared" si="1"/>
        <v>1.2946428571428572E-2</v>
      </c>
    </row>
    <row r="9" spans="1:5" x14ac:dyDescent="0.3">
      <c r="A9">
        <v>80</v>
      </c>
      <c r="B9">
        <v>85</v>
      </c>
      <c r="C9">
        <f t="shared" si="2"/>
        <v>1.1764705882352941E-2</v>
      </c>
      <c r="D9">
        <f t="shared" si="0"/>
        <v>1.1111111111111112E-2</v>
      </c>
      <c r="E9">
        <f t="shared" si="1"/>
        <v>1.1706349206349206E-2</v>
      </c>
    </row>
    <row r="12" spans="1:5" x14ac:dyDescent="0.3">
      <c r="C12" t="s">
        <v>4</v>
      </c>
      <c r="D12">
        <v>10</v>
      </c>
    </row>
    <row r="13" spans="1:5" x14ac:dyDescent="0.3">
      <c r="C13" t="s">
        <v>6</v>
      </c>
      <c r="D13">
        <f>(D3-D8)/(B3-B8)</f>
        <v>1.240079365079365E-4</v>
      </c>
    </row>
    <row r="14" spans="1:5" x14ac:dyDescent="0.3">
      <c r="C14" t="s">
        <v>5</v>
      </c>
      <c r="D14">
        <f>D6-(D13*B6)</f>
        <v>1.1656746031746042E-3</v>
      </c>
    </row>
    <row r="15" spans="1:5" x14ac:dyDescent="0.3">
      <c r="C15" t="s">
        <v>8</v>
      </c>
      <c r="D15">
        <f>1/D13</f>
        <v>8064</v>
      </c>
    </row>
    <row r="16" spans="1:5" x14ac:dyDescent="0.3">
      <c r="C16" t="s">
        <v>9</v>
      </c>
      <c r="D16">
        <f>D14/D13</f>
        <v>9.4000000000000092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Front</vt:lpstr>
      <vt:lpstr>Left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 Philipp</dc:creator>
  <cp:lastModifiedBy>David Karacsonyi</cp:lastModifiedBy>
  <dcterms:created xsi:type="dcterms:W3CDTF">2024-03-04T15:12:57Z</dcterms:created>
  <dcterms:modified xsi:type="dcterms:W3CDTF">2025-10-06T10:49:27Z</dcterms:modified>
</cp:coreProperties>
</file>