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UVEAU\Desktop\Genius\#AUTRES\Formulaires De Renseignement\"/>
    </mc:Choice>
  </mc:AlternateContent>
  <xr:revisionPtr revIDLastSave="0" documentId="13_ncr:1_{32D6A687-61F5-4F32-A7C3-07FF41B7AD4B}" xr6:coauthVersionLast="41" xr6:coauthVersionMax="41" xr10:uidLastSave="{00000000-0000-0000-0000-000000000000}"/>
  <bookViews>
    <workbookView xWindow="47880" yWindow="-120" windowWidth="29040" windowHeight="1584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0" i="1" l="1"/>
  <c r="B98" i="1"/>
  <c r="B96" i="1"/>
  <c r="B95" i="1"/>
  <c r="B94" i="1"/>
  <c r="B93" i="1"/>
  <c r="B92" i="1"/>
  <c r="B90" i="1"/>
  <c r="B89" i="1"/>
  <c r="B88" i="1"/>
  <c r="B87" i="1"/>
  <c r="B86" i="1"/>
  <c r="B85" i="1"/>
  <c r="B84" i="1"/>
  <c r="B83" i="1"/>
  <c r="B82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A50" i="1"/>
  <c r="B50" i="1"/>
  <c r="A48" i="1"/>
  <c r="B48" i="1"/>
  <c r="A45" i="1"/>
  <c r="B45" i="1"/>
  <c r="B43" i="1"/>
  <c r="B41" i="1"/>
  <c r="A44" i="1"/>
  <c r="A43" i="1"/>
  <c r="A42" i="1"/>
  <c r="A46" i="1"/>
  <c r="A47" i="1"/>
  <c r="A49" i="1"/>
  <c r="A41" i="1"/>
  <c r="D22" i="1"/>
  <c r="D23" i="1"/>
  <c r="D24" i="1"/>
  <c r="D25" i="1"/>
  <c r="D21" i="1"/>
  <c r="E62" i="1"/>
  <c r="D62" i="1"/>
  <c r="C62" i="1"/>
  <c r="B62" i="1"/>
  <c r="A62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B49" i="1"/>
  <c r="B47" i="1"/>
  <c r="B46" i="1"/>
  <c r="B44" i="1"/>
  <c r="B42" i="1"/>
  <c r="A37" i="1"/>
  <c r="A36" i="1"/>
  <c r="A35" i="1"/>
  <c r="A34" i="1"/>
  <c r="A33" i="1"/>
</calcChain>
</file>

<file path=xl/sharedStrings.xml><?xml version="1.0" encoding="utf-8"?>
<sst xmlns="http://schemas.openxmlformats.org/spreadsheetml/2006/main" count="131" uniqueCount="109">
  <si>
    <t>Informations de la formation</t>
  </si>
  <si>
    <t>ANNEXE LIEUX</t>
  </si>
  <si>
    <t>(donner le nom de la formation et de son département)</t>
  </si>
  <si>
    <t>Quartier</t>
  </si>
  <si>
    <t>Lieu</t>
  </si>
  <si>
    <t>Industrie</t>
  </si>
  <si>
    <t>Département</t>
  </si>
  <si>
    <t>Usine</t>
  </si>
  <si>
    <t>Formation</t>
  </si>
  <si>
    <t>Port</t>
  </si>
  <si>
    <t>Centrale énergétique</t>
  </si>
  <si>
    <t>Lieux concernés par la formation</t>
  </si>
  <si>
    <t>Aéroport</t>
  </si>
  <si>
    <t>(choisir 1 à 5 lieux, soit de l'annexe des lieux, soit en créer un nouveau en précisant son quartier)</t>
  </si>
  <si>
    <t>Commercial</t>
  </si>
  <si>
    <t>Grande surface</t>
  </si>
  <si>
    <t>Lieu 1</t>
  </si>
  <si>
    <t>Quartier 1</t>
  </si>
  <si>
    <t>Pharmacie</t>
  </si>
  <si>
    <t>Lieu 2</t>
  </si>
  <si>
    <t>Quartier 2</t>
  </si>
  <si>
    <t>Administration</t>
  </si>
  <si>
    <t>Lieu 3</t>
  </si>
  <si>
    <t>Quartier 3</t>
  </si>
  <si>
    <t>Mairie</t>
  </si>
  <si>
    <t>Lieu 4</t>
  </si>
  <si>
    <t>Quartier 4</t>
  </si>
  <si>
    <t>Déchèterie</t>
  </si>
  <si>
    <t>Lieu 5</t>
  </si>
  <si>
    <t>Quartier 5</t>
  </si>
  <si>
    <t>Hôpital</t>
  </si>
  <si>
    <t>Affaires/Droit</t>
  </si>
  <si>
    <t>Banque</t>
  </si>
  <si>
    <t>Compétences</t>
  </si>
  <si>
    <t>Bureau d'études</t>
  </si>
  <si>
    <t>(donner une liste des 5 compétences les plus importantes de la formation)</t>
  </si>
  <si>
    <t>Information/Communication</t>
  </si>
  <si>
    <t>Bureau avec PC</t>
  </si>
  <si>
    <t>Version courte</t>
  </si>
  <si>
    <t>Version longue</t>
  </si>
  <si>
    <t>Salle de réunion</t>
  </si>
  <si>
    <t>Compétence 1</t>
  </si>
  <si>
    <t>Bureau de publicité</t>
  </si>
  <si>
    <t>Compétence 2</t>
  </si>
  <si>
    <t>Agence web</t>
  </si>
  <si>
    <t>Compétence 3</t>
  </si>
  <si>
    <t>Créatif</t>
  </si>
  <si>
    <t>Compétence 4</t>
  </si>
  <si>
    <t>Studio de jeu vidéo</t>
  </si>
  <si>
    <t>Compétence 5</t>
  </si>
  <si>
    <t>Studio d'enregistrement</t>
  </si>
  <si>
    <t>Bureau de conception créative</t>
  </si>
  <si>
    <t>Campagne</t>
  </si>
  <si>
    <t>Missions</t>
  </si>
  <si>
    <t>Laiterie</t>
  </si>
  <si>
    <t>(chaque mission a un certain nombres de compétence associées)</t>
  </si>
  <si>
    <t>Commerce de proximité</t>
  </si>
  <si>
    <t>Barrage</t>
  </si>
  <si>
    <t>Rang C (5 missions nécessaires)</t>
  </si>
  <si>
    <t>Ferme</t>
  </si>
  <si>
    <t>Nom de la mission</t>
  </si>
  <si>
    <t>Campus</t>
  </si>
  <si>
    <t>Gestion/Commerce/Marketing</t>
  </si>
  <si>
    <t>Electronique/Informatique/Mécanique</t>
  </si>
  <si>
    <t>Information/Communication/Multimédia</t>
  </si>
  <si>
    <t>Sécurité/Aménagement/Energie</t>
  </si>
  <si>
    <t>Chimie/Biologie/Procédés</t>
  </si>
  <si>
    <t>Rang B (5 missions sur 10 nécessaires)</t>
  </si>
  <si>
    <t>Métier associé</t>
  </si>
  <si>
    <t>Rang A (2 missions sur 5 nécessaires)</t>
  </si>
  <si>
    <t>Rang S (1 mission nécessaire)</t>
  </si>
  <si>
    <t>GB Digne</t>
  </si>
  <si>
    <t>DUT GB</t>
  </si>
  <si>
    <t>(exploitation agricole)</t>
  </si>
  <si>
    <t>Gestion d'une production végétale</t>
  </si>
  <si>
    <t>Calculer les paramètres de production et les optimiser.</t>
  </si>
  <si>
    <t>Gestion d'une production animale</t>
  </si>
  <si>
    <t>Gérer les paramètres de la nutrition et de la reproduction.</t>
  </si>
  <si>
    <t>Contrôler la qualité agroalimentaire des production.</t>
  </si>
  <si>
    <t>Analyser chimique et biologique du sol.</t>
  </si>
  <si>
    <t>Appréciation de la qualité d'un sol</t>
  </si>
  <si>
    <t>Optimisation agroécologique de la production</t>
  </si>
  <si>
    <t xml:space="preserve">Modifier les pratiques acgricoles pour entrer dans un cadre durable </t>
  </si>
  <si>
    <t>Transformation des produits agricoles</t>
  </si>
  <si>
    <t>Calculer la fertilisation des sols</t>
  </si>
  <si>
    <t>Calculer les rations alimentaires des animaux</t>
  </si>
  <si>
    <t>Contrôler la charte qualité</t>
  </si>
  <si>
    <t>Analyser les paramètres du sol</t>
  </si>
  <si>
    <t>Conseiller le producteur à modifier ses pratiques</t>
  </si>
  <si>
    <t>Conseiller technique agricole</t>
  </si>
  <si>
    <t>Analyser les données sol et conseiller le producteur</t>
  </si>
  <si>
    <t>Analyser les données d'élevage et conseiller le producteur</t>
  </si>
  <si>
    <t>Technicien qualité</t>
  </si>
  <si>
    <t>Contrôler la qualité par rapport au cahier des charges</t>
  </si>
  <si>
    <t>Producteur maraicher en permaculture</t>
  </si>
  <si>
    <t>Produire agroécologiquement</t>
  </si>
  <si>
    <t>Producteur polyculture élevage</t>
  </si>
  <si>
    <t>Produire en autorecyclage</t>
  </si>
  <si>
    <t>Ingénieur agronome</t>
  </si>
  <si>
    <t>Gestion d'exploitation</t>
  </si>
  <si>
    <t>Gestion d'exploitation végétale</t>
  </si>
  <si>
    <t>Technicien conseil agronome</t>
  </si>
  <si>
    <t xml:space="preserve">Technicien polyculture élevage </t>
  </si>
  <si>
    <t>Gestion d'exploitation raisonnée</t>
  </si>
  <si>
    <t>Id skill :</t>
  </si>
  <si>
    <t>Diplôme</t>
  </si>
  <si>
    <t>Compétence</t>
  </si>
  <si>
    <t>Mission</t>
  </si>
  <si>
    <t>Id diplom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</si>
</sst>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</font>
    <font>
      <b/>
      <sz val="12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  <font>
      <sz val="12"/>
      <color indexed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4" borderId="0" xfId="0" applyFont="1" applyFill="1" applyAlignment="1">
      <alignment horizontal="left"/>
    </xf>
    <xf numFmtId="0" fontId="4" fillId="0" borderId="0" xfId="0" applyFont="1"/>
    <xf numFmtId="1" fontId="5" fillId="0" borderId="1" xfId="0" applyNumberFormat="1" applyFont="1" applyBorder="1"/>
    <xf numFmtId="1" fontId="5" fillId="0" borderId="1" xfId="0" applyNumberFormat="1" applyFont="1" applyBorder="1" applyAlignment="1">
      <alignment horizontal="left"/>
    </xf>
    <xf numFmtId="1" fontId="5" fillId="0" borderId="2" xfId="0" applyNumberFormat="1" applyFont="1" applyBorder="1"/>
    <xf numFmtId="1" fontId="3" fillId="3" borderId="0" xfId="0" applyNumberFormat="1" applyFont="1" applyFill="1"/>
    <xf numFmtId="0" fontId="6" fillId="0" borderId="0" xfId="0" applyFont="1" applyAlignment="1">
      <alignment vertical="top" wrapText="1"/>
    </xf>
    <xf numFmtId="1" fontId="5" fillId="0" borderId="3" xfId="0" applyNumberFormat="1" applyFont="1" applyBorder="1"/>
    <xf numFmtId="0" fontId="6" fillId="0" borderId="4" xfId="0" applyFont="1" applyBorder="1" applyAlignment="1">
      <alignment vertical="top" wrapText="1"/>
    </xf>
    <xf numFmtId="1" fontId="5" fillId="0" borderId="4" xfId="0" applyNumberFormat="1" applyFont="1" applyBorder="1"/>
  </cellXfs>
  <cellStyles count="1">
    <cellStyle name="Normal" xfId="0" builtinId="0"/>
  </cellStyles>
  <dxfs count="2"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</dxfs>
  <tableStyles count="1" defaultPivotStyle="PivotStyleMedium7">
    <tableStyle name="Sheet1-style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0:D14" headerRowCount="0">
  <tableColumns count="4">
    <tableColumn id="1" xr3:uid="{00000000-0010-0000-0000-000001000000}" name="Lieu 1"/>
    <tableColumn id="2" xr3:uid="{00000000-0010-0000-0000-000002000000}" name="Column2"/>
    <tableColumn id="3" xr3:uid="{00000000-0010-0000-0000-000003000000}" name="Quartier 1"/>
    <tableColumn id="4" xr3:uid="{00000000-0010-0000-0000-000004000000}" name="Column4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tabSelected="1" topLeftCell="A76" zoomScaleNormal="100" workbookViewId="0">
      <selection activeCell="B100" sqref="B100"/>
    </sheetView>
  </sheetViews>
  <sheetFormatPr baseColWidth="10" defaultColWidth="14.46484375" defaultRowHeight="15.75" customHeight="1" x14ac:dyDescent="0.35"/>
  <cols>
    <col min="1" max="1" width="25.796875" style="2" customWidth="1"/>
    <col min="2" max="2" width="33.46484375" style="2" customWidth="1"/>
    <col min="3" max="3" width="38" style="2" customWidth="1"/>
    <col min="4" max="4" width="34.796875" style="2" customWidth="1"/>
    <col min="5" max="5" width="32.796875" style="2" customWidth="1"/>
    <col min="6" max="6" width="28" style="2" customWidth="1"/>
    <col min="7" max="7" width="19" style="2" customWidth="1"/>
    <col min="8" max="9" width="14.46484375" style="2"/>
    <col min="10" max="10" width="23.796875" style="2" customWidth="1"/>
    <col min="11" max="11" width="33.33203125" style="2" customWidth="1"/>
    <col min="12" max="16384" width="14.46484375" style="2"/>
  </cols>
  <sheetData>
    <row r="1" spans="1:10" ht="15.75" customHeight="1" x14ac:dyDescent="0.4">
      <c r="A1" s="1" t="s">
        <v>0</v>
      </c>
      <c r="H1" s="1" t="s">
        <v>1</v>
      </c>
    </row>
    <row r="2" spans="1:10" ht="15.75" customHeight="1" x14ac:dyDescent="0.4">
      <c r="A2" s="3" t="s">
        <v>2</v>
      </c>
      <c r="I2" s="1" t="s">
        <v>3</v>
      </c>
      <c r="J2" s="1" t="s">
        <v>4</v>
      </c>
    </row>
    <row r="3" spans="1:10" ht="15.75" customHeight="1" x14ac:dyDescent="0.35">
      <c r="D3" s="8" t="s">
        <v>108</v>
      </c>
      <c r="E3" s="9">
        <v>5</v>
      </c>
      <c r="I3" s="3" t="s">
        <v>5</v>
      </c>
    </row>
    <row r="4" spans="1:10" ht="15.75" customHeight="1" x14ac:dyDescent="0.35">
      <c r="A4" s="4" t="s">
        <v>6</v>
      </c>
      <c r="B4" s="5" t="s">
        <v>71</v>
      </c>
      <c r="D4" s="8" t="s">
        <v>104</v>
      </c>
      <c r="E4" s="9">
        <v>22</v>
      </c>
      <c r="J4" s="3" t="s">
        <v>7</v>
      </c>
    </row>
    <row r="5" spans="1:10" ht="15.75" customHeight="1" x14ac:dyDescent="0.35">
      <c r="A5" s="4" t="s">
        <v>8</v>
      </c>
      <c r="B5" s="5" t="s">
        <v>72</v>
      </c>
      <c r="J5" s="3" t="s">
        <v>9</v>
      </c>
    </row>
    <row r="6" spans="1:10" ht="15.75" customHeight="1" x14ac:dyDescent="0.35">
      <c r="J6" s="3" t="s">
        <v>10</v>
      </c>
    </row>
    <row r="7" spans="1:10" ht="15.75" customHeight="1" x14ac:dyDescent="0.4">
      <c r="A7" s="1" t="s">
        <v>11</v>
      </c>
      <c r="J7" s="3" t="s">
        <v>12</v>
      </c>
    </row>
    <row r="8" spans="1:10" ht="15.75" customHeight="1" x14ac:dyDescent="0.35">
      <c r="A8" s="6" t="s">
        <v>13</v>
      </c>
      <c r="I8" s="3" t="s">
        <v>14</v>
      </c>
    </row>
    <row r="9" spans="1:10" ht="15.75" customHeight="1" x14ac:dyDescent="0.35">
      <c r="J9" s="3" t="s">
        <v>15</v>
      </c>
    </row>
    <row r="10" spans="1:10" ht="15.75" customHeight="1" x14ac:dyDescent="0.35">
      <c r="A10" s="4" t="s">
        <v>16</v>
      </c>
      <c r="B10" s="5" t="s">
        <v>59</v>
      </c>
      <c r="C10" s="4" t="s">
        <v>17</v>
      </c>
      <c r="D10" s="5" t="s">
        <v>52</v>
      </c>
      <c r="J10" s="3" t="s">
        <v>18</v>
      </c>
    </row>
    <row r="11" spans="1:10" ht="15.75" customHeight="1" x14ac:dyDescent="0.35">
      <c r="A11" s="4" t="s">
        <v>19</v>
      </c>
      <c r="B11" s="5" t="s">
        <v>54</v>
      </c>
      <c r="C11" s="4" t="s">
        <v>20</v>
      </c>
      <c r="D11" s="5"/>
      <c r="I11" s="3" t="s">
        <v>21</v>
      </c>
    </row>
    <row r="12" spans="1:10" ht="15.75" customHeight="1" x14ac:dyDescent="0.35">
      <c r="A12" s="4" t="s">
        <v>22</v>
      </c>
      <c r="B12" s="5"/>
      <c r="C12" s="4" t="s">
        <v>23</v>
      </c>
      <c r="D12" s="5"/>
      <c r="J12" s="3" t="s">
        <v>24</v>
      </c>
    </row>
    <row r="13" spans="1:10" ht="15.75" customHeight="1" x14ac:dyDescent="0.35">
      <c r="A13" s="4" t="s">
        <v>25</v>
      </c>
      <c r="B13" s="5"/>
      <c r="C13" s="4" t="s">
        <v>26</v>
      </c>
      <c r="D13" s="5"/>
      <c r="J13" s="3" t="s">
        <v>27</v>
      </c>
    </row>
    <row r="14" spans="1:10" ht="15.75" customHeight="1" x14ac:dyDescent="0.35">
      <c r="A14" s="4" t="s">
        <v>28</v>
      </c>
      <c r="B14" s="5"/>
      <c r="C14" s="4" t="s">
        <v>29</v>
      </c>
      <c r="D14" s="5"/>
      <c r="J14" s="3" t="s">
        <v>30</v>
      </c>
    </row>
    <row r="15" spans="1:10" ht="15.75" customHeight="1" x14ac:dyDescent="0.35">
      <c r="I15" s="3" t="s">
        <v>31</v>
      </c>
    </row>
    <row r="16" spans="1:10" ht="15.75" customHeight="1" x14ac:dyDescent="0.35">
      <c r="J16" s="3" t="s">
        <v>32</v>
      </c>
    </row>
    <row r="17" spans="1:11" ht="15.75" customHeight="1" x14ac:dyDescent="0.4">
      <c r="A17" s="1" t="s">
        <v>33</v>
      </c>
      <c r="J17" s="3" t="s">
        <v>34</v>
      </c>
    </row>
    <row r="18" spans="1:11" ht="15.75" customHeight="1" x14ac:dyDescent="0.35">
      <c r="A18" s="3" t="s">
        <v>35</v>
      </c>
      <c r="I18" s="3" t="s">
        <v>36</v>
      </c>
    </row>
    <row r="19" spans="1:11" ht="15.75" customHeight="1" x14ac:dyDescent="0.35">
      <c r="A19" s="3"/>
      <c r="J19" s="3" t="s">
        <v>37</v>
      </c>
    </row>
    <row r="20" spans="1:11" ht="15.75" customHeight="1" x14ac:dyDescent="0.35">
      <c r="B20" s="4" t="s">
        <v>38</v>
      </c>
      <c r="C20" s="4" t="s">
        <v>39</v>
      </c>
      <c r="J20" s="3" t="s">
        <v>40</v>
      </c>
    </row>
    <row r="21" spans="1:11" ht="15.75" customHeight="1" x14ac:dyDescent="0.35">
      <c r="A21" s="4" t="s">
        <v>41</v>
      </c>
      <c r="B21" s="5" t="s">
        <v>74</v>
      </c>
      <c r="C21" s="5" t="s">
        <v>75</v>
      </c>
      <c r="D21" s="10">
        <f>E4</f>
        <v>22</v>
      </c>
      <c r="J21" s="3" t="s">
        <v>42</v>
      </c>
    </row>
    <row r="22" spans="1:11" ht="15.75" customHeight="1" x14ac:dyDescent="0.35">
      <c r="A22" s="4" t="s">
        <v>43</v>
      </c>
      <c r="B22" s="5" t="s">
        <v>76</v>
      </c>
      <c r="C22" s="5" t="s">
        <v>77</v>
      </c>
      <c r="D22" s="10">
        <f>E4+1</f>
        <v>23</v>
      </c>
      <c r="J22" s="3" t="s">
        <v>44</v>
      </c>
    </row>
    <row r="23" spans="1:11" ht="15.75" customHeight="1" x14ac:dyDescent="0.35">
      <c r="A23" s="4" t="s">
        <v>45</v>
      </c>
      <c r="B23" s="5" t="s">
        <v>83</v>
      </c>
      <c r="C23" s="5" t="s">
        <v>78</v>
      </c>
      <c r="D23" s="10">
        <f>D22+1</f>
        <v>24</v>
      </c>
      <c r="I23" s="3" t="s">
        <v>46</v>
      </c>
    </row>
    <row r="24" spans="1:11" ht="15.75" customHeight="1" x14ac:dyDescent="0.35">
      <c r="A24" s="4" t="s">
        <v>47</v>
      </c>
      <c r="B24" s="5" t="s">
        <v>80</v>
      </c>
      <c r="C24" s="5" t="s">
        <v>79</v>
      </c>
      <c r="D24" s="10">
        <f t="shared" ref="D24:D25" si="0">D23+1</f>
        <v>25</v>
      </c>
      <c r="J24" s="3" t="s">
        <v>48</v>
      </c>
    </row>
    <row r="25" spans="1:11" ht="15.75" customHeight="1" x14ac:dyDescent="0.35">
      <c r="A25" s="4" t="s">
        <v>49</v>
      </c>
      <c r="B25" s="5" t="s">
        <v>81</v>
      </c>
      <c r="C25" s="5" t="s">
        <v>82</v>
      </c>
      <c r="D25" s="10">
        <f t="shared" si="0"/>
        <v>26</v>
      </c>
      <c r="J25" s="3" t="s">
        <v>50</v>
      </c>
    </row>
    <row r="26" spans="1:11" ht="15.75" customHeight="1" x14ac:dyDescent="0.35">
      <c r="J26" s="3" t="s">
        <v>51</v>
      </c>
    </row>
    <row r="27" spans="1:11" ht="15.75" customHeight="1" x14ac:dyDescent="0.35">
      <c r="I27" s="3" t="s">
        <v>52</v>
      </c>
    </row>
    <row r="28" spans="1:11" ht="15.75" customHeight="1" x14ac:dyDescent="0.4">
      <c r="A28" s="1" t="s">
        <v>53</v>
      </c>
      <c r="J28" s="3" t="s">
        <v>54</v>
      </c>
    </row>
    <row r="29" spans="1:11" ht="15.75" customHeight="1" x14ac:dyDescent="0.35">
      <c r="A29" s="3" t="s">
        <v>55</v>
      </c>
      <c r="J29" s="3" t="s">
        <v>56</v>
      </c>
    </row>
    <row r="30" spans="1:11" ht="15.75" customHeight="1" x14ac:dyDescent="0.35">
      <c r="A30" s="3"/>
      <c r="J30" s="3" t="s">
        <v>57</v>
      </c>
    </row>
    <row r="31" spans="1:11" ht="15.75" customHeight="1" x14ac:dyDescent="0.35">
      <c r="A31" s="3" t="s">
        <v>58</v>
      </c>
      <c r="J31" s="3" t="s">
        <v>59</v>
      </c>
      <c r="K31" s="7" t="s">
        <v>73</v>
      </c>
    </row>
    <row r="32" spans="1:11" ht="15.75" customHeight="1" x14ac:dyDescent="0.35">
      <c r="A32" s="4" t="s">
        <v>41</v>
      </c>
      <c r="B32" s="4" t="s">
        <v>60</v>
      </c>
      <c r="I32" s="3" t="s">
        <v>61</v>
      </c>
    </row>
    <row r="33" spans="1:10" ht="15.75" customHeight="1" x14ac:dyDescent="0.35">
      <c r="A33" s="5" t="str">
        <f t="shared" ref="A33:A37" si="1">B21</f>
        <v>Gestion d'une production végétale</v>
      </c>
      <c r="B33" s="5" t="s">
        <v>84</v>
      </c>
      <c r="J33" s="3" t="s">
        <v>62</v>
      </c>
    </row>
    <row r="34" spans="1:10" ht="15.75" customHeight="1" x14ac:dyDescent="0.35">
      <c r="A34" s="5" t="str">
        <f t="shared" si="1"/>
        <v>Gestion d'une production animale</v>
      </c>
      <c r="B34" s="5" t="s">
        <v>85</v>
      </c>
      <c r="J34" s="3" t="s">
        <v>63</v>
      </c>
    </row>
    <row r="35" spans="1:10" ht="15.75" customHeight="1" x14ac:dyDescent="0.35">
      <c r="A35" s="5" t="str">
        <f t="shared" si="1"/>
        <v>Transformation des produits agricoles</v>
      </c>
      <c r="B35" s="5" t="s">
        <v>86</v>
      </c>
      <c r="J35" s="3" t="s">
        <v>64</v>
      </c>
    </row>
    <row r="36" spans="1:10" ht="15.75" customHeight="1" x14ac:dyDescent="0.35">
      <c r="A36" s="5" t="str">
        <f t="shared" si="1"/>
        <v>Appréciation de la qualité d'un sol</v>
      </c>
      <c r="B36" s="5" t="s">
        <v>87</v>
      </c>
      <c r="J36" s="3" t="s">
        <v>65</v>
      </c>
    </row>
    <row r="37" spans="1:10" ht="15.75" customHeight="1" x14ac:dyDescent="0.35">
      <c r="A37" s="5" t="str">
        <f t="shared" si="1"/>
        <v>Optimisation agroécologique de la production</v>
      </c>
      <c r="B37" s="5" t="s">
        <v>88</v>
      </c>
      <c r="J37" s="3" t="s">
        <v>66</v>
      </c>
    </row>
    <row r="39" spans="1:10" ht="15.75" customHeight="1" x14ac:dyDescent="0.35">
      <c r="A39" s="3" t="s">
        <v>67</v>
      </c>
    </row>
    <row r="40" spans="1:10" ht="15.75" customHeight="1" x14ac:dyDescent="0.35">
      <c r="A40" s="4" t="s">
        <v>41</v>
      </c>
      <c r="B40" s="4" t="s">
        <v>43</v>
      </c>
      <c r="C40" s="4" t="s">
        <v>60</v>
      </c>
      <c r="D40" s="4" t="s">
        <v>68</v>
      </c>
    </row>
    <row r="41" spans="1:10" ht="15.75" customHeight="1" x14ac:dyDescent="0.35">
      <c r="A41" s="11">
        <f>D21</f>
        <v>22</v>
      </c>
      <c r="B41" s="11">
        <f>D22</f>
        <v>23</v>
      </c>
      <c r="C41" s="5" t="s">
        <v>97</v>
      </c>
      <c r="D41" s="5" t="s">
        <v>96</v>
      </c>
    </row>
    <row r="42" spans="1:10" ht="15.75" customHeight="1" x14ac:dyDescent="0.35">
      <c r="A42" s="11">
        <f>D21</f>
        <v>22</v>
      </c>
      <c r="B42" s="5" t="str">
        <f t="shared" ref="B42:B44" si="2">B23</f>
        <v>Transformation des produits agricoles</v>
      </c>
      <c r="C42" s="5"/>
      <c r="D42" s="5"/>
    </row>
    <row r="43" spans="1:10" ht="15.75" customHeight="1" x14ac:dyDescent="0.35">
      <c r="A43" s="11">
        <f>D21</f>
        <v>22</v>
      </c>
      <c r="B43" s="11">
        <f>D24</f>
        <v>25</v>
      </c>
      <c r="C43" s="5" t="s">
        <v>90</v>
      </c>
      <c r="D43" s="5" t="s">
        <v>89</v>
      </c>
    </row>
    <row r="44" spans="1:10" ht="15.75" customHeight="1" x14ac:dyDescent="0.35">
      <c r="A44" s="11">
        <f>D21</f>
        <v>22</v>
      </c>
      <c r="B44" s="5" t="str">
        <f t="shared" si="2"/>
        <v>Optimisation agroécologique de la production</v>
      </c>
      <c r="C44" s="5"/>
      <c r="D44" s="5"/>
    </row>
    <row r="45" spans="1:10" ht="15.75" customHeight="1" x14ac:dyDescent="0.35">
      <c r="A45" s="11">
        <f>D22</f>
        <v>23</v>
      </c>
      <c r="B45" s="11">
        <f>D23</f>
        <v>24</v>
      </c>
      <c r="C45" s="5" t="s">
        <v>91</v>
      </c>
      <c r="D45" s="5" t="s">
        <v>89</v>
      </c>
      <c r="E45"/>
    </row>
    <row r="46" spans="1:10" ht="15.75" customHeight="1" x14ac:dyDescent="0.35">
      <c r="A46" s="5" t="str">
        <f>B22</f>
        <v>Gestion d'une production animale</v>
      </c>
      <c r="B46" s="5" t="str">
        <f t="shared" ref="B46:B47" si="3">B24</f>
        <v>Appréciation de la qualité d'un sol</v>
      </c>
      <c r="C46" s="5"/>
      <c r="D46" s="5"/>
    </row>
    <row r="47" spans="1:10" ht="15.75" customHeight="1" x14ac:dyDescent="0.35">
      <c r="A47" s="5" t="str">
        <f t="shared" ref="A47" si="4">B22</f>
        <v>Gestion d'une production animale</v>
      </c>
      <c r="B47" s="5" t="str">
        <f t="shared" si="3"/>
        <v>Optimisation agroécologique de la production</v>
      </c>
      <c r="C47" s="5"/>
      <c r="D47" s="5"/>
    </row>
    <row r="48" spans="1:10" ht="15.75" customHeight="1" x14ac:dyDescent="0.35">
      <c r="A48" s="11">
        <f>D23</f>
        <v>24</v>
      </c>
      <c r="B48" s="11">
        <f>D24</f>
        <v>25</v>
      </c>
      <c r="C48" s="5" t="s">
        <v>93</v>
      </c>
      <c r="D48" s="5" t="s">
        <v>92</v>
      </c>
    </row>
    <row r="49" spans="1:7" ht="15.75" customHeight="1" x14ac:dyDescent="0.35">
      <c r="A49" s="5" t="str">
        <f t="shared" ref="A49" si="5">B23</f>
        <v>Transformation des produits agricoles</v>
      </c>
      <c r="B49" s="5" t="str">
        <f t="shared" ref="B49" si="6">B25</f>
        <v>Optimisation agroécologique de la production</v>
      </c>
      <c r="C49" s="5"/>
      <c r="D49" s="5"/>
    </row>
    <row r="50" spans="1:7" ht="15.75" customHeight="1" x14ac:dyDescent="0.35">
      <c r="A50" s="11">
        <f>D24</f>
        <v>25</v>
      </c>
      <c r="B50" s="11">
        <f>D25</f>
        <v>26</v>
      </c>
      <c r="C50" s="5" t="s">
        <v>95</v>
      </c>
      <c r="D50" s="5" t="s">
        <v>94</v>
      </c>
    </row>
    <row r="52" spans="1:7" ht="15.75" customHeight="1" x14ac:dyDescent="0.35">
      <c r="A52" s="3" t="s">
        <v>69</v>
      </c>
    </row>
    <row r="53" spans="1:7" ht="15.75" customHeight="1" x14ac:dyDescent="0.35">
      <c r="A53" s="4" t="s">
        <v>41</v>
      </c>
      <c r="B53" s="4" t="s">
        <v>43</v>
      </c>
      <c r="C53" s="4" t="s">
        <v>45</v>
      </c>
      <c r="D53" s="4" t="s">
        <v>47</v>
      </c>
      <c r="E53" s="4" t="s">
        <v>60</v>
      </c>
      <c r="F53" s="4" t="s">
        <v>68</v>
      </c>
    </row>
    <row r="54" spans="1:7" ht="15.75" customHeight="1" x14ac:dyDescent="0.35">
      <c r="A54" s="5" t="str">
        <f>B21</f>
        <v>Gestion d'une production végétale</v>
      </c>
      <c r="B54" s="5" t="str">
        <f>B22</f>
        <v>Gestion d'une production animale</v>
      </c>
      <c r="C54" s="5" t="str">
        <f>B23</f>
        <v>Transformation des produits agricoles</v>
      </c>
      <c r="D54" s="5" t="str">
        <f t="shared" ref="D54:D55" si="7">B24</f>
        <v>Appréciation de la qualité d'un sol</v>
      </c>
      <c r="E54" s="5"/>
      <c r="F54" s="5"/>
    </row>
    <row r="55" spans="1:7" ht="12.75" x14ac:dyDescent="0.35">
      <c r="A55" s="5" t="str">
        <f>B21</f>
        <v>Gestion d'une production végétale</v>
      </c>
      <c r="B55" s="5" t="str">
        <f>B22</f>
        <v>Gestion d'une production animale</v>
      </c>
      <c r="C55" s="5" t="str">
        <f t="shared" ref="C55:C56" si="8">B23</f>
        <v>Transformation des produits agricoles</v>
      </c>
      <c r="D55" s="5" t="str">
        <f t="shared" si="7"/>
        <v>Optimisation agroécologique de la production</v>
      </c>
      <c r="E55" s="5"/>
      <c r="F55" s="5"/>
    </row>
    <row r="56" spans="1:7" ht="12.75" x14ac:dyDescent="0.35">
      <c r="A56" s="5" t="str">
        <f>B21</f>
        <v>Gestion d'une production végétale</v>
      </c>
      <c r="B56" s="5" t="str">
        <f t="shared" ref="B56:B57" si="9">B22</f>
        <v>Gestion d'une production animale</v>
      </c>
      <c r="C56" s="5" t="str">
        <f t="shared" si="8"/>
        <v>Appréciation de la qualité d'un sol</v>
      </c>
      <c r="D56" s="5" t="str">
        <f>B25</f>
        <v>Optimisation agroécologique de la production</v>
      </c>
      <c r="E56" s="5" t="s">
        <v>99</v>
      </c>
      <c r="F56" s="5" t="s">
        <v>102</v>
      </c>
    </row>
    <row r="57" spans="1:7" ht="12.75" x14ac:dyDescent="0.35">
      <c r="A57" s="5" t="str">
        <f t="shared" ref="A57:A58" si="10">B21</f>
        <v>Gestion d'une production végétale</v>
      </c>
      <c r="B57" s="5" t="str">
        <f t="shared" si="9"/>
        <v>Transformation des produits agricoles</v>
      </c>
      <c r="C57" s="5" t="str">
        <f>B24</f>
        <v>Appréciation de la qualité d'un sol</v>
      </c>
      <c r="D57" s="5" t="str">
        <f>B25</f>
        <v>Optimisation agroécologique de la production</v>
      </c>
      <c r="E57" s="5" t="s">
        <v>100</v>
      </c>
      <c r="F57" s="5" t="s">
        <v>101</v>
      </c>
    </row>
    <row r="58" spans="1:7" ht="12.75" x14ac:dyDescent="0.35">
      <c r="A58" s="5" t="str">
        <f t="shared" si="10"/>
        <v>Gestion d'une production animale</v>
      </c>
      <c r="B58" s="5" t="str">
        <f>B23</f>
        <v>Transformation des produits agricoles</v>
      </c>
      <c r="C58" s="5" t="str">
        <f>B24</f>
        <v>Appréciation de la qualité d'un sol</v>
      </c>
      <c r="D58" s="5" t="str">
        <f>B25</f>
        <v>Optimisation agroécologique de la production</v>
      </c>
      <c r="E58" s="5"/>
      <c r="F58" s="5"/>
    </row>
    <row r="60" spans="1:7" ht="12.75" x14ac:dyDescent="0.35">
      <c r="A60" s="3" t="s">
        <v>70</v>
      </c>
    </row>
    <row r="61" spans="1:7" ht="12.75" x14ac:dyDescent="0.35">
      <c r="A61" s="4" t="s">
        <v>41</v>
      </c>
      <c r="B61" s="4" t="s">
        <v>43</v>
      </c>
      <c r="C61" s="4" t="s">
        <v>45</v>
      </c>
      <c r="D61" s="4" t="s">
        <v>47</v>
      </c>
      <c r="E61" s="4" t="s">
        <v>49</v>
      </c>
      <c r="F61" s="4" t="s">
        <v>60</v>
      </c>
      <c r="G61" s="4" t="s">
        <v>68</v>
      </c>
    </row>
    <row r="62" spans="1:7" ht="12.75" x14ac:dyDescent="0.35">
      <c r="A62" s="5" t="str">
        <f>B21</f>
        <v>Gestion d'une production végétale</v>
      </c>
      <c r="B62" s="5" t="str">
        <f>B22</f>
        <v>Gestion d'une production animale</v>
      </c>
      <c r="C62" s="5" t="str">
        <f>B23</f>
        <v>Transformation des produits agricoles</v>
      </c>
      <c r="D62" s="5" t="str">
        <f>B24</f>
        <v>Appréciation de la qualité d'un sol</v>
      </c>
      <c r="E62" s="5" t="str">
        <f>B25</f>
        <v>Optimisation agroécologique de la production</v>
      </c>
      <c r="F62" s="5" t="s">
        <v>103</v>
      </c>
      <c r="G62" s="5" t="s">
        <v>98</v>
      </c>
    </row>
    <row r="65" spans="1:2" ht="15.75" customHeight="1" x14ac:dyDescent="0.35">
      <c r="A65" s="12" t="s">
        <v>105</v>
      </c>
      <c r="B65" s="13" t="str">
        <f>IF(B5="","",CONCATENATE("INSERT INTO diplom (DiplomName) VALUES (""",B5,""");"))</f>
        <v>INSERT INTO diplom (DiplomName) VALUES ("DUT GB");</v>
      </c>
    </row>
    <row r="66" spans="1:2" ht="15.75" customHeight="1" x14ac:dyDescent="0.35">
      <c r="A66" s="14" t="s">
        <v>4</v>
      </c>
      <c r="B66" s="10" t="str">
        <f>IF(B10="","",CONCATENATE("INSERT INTO place (PlaceName) VALUES (""",B10,""");"))</f>
        <v>INSERT INTO place (PlaceName) VALUES ("Ferme");</v>
      </c>
    </row>
    <row r="67" spans="1:2" ht="15.75" customHeight="1" x14ac:dyDescent="0.35">
      <c r="A67" s="14"/>
      <c r="B67" s="10" t="str">
        <f t="shared" ref="B67:B70" si="11">IF(B11="","",CONCATENATE("INSERT INTO place (PlaceName) VALUES (""",B11,""");"))</f>
        <v>INSERT INTO place (PlaceName) VALUES ("Laiterie");</v>
      </c>
    </row>
    <row r="68" spans="1:2" ht="15.75" customHeight="1" x14ac:dyDescent="0.35">
      <c r="A68" s="15"/>
      <c r="B68" s="10" t="str">
        <f t="shared" si="11"/>
        <v/>
      </c>
    </row>
    <row r="69" spans="1:2" ht="15.75" customHeight="1" x14ac:dyDescent="0.35">
      <c r="A69" s="13"/>
      <c r="B69" s="8" t="str">
        <f>IF(B13="","",CONCATENATE("INSERT INTO place (PlaceName) VALUES (""",B13,""");"))</f>
        <v/>
      </c>
    </row>
    <row r="70" spans="1:2" ht="15.75" customHeight="1" x14ac:dyDescent="0.35">
      <c r="A70" s="13"/>
      <c r="B70" s="8" t="str">
        <f t="shared" si="11"/>
        <v/>
      </c>
    </row>
    <row r="71" spans="1:2" ht="15.75" customHeight="1" x14ac:dyDescent="0.35">
      <c r="A71" s="13" t="s">
        <v>106</v>
      </c>
      <c r="B71" s="8" t="str">
        <f>IF(B21="","",CONCATENATE("INSERT INTO skill (SkillName, SkillDescription) VALUES (""",B21,""",""",C21,""");"))</f>
        <v>INSERT INTO skill (SkillName, SkillDescription) VALUES ("Gestion d'une production végétale","Calculer les paramètres de production et les optimiser.");</v>
      </c>
    </row>
    <row r="72" spans="1:2" ht="15.75" customHeight="1" x14ac:dyDescent="0.35">
      <c r="A72" s="13"/>
      <c r="B72" s="8" t="str">
        <f t="shared" ref="B72:B75" si="12">IF(B22="","",CONCATENATE("INSERT INTO skill (SkillName, SkillDescription) VALUES (""",B22,""",""",C22,""");"))</f>
        <v>INSERT INTO skill (SkillName, SkillDescription) VALUES ("Gestion d'une production animale","Gérer les paramètres de la nutrition et de la reproduction.");</v>
      </c>
    </row>
    <row r="73" spans="1:2" ht="15.75" customHeight="1" x14ac:dyDescent="0.35">
      <c r="A73" s="13"/>
      <c r="B73" s="8" t="str">
        <f t="shared" si="12"/>
        <v>INSERT INTO skill (SkillName, SkillDescription) VALUES ("Transformation des produits agricoles","Contrôler la qualité agroalimentaire des production.");</v>
      </c>
    </row>
    <row r="74" spans="1:2" ht="15.75" customHeight="1" x14ac:dyDescent="0.35">
      <c r="A74" s="13"/>
      <c r="B74" s="8" t="str">
        <f t="shared" si="12"/>
        <v>INSERT INTO skill (SkillName, SkillDescription) VALUES ("Appréciation de la qualité d'un sol","Analyser chimique et biologique du sol.");</v>
      </c>
    </row>
    <row r="75" spans="1:2" ht="15.75" customHeight="1" x14ac:dyDescent="0.35">
      <c r="A75" s="13"/>
      <c r="B75" s="8" t="str">
        <f t="shared" si="12"/>
        <v>INSERT INTO skill (SkillName, SkillDescription) VALUES ("Optimisation agroécologique de la production","Modifier les pratiques acgricoles pour entrer dans un cadre durable ");</v>
      </c>
    </row>
    <row r="76" spans="1:2" ht="15.75" customHeight="1" x14ac:dyDescent="0.35">
      <c r="A76" s="13" t="s">
        <v>107</v>
      </c>
      <c r="B76" s="13" t="str">
        <f>CONCATENATE("INSERT INTO mission (MissionName, IDRank, IDSkill1) VALUES (""",B33,""",1,",D21,");")</f>
        <v>INSERT INTO mission (MissionName, IDRank, IDSkill1) VALUES ("Calculer la fertilisation des sols",1,22);</v>
      </c>
    </row>
    <row r="77" spans="1:2" ht="15.75" customHeight="1" x14ac:dyDescent="0.35">
      <c r="A77" s="13"/>
      <c r="B77" s="13" t="str">
        <f t="shared" ref="B77:B80" si="13">CONCATENATE("INSERT INTO mission (MissionName, IDRank, IDSkill1) VALUES (""",B34,""",1,",D22,");")</f>
        <v>INSERT INTO mission (MissionName, IDRank, IDSkill1) VALUES ("Calculer les rations alimentaires des animaux",1,23);</v>
      </c>
    </row>
    <row r="78" spans="1:2" ht="15.75" customHeight="1" x14ac:dyDescent="0.35">
      <c r="A78" s="13"/>
      <c r="B78" s="13" t="str">
        <f t="shared" si="13"/>
        <v>INSERT INTO mission (MissionName, IDRank, IDSkill1) VALUES ("Contrôler la charte qualité",1,24);</v>
      </c>
    </row>
    <row r="79" spans="1:2" ht="15.75" customHeight="1" x14ac:dyDescent="0.35">
      <c r="A79" s="13"/>
      <c r="B79" s="13" t="str">
        <f t="shared" si="13"/>
        <v>INSERT INTO mission (MissionName, IDRank, IDSkill1) VALUES ("Analyser les paramètres du sol",1,25);</v>
      </c>
    </row>
    <row r="80" spans="1:2" ht="15.75" customHeight="1" x14ac:dyDescent="0.35">
      <c r="A80" s="13"/>
      <c r="B80" s="13" t="str">
        <f t="shared" si="13"/>
        <v>INSERT INTO mission (MissionName, IDRank, IDSkill1) VALUES ("Conseiller le producteur à modifier ses pratiques",1,26);</v>
      </c>
    </row>
    <row r="81" spans="1:2" ht="15.75" customHeight="1" x14ac:dyDescent="0.35">
      <c r="A81" s="13"/>
      <c r="B81" s="13"/>
    </row>
    <row r="82" spans="1:2" ht="15.75" customHeight="1" x14ac:dyDescent="0.35">
      <c r="A82" s="13"/>
      <c r="B82" s="13" t="str">
        <f>IF(C41&gt;0,CONCATENATE("INSERT INTO mission (MissionName, IDRank, IDSkill1, IDSkill2, AssociatedJob) VALUES (""",C41,""",2,",A41,",",B41,",""",D41,""");"),"")</f>
        <v>INSERT INTO mission (MissionName, IDRank, IDSkill1, IDSkill2, AssociatedJob) VALUES ("Produire en autorecyclage",2,22,23,"Producteur polyculture élevage");</v>
      </c>
    </row>
    <row r="83" spans="1:2" ht="15.75" customHeight="1" x14ac:dyDescent="0.35">
      <c r="A83" s="13"/>
      <c r="B83" s="13" t="str">
        <f t="shared" ref="B83:B90" si="14">IF(C42&gt;0,CONCATENATE("INSERT INTO mission (MissionName, IDRank, IDSkill1, IDSkill2, AssociatedJob) VALUES (""",C42,""",2,",A42,",",B42,",""",D42,""");"),"")</f>
        <v/>
      </c>
    </row>
    <row r="84" spans="1:2" ht="15.75" customHeight="1" x14ac:dyDescent="0.35">
      <c r="A84" s="13"/>
      <c r="B84" s="13" t="str">
        <f t="shared" si="14"/>
        <v>INSERT INTO mission (MissionName, IDRank, IDSkill1, IDSkill2, AssociatedJob) VALUES ("Analyser les données sol et conseiller le producteur",2,22,25,"Conseiller technique agricole");</v>
      </c>
    </row>
    <row r="85" spans="1:2" ht="15.75" customHeight="1" x14ac:dyDescent="0.35">
      <c r="A85" s="13"/>
      <c r="B85" s="13" t="str">
        <f t="shared" si="14"/>
        <v/>
      </c>
    </row>
    <row r="86" spans="1:2" ht="15.75" customHeight="1" x14ac:dyDescent="0.35">
      <c r="A86" s="13"/>
      <c r="B86" s="13" t="str">
        <f t="shared" si="14"/>
        <v>INSERT INTO mission (MissionName, IDRank, IDSkill1, IDSkill2, AssociatedJob) VALUES ("Analyser les données d'élevage et conseiller le producteur",2,23,24,"Conseiller technique agricole");</v>
      </c>
    </row>
    <row r="87" spans="1:2" ht="15.75" customHeight="1" x14ac:dyDescent="0.35">
      <c r="A87" s="13"/>
      <c r="B87" s="13" t="str">
        <f t="shared" si="14"/>
        <v/>
      </c>
    </row>
    <row r="88" spans="1:2" ht="15.75" customHeight="1" x14ac:dyDescent="0.35">
      <c r="A88" s="13"/>
      <c r="B88" s="13" t="str">
        <f t="shared" si="14"/>
        <v/>
      </c>
    </row>
    <row r="89" spans="1:2" ht="15.75" customHeight="1" x14ac:dyDescent="0.35">
      <c r="A89" s="13"/>
      <c r="B89" s="13" t="str">
        <f t="shared" si="14"/>
        <v>INSERT INTO mission (MissionName, IDRank, IDSkill1, IDSkill2, AssociatedJob) VALUES ("Contrôler la qualité par rapport au cahier des charges",2,24,25,"Technicien qualité");</v>
      </c>
    </row>
    <row r="90" spans="1:2" ht="15.75" customHeight="1" x14ac:dyDescent="0.35">
      <c r="A90" s="13"/>
      <c r="B90" s="13" t="str">
        <f t="shared" si="14"/>
        <v/>
      </c>
    </row>
    <row r="91" spans="1:2" ht="15.75" customHeight="1" x14ac:dyDescent="0.35">
      <c r="A91" s="13"/>
      <c r="B91" s="13"/>
    </row>
    <row r="92" spans="1:2" ht="15.75" customHeight="1" x14ac:dyDescent="0.35">
      <c r="A92" s="13"/>
      <c r="B92" s="13" t="str">
        <f>IF(E54&gt;0,CONCATENATE("INSERT INTO mission (MissionName, IDRank, IDSkill1, IDSkill2, IDSkill3, IDSkill4, AssociatedJob) VALUES (""",E54,""",3,",D21,",",D22,",",D23,",",D24,",""",F54,""");"),"")</f>
        <v/>
      </c>
    </row>
    <row r="93" spans="1:2" ht="15.75" customHeight="1" x14ac:dyDescent="0.35">
      <c r="A93" s="13"/>
      <c r="B93" s="13" t="str">
        <f>IF(E55&gt;0,CONCATENATE("INSERT INTO mission (MissionName, IDRank, IDSkill1, IDSkill2, IDSkill3, IDSkill4, AssociatedJob) VALUES (""",E55,""",3,",D22,",",D23,",",D24,",",D25,",""",F55,""");"),"")</f>
        <v/>
      </c>
    </row>
    <row r="94" spans="1:2" ht="15.75" customHeight="1" x14ac:dyDescent="0.35">
      <c r="A94" s="13"/>
      <c r="B94" s="13" t="str">
        <f>IF(E56&gt;0,CONCATENATE("INSERT INTO mission (MissionName, IDRank, IDSkill1, IDSkill2, IDSkill3, IDSkill4, AssociatedJob) VALUES (""",E56,""",3,",D22,",",D23,",",D24,",",D25,",""",F56,""");"),"")</f>
        <v>INSERT INTO mission (MissionName, IDRank, IDSkill1, IDSkill2, IDSkill3, IDSkill4, AssociatedJob) VALUES ("Gestion d'exploitation",3,23,24,25,26,"Technicien polyculture élevage ");</v>
      </c>
    </row>
    <row r="95" spans="1:2" ht="15.75" customHeight="1" x14ac:dyDescent="0.35">
      <c r="A95" s="13"/>
      <c r="B95" s="13" t="str">
        <f>IF(E57&gt;0,CONCATENATE("INSERT INTO mission (MissionName, IDRank, IDSkill1, IDSkill2, IDSkill3, IDSkill4, AssociatedJob) VALUES (""",E57,""",3,",D22,",",D23,",",D24,",",D25,",""",F57,""");"),"")</f>
        <v>INSERT INTO mission (MissionName, IDRank, IDSkill1, IDSkill2, IDSkill3, IDSkill4, AssociatedJob) VALUES ("Gestion d'exploitation végétale",3,23,24,25,26,"Technicien conseil agronome");</v>
      </c>
    </row>
    <row r="96" spans="1:2" ht="15.75" customHeight="1" x14ac:dyDescent="0.35">
      <c r="A96" s="13"/>
      <c r="B96" s="13" t="str">
        <f>IF(E58&gt;0,CONCATENATE("INSERT INTO mission (MissionName, IDRank, IDSkill1, IDSkill2, IDSkill3, IDSkill4, AssociatedJob) VALUES (""",E58,""",3,",D22,",",D23,",",D24,",",D25,",""",F58,""");"),"")</f>
        <v/>
      </c>
    </row>
    <row r="97" spans="1:2" ht="15.75" customHeight="1" x14ac:dyDescent="0.35">
      <c r="A97" s="13"/>
      <c r="B97" s="13"/>
    </row>
    <row r="98" spans="1:2" ht="15.75" customHeight="1" x14ac:dyDescent="0.35">
      <c r="A98" s="13"/>
      <c r="B98" s="13" t="str">
        <f>CONCATENATE("INSERT INTO mission (MissionName, IDRank, IDSkill1, IDSkill2, IDSkill3, IDSkill4, IDSkill5, AssociatedJob) VALUES (""",F62,""",4,",D21,",",D22,",",D23,",",D24,",",D25,",""",G62,""");")</f>
        <v>INSERT INTO mission (MissionName, IDRank, IDSkill1, IDSkill2, IDSkill3, IDSkill4, IDSkill5, AssociatedJob) VALUES ("Gestion d'exploitation raisonnée",4,22,23,24,25,26,"Ingénieur agronome");</v>
      </c>
    </row>
    <row r="100" spans="1:2" ht="15.75" customHeight="1" x14ac:dyDescent="0.35">
      <c r="B100" s="13" t="str">
        <f>CONCATENATE("INSERT INTO exam (ExamName, IDDiplom, IDRank, IDSkillSlot1, IDSkillSlot2, IDSkillSlot3, IDSkillSlot4, IDSkillSlot5) VALUES (""",B5,""",",E3,",4,",D21,",",D22,",",D23,",",D24,",",D25,");")</f>
        <v>INSERT INTO exam (ExamName, IDDiplom, IDRank, IDSkillSlot1, IDSkillSlot2, IDSkillSlot3, IDSkillSlot4, IDSkillSlot5) VALUES ("DUT GB",5,4,22,23,24,25,26);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Laroche</cp:lastModifiedBy>
  <dcterms:created xsi:type="dcterms:W3CDTF">2018-01-15T09:47:41Z</dcterms:created>
  <dcterms:modified xsi:type="dcterms:W3CDTF">2019-03-12T08:05:02Z</dcterms:modified>
</cp:coreProperties>
</file>