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176F59C0-85A0-4B9D-A485-B7789098981D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B47" i="1"/>
  <c r="B49" i="1"/>
  <c r="B48" i="1"/>
  <c r="B46" i="1"/>
  <c r="B45" i="1"/>
  <c r="B44" i="1"/>
  <c r="B43" i="1"/>
  <c r="B42" i="1"/>
  <c r="B41" i="1"/>
  <c r="A50" i="1"/>
  <c r="A49" i="1"/>
  <c r="A48" i="1"/>
  <c r="A47" i="1"/>
  <c r="A46" i="1"/>
  <c r="A45" i="1"/>
  <c r="A44" i="1"/>
  <c r="A43" i="1"/>
  <c r="A42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<sst xmlns="http://schemas.openxmlformats.org/spreadsheetml/2006/main" count="137" uniqueCount="111">
  <si>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</si>
  <si>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</si>
  <si>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</si>
  <si>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</si>
  <si>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</si>
  <si>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</si>
  <si>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</si>
  <si>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</si>
  <si>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</si>
  <si>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</si>
  <si>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</si>
  <si>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</si>
  <si>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</si>
  <si>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</si>
  <si>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</si>
  <si>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</si>
  <si>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</si>
  <si>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</si>
  <si>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</si>
  <si>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</si>
  <si>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</si>
  <si>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</si>
  <si>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</si>
  <si>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</si>
  <si>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</si>
  <si>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</si>
  <si>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</si>
  <si>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</si>
  <si>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</si>
  <si>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</si>
  <si>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</si>
  <si>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</si>
  <si>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</si>
  <si>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</si>
  <si>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</si>
  <si>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</si>
  <si>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</si>
  <si>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</si>
  <si>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</si>
  <si>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</si>
  <si>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</si>
  <si>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</si>
  <si>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</si>
  <si>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</si>
  <si>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</si>
  <si>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</si>
  <si>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</si>
  <si>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</si>
  <si>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</si>
  <si>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</si>
  <si>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</si>
  <si>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</si>
  <si>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</si>
  <si>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</si>
  <si>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</si>
  <si>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</si>
  <si>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</si>
  <si>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</si>
  <si>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</si>
  <si>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</si>
  <si>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</si>
  <si>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</si>
  <si>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</si>
  <si>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</si>
  <si>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</si>
  <si>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</si>
  <si>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</si>
  <si>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</si>
  <si>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</si>
  <si>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</si>
  <si>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</si>
  <si>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GEA</t>
  </si>
  <si>
    <t>Traiter et contrôler l'ensemble des opérations comptables</t>
  </si>
  <si>
    <t>Etablir les budgets</t>
  </si>
  <si>
    <t>Analyser, contrôler et calculer les coûts</t>
  </si>
  <si>
    <t>Mesurer les performances de l'organisation en concevant des tableaux de bords</t>
  </si>
  <si>
    <t>Analyser et contrôler des opérations relatives à l'analyse financière</t>
  </si>
  <si>
    <t>Mise en place d'un compte de résultat</t>
  </si>
  <si>
    <t>Audit financier d'une entreprise</t>
  </si>
  <si>
    <t>Contrôleur de gestion</t>
  </si>
  <si>
    <t>Directeur financier</t>
  </si>
  <si>
    <t>Analyse des soldes intermédiaires de gestion</t>
  </si>
  <si>
    <t>DUT Option Gestion Compatble et Financière (GCF)</t>
  </si>
  <si>
    <t>Grande Surface</t>
  </si>
  <si>
    <t xml:space="preserve">Hôpital </t>
  </si>
  <si>
    <t>Information/communication</t>
  </si>
  <si>
    <t>Finance</t>
  </si>
  <si>
    <t>Analyse budgétaire</t>
  </si>
  <si>
    <t>Analyse de coûts</t>
  </si>
  <si>
    <t>Analyse de la rentabilté</t>
  </si>
  <si>
    <t xml:space="preserve">Calcul et Analyse des ratios </t>
  </si>
  <si>
    <t>Analyse des écarts</t>
  </si>
  <si>
    <t>Calcul d'un seuil de rentabilité</t>
  </si>
  <si>
    <t>Calcul des écarts budgétaires</t>
  </si>
  <si>
    <t>Calcul de la rentabilité des produits, prestations, clients</t>
  </si>
  <si>
    <t xml:space="preserve">Mise en place d'un Business Plan </t>
  </si>
  <si>
    <t xml:space="preserve">Elaboration d'un plan de financement </t>
  </si>
  <si>
    <t>Elaboration d'un prévisionnel budgétaire d'une société</t>
  </si>
  <si>
    <t>Calcul des coûts et des marges d'une société</t>
  </si>
  <si>
    <t xml:space="preserve">Elaboration d'un Business Plan d'une société </t>
  </si>
  <si>
    <t>Commissaire aux comptes</t>
  </si>
  <si>
    <t>Assistant Expert comptable</t>
  </si>
  <si>
    <t>Assistant Contrôleur de gestion</t>
  </si>
  <si>
    <t>Manager d'affaire</t>
  </si>
  <si>
    <t>Chargé de gestion</t>
  </si>
  <si>
    <t>Id diplom :</t>
  </si>
  <si>
    <t>Id skill :</t>
  </si>
  <si>
    <t>Diplôme</t>
  </si>
  <si>
    <t>Compétence</t>
  </si>
  <si>
    <t>Mission</t>
  </si>
  <si>
    <t>Comptabilité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</si>
</sst>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64" zoomScaleNormal="100" workbookViewId="0">
      <selection activeCell="B65" sqref="B65:B100"/>
    </sheetView>
  </sheetViews>
  <sheetFormatPr baseColWidth="10" defaultColWidth="14.46484375" defaultRowHeight="15.75" customHeight="1" x14ac:dyDescent="0.35"/>
  <cols>
    <col min="1" max="1" width="14.46484375" style="2" customWidth="1"/>
    <col min="2" max="2" width="29.1328125" style="2" bestFit="1" customWidth="1"/>
    <col min="3" max="3" width="47.46484375" style="2" customWidth="1"/>
    <col min="4" max="4" width="23.46484375" style="2" customWidth="1"/>
    <col min="5" max="5" width="48.6640625" style="2" customWidth="1"/>
    <col min="6" max="6" width="36.6640625" style="2" customWidth="1"/>
    <col min="7" max="7" width="29.6640625" style="2" bestFit="1" customWidth="1"/>
    <col min="8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9" t="s">
        <v>105</v>
      </c>
      <c r="E3" s="10">
        <v>7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9" t="s">
        <v>106</v>
      </c>
      <c r="E4" s="10">
        <v>32</v>
      </c>
      <c r="J4" s="3" t="s">
        <v>7</v>
      </c>
    </row>
    <row r="5" spans="1:10" ht="15.75" customHeight="1" x14ac:dyDescent="0.35">
      <c r="A5" s="4" t="s">
        <v>8</v>
      </c>
      <c r="B5" s="5" t="s">
        <v>82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83</v>
      </c>
      <c r="C11" s="4" t="s">
        <v>20</v>
      </c>
      <c r="D11" s="5" t="s">
        <v>14</v>
      </c>
      <c r="I11" s="3" t="s">
        <v>21</v>
      </c>
    </row>
    <row r="12" spans="1:10" ht="15.75" customHeight="1" x14ac:dyDescent="0.35">
      <c r="A12" s="4" t="s">
        <v>22</v>
      </c>
      <c r="B12" s="5" t="s">
        <v>84</v>
      </c>
      <c r="C12" s="4" t="s">
        <v>23</v>
      </c>
      <c r="D12" s="5" t="s">
        <v>21</v>
      </c>
      <c r="J12" s="3" t="s">
        <v>24</v>
      </c>
    </row>
    <row r="13" spans="1:10" ht="15.75" customHeight="1" x14ac:dyDescent="0.35">
      <c r="A13" s="4" t="s">
        <v>25</v>
      </c>
      <c r="B13" s="5" t="s">
        <v>24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35">
      <c r="A14" s="4" t="s">
        <v>28</v>
      </c>
      <c r="B14" s="5" t="s">
        <v>37</v>
      </c>
      <c r="C14" s="4" t="s">
        <v>29</v>
      </c>
      <c r="D14" s="5" t="s">
        <v>85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110</v>
      </c>
      <c r="C21" s="5" t="s">
        <v>72</v>
      </c>
      <c r="D21" s="11">
        <f>E4</f>
        <v>32</v>
      </c>
      <c r="J21" s="3" t="s">
        <v>42</v>
      </c>
    </row>
    <row r="22" spans="1:10" ht="15.75" customHeight="1" x14ac:dyDescent="0.35">
      <c r="A22" s="4" t="s">
        <v>43</v>
      </c>
      <c r="B22" s="5" t="s">
        <v>86</v>
      </c>
      <c r="C22" s="5" t="s">
        <v>76</v>
      </c>
      <c r="D22" s="11">
        <f>E4+1</f>
        <v>33</v>
      </c>
      <c r="J22" s="3" t="s">
        <v>44</v>
      </c>
    </row>
    <row r="23" spans="1:10" ht="15.75" customHeight="1" x14ac:dyDescent="0.35">
      <c r="A23" s="4" t="s">
        <v>45</v>
      </c>
      <c r="B23" s="5" t="s">
        <v>87</v>
      </c>
      <c r="C23" s="5" t="s">
        <v>73</v>
      </c>
      <c r="D23" s="11">
        <f>D22+1</f>
        <v>34</v>
      </c>
      <c r="I23" s="3" t="s">
        <v>46</v>
      </c>
    </row>
    <row r="24" spans="1:10" ht="15.75" customHeight="1" x14ac:dyDescent="0.35">
      <c r="A24" s="4" t="s">
        <v>47</v>
      </c>
      <c r="B24" s="5" t="s">
        <v>88</v>
      </c>
      <c r="C24" s="5" t="s">
        <v>74</v>
      </c>
      <c r="D24" s="11">
        <f t="shared" ref="D24:D25" si="0">D23+1</f>
        <v>35</v>
      </c>
      <c r="J24" s="3" t="s">
        <v>48</v>
      </c>
    </row>
    <row r="25" spans="1:10" ht="15.75" customHeight="1" x14ac:dyDescent="0.35">
      <c r="A25" s="4" t="s">
        <v>49</v>
      </c>
      <c r="B25" s="5" t="s">
        <v>89</v>
      </c>
      <c r="C25" s="5" t="s">
        <v>75</v>
      </c>
      <c r="D25" s="11">
        <f t="shared" si="0"/>
        <v>36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Comptabilité</v>
      </c>
      <c r="B33" s="5" t="s">
        <v>77</v>
      </c>
      <c r="J33" s="3" t="s">
        <v>62</v>
      </c>
    </row>
    <row r="34" spans="1:10" ht="15.75" customHeight="1" x14ac:dyDescent="0.35">
      <c r="A34" s="5" t="str">
        <f t="shared" si="1"/>
        <v>Finance</v>
      </c>
      <c r="B34" s="5" t="s">
        <v>90</v>
      </c>
      <c r="J34" s="3" t="s">
        <v>63</v>
      </c>
    </row>
    <row r="35" spans="1:10" ht="15.75" customHeight="1" x14ac:dyDescent="0.35">
      <c r="A35" s="5" t="str">
        <f t="shared" si="1"/>
        <v>Analyse budgétaire</v>
      </c>
      <c r="B35" s="5" t="s">
        <v>91</v>
      </c>
      <c r="J35" s="3" t="s">
        <v>64</v>
      </c>
    </row>
    <row r="36" spans="1:10" ht="15.75" customHeight="1" x14ac:dyDescent="0.35">
      <c r="A36" s="5" t="str">
        <f t="shared" si="1"/>
        <v>Analyse de coûts</v>
      </c>
      <c r="B36" s="5" t="s">
        <v>98</v>
      </c>
      <c r="J36" s="3" t="s">
        <v>65</v>
      </c>
    </row>
    <row r="37" spans="1:10" ht="15.75" customHeight="1" x14ac:dyDescent="0.35">
      <c r="A37" s="5" t="str">
        <f t="shared" si="1"/>
        <v>Analyse de la rentabilté</v>
      </c>
      <c r="B37" s="5" t="s">
        <v>92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2">
        <f>D21</f>
        <v>32</v>
      </c>
      <c r="B41" s="12">
        <f>D22</f>
        <v>33</v>
      </c>
      <c r="C41" s="5" t="s">
        <v>81</v>
      </c>
      <c r="D41" s="5" t="s">
        <v>101</v>
      </c>
      <c r="E41" s="7"/>
    </row>
    <row r="42" spans="1:10" ht="15.75" customHeight="1" x14ac:dyDescent="0.35">
      <c r="A42" s="12">
        <f>D21</f>
        <v>32</v>
      </c>
      <c r="B42" s="12">
        <f>D23</f>
        <v>34</v>
      </c>
      <c r="C42" s="5" t="s">
        <v>93</v>
      </c>
      <c r="D42" s="5" t="s">
        <v>102</v>
      </c>
      <c r="E42" s="8"/>
    </row>
    <row r="43" spans="1:10" ht="15.75" customHeight="1" x14ac:dyDescent="0.35">
      <c r="A43" s="12">
        <f>D21</f>
        <v>32</v>
      </c>
      <c r="B43" s="12">
        <f>D24</f>
        <v>35</v>
      </c>
      <c r="C43" s="5" t="s">
        <v>94</v>
      </c>
      <c r="D43" s="5" t="s">
        <v>103</v>
      </c>
      <c r="E43" s="8"/>
    </row>
    <row r="44" spans="1:10" ht="15.75" customHeight="1" x14ac:dyDescent="0.35">
      <c r="A44" s="12">
        <f>D21</f>
        <v>32</v>
      </c>
      <c r="B44" s="12">
        <f>D25</f>
        <v>36</v>
      </c>
      <c r="C44" s="5" t="s">
        <v>95</v>
      </c>
      <c r="D44" s="5" t="s">
        <v>104</v>
      </c>
      <c r="E44" s="8"/>
    </row>
    <row r="45" spans="1:10" ht="15.75" customHeight="1" x14ac:dyDescent="0.35">
      <c r="A45" s="12">
        <f>D22</f>
        <v>33</v>
      </c>
      <c r="B45" s="12">
        <f>D23</f>
        <v>34</v>
      </c>
      <c r="C45" s="5" t="s">
        <v>96</v>
      </c>
      <c r="D45" s="5" t="s">
        <v>101</v>
      </c>
      <c r="E45" s="8"/>
    </row>
    <row r="46" spans="1:10" ht="15.75" customHeight="1" x14ac:dyDescent="0.35">
      <c r="A46" s="12">
        <f>D22</f>
        <v>33</v>
      </c>
      <c r="B46" s="12">
        <f>D24</f>
        <v>35</v>
      </c>
      <c r="C46" s="5"/>
      <c r="D46" s="5"/>
    </row>
    <row r="47" spans="1:10" ht="15.75" customHeight="1" x14ac:dyDescent="0.35">
      <c r="A47" s="12">
        <f>D22</f>
        <v>33</v>
      </c>
      <c r="B47" s="12">
        <f>D25</f>
        <v>36</v>
      </c>
      <c r="C47" s="5"/>
      <c r="D47" s="5"/>
    </row>
    <row r="48" spans="1:10" ht="15.75" customHeight="1" x14ac:dyDescent="0.35">
      <c r="A48" s="12">
        <f>D23</f>
        <v>34</v>
      </c>
      <c r="B48" s="12">
        <f>D24</f>
        <v>35</v>
      </c>
      <c r="C48" s="5"/>
      <c r="D48" s="5"/>
    </row>
    <row r="49" spans="1:7" ht="15.75" customHeight="1" x14ac:dyDescent="0.35">
      <c r="A49" s="12">
        <f>D23</f>
        <v>34</v>
      </c>
      <c r="B49" s="12">
        <f>D25</f>
        <v>36</v>
      </c>
      <c r="C49" s="5"/>
      <c r="D49" s="5"/>
    </row>
    <row r="50" spans="1:7" ht="15.75" customHeight="1" x14ac:dyDescent="0.35">
      <c r="A50" s="12">
        <f>D24</f>
        <v>35</v>
      </c>
      <c r="B50" s="12">
        <f>D25</f>
        <v>36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Comptabilité</v>
      </c>
      <c r="B54" s="5" t="str">
        <f>B22</f>
        <v>Finance</v>
      </c>
      <c r="C54" s="5" t="str">
        <f>B23</f>
        <v>Analyse budgétaire</v>
      </c>
      <c r="D54" s="5" t="str">
        <f t="shared" ref="D54:D55" si="2">B24</f>
        <v>Analyse de coûts</v>
      </c>
      <c r="E54" s="5" t="s">
        <v>97</v>
      </c>
      <c r="F54" s="5" t="s">
        <v>79</v>
      </c>
    </row>
    <row r="55" spans="1:7" ht="12.75" x14ac:dyDescent="0.35">
      <c r="A55" s="5" t="str">
        <f>B21</f>
        <v>Comptabilité</v>
      </c>
      <c r="B55" s="5" t="str">
        <f>B22</f>
        <v>Finance</v>
      </c>
      <c r="C55" s="5" t="str">
        <f t="shared" ref="C55:C56" si="3">B23</f>
        <v>Analyse budgétaire</v>
      </c>
      <c r="D55" s="5" t="str">
        <f t="shared" si="2"/>
        <v>Analyse de la rentabilté</v>
      </c>
      <c r="E55" s="5" t="s">
        <v>99</v>
      </c>
      <c r="F55" s="5" t="s">
        <v>80</v>
      </c>
    </row>
    <row r="56" spans="1:7" ht="12.75" x14ac:dyDescent="0.35">
      <c r="A56" s="5" t="str">
        <f>B21</f>
        <v>Comptabilité</v>
      </c>
      <c r="B56" s="5" t="str">
        <f t="shared" ref="B56:B57" si="4">B22</f>
        <v>Finance</v>
      </c>
      <c r="C56" s="5" t="str">
        <f t="shared" si="3"/>
        <v>Analyse de coûts</v>
      </c>
      <c r="D56" s="5" t="str">
        <f>B25</f>
        <v>Analyse de la rentabilté</v>
      </c>
      <c r="E56" s="5"/>
      <c r="F56" s="5"/>
    </row>
    <row r="57" spans="1:7" ht="12.75" x14ac:dyDescent="0.35">
      <c r="A57" s="5" t="str">
        <f t="shared" ref="A57:A58" si="5">B21</f>
        <v>Comptabilité</v>
      </c>
      <c r="B57" s="5" t="str">
        <f t="shared" si="4"/>
        <v>Analyse budgétaire</v>
      </c>
      <c r="C57" s="5" t="str">
        <f>B24</f>
        <v>Analyse de coûts</v>
      </c>
      <c r="D57" s="5" t="str">
        <f>B25</f>
        <v>Analyse de la rentabilté</v>
      </c>
      <c r="E57" s="5"/>
      <c r="F57" s="5"/>
    </row>
    <row r="58" spans="1:7" ht="12.75" x14ac:dyDescent="0.35">
      <c r="A58" s="5" t="str">
        <f t="shared" si="5"/>
        <v>Finance</v>
      </c>
      <c r="B58" s="5" t="str">
        <f>B23</f>
        <v>Analyse budgétaire</v>
      </c>
      <c r="C58" s="5" t="str">
        <f>B24</f>
        <v>Analyse de coûts</v>
      </c>
      <c r="D58" s="5" t="str">
        <f>B25</f>
        <v>Analyse de la rentabilté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Comptabilité</v>
      </c>
      <c r="B62" s="5" t="str">
        <f>B22</f>
        <v>Finance</v>
      </c>
      <c r="C62" s="5" t="str">
        <f>B23</f>
        <v>Analyse budgétaire</v>
      </c>
      <c r="D62" s="5" t="str">
        <f>B24</f>
        <v>Analyse de coûts</v>
      </c>
      <c r="E62" s="5" t="str">
        <f>B25</f>
        <v>Analyse de la rentabilté</v>
      </c>
      <c r="F62" s="5" t="s">
        <v>78</v>
      </c>
      <c r="G62" s="5" t="s">
        <v>100</v>
      </c>
    </row>
    <row r="65" spans="1:2" ht="15.75" customHeight="1" x14ac:dyDescent="0.35">
      <c r="A65" s="13" t="s">
        <v>107</v>
      </c>
      <c r="B65" s="14" t="str">
        <f>IF(B5="","",CONCATENATE("INSERT INTO diplom (DiplomName) VALUES (""",B5,""");"))</f>
        <v>INSERT INTO diplom (DiplomName) VALUES ("DUT Option Gestion Compatble et Financière (GCF)");</v>
      </c>
    </row>
    <row r="66" spans="1:2" ht="15.75" customHeight="1" x14ac:dyDescent="0.35">
      <c r="A66" s="15" t="s">
        <v>4</v>
      </c>
      <c r="B66" s="11"/>
    </row>
    <row r="67" spans="1:2" ht="15.75" customHeight="1" x14ac:dyDescent="0.35">
      <c r="A67" s="15"/>
      <c r="B67" s="11"/>
    </row>
    <row r="68" spans="1:2" ht="15.75" customHeight="1" x14ac:dyDescent="0.35">
      <c r="A68" s="16"/>
      <c r="B68" s="11"/>
    </row>
    <row r="69" spans="1:2" ht="15.75" customHeight="1" x14ac:dyDescent="0.35">
      <c r="A69" s="14"/>
      <c r="B69" s="9"/>
    </row>
    <row r="70" spans="1:2" ht="15.75" customHeight="1" x14ac:dyDescent="0.35">
      <c r="A70" s="14"/>
      <c r="B70" s="9"/>
    </row>
    <row r="71" spans="1:2" ht="15.75" customHeight="1" x14ac:dyDescent="0.35">
      <c r="A71" s="14" t="s">
        <v>108</v>
      </c>
      <c r="B71" s="9" t="str">
        <f>IF(B21="","",CONCATENATE("INSERT INTO skill (SkillName, SkillDescription) VALUES (""",B21,""",""",C21,""");"))</f>
        <v>INSERT INTO skill (SkillName, SkillDescription) VALUES ("Comptabilité","Traiter et contrôler l'ensemble des opérations comptables");</v>
      </c>
    </row>
    <row r="72" spans="1:2" ht="15.75" customHeight="1" x14ac:dyDescent="0.35">
      <c r="A72" s="14"/>
      <c r="B72" s="9" t="str">
        <f t="shared" ref="B72:B75" si="6">IF(B22="","",CONCATENATE("INSERT INTO skill (SkillName, SkillDescription) VALUES (""",B22,""",""",C22,""");"))</f>
        <v>INSERT INTO skill (SkillName, SkillDescription) VALUES ("Finance","Analyser et contrôler des opérations relatives à l'analyse financière");</v>
      </c>
    </row>
    <row r="73" spans="1:2" ht="15.75" customHeight="1" x14ac:dyDescent="0.35">
      <c r="A73" s="14"/>
      <c r="B73" s="9" t="str">
        <f t="shared" si="6"/>
        <v>INSERT INTO skill (SkillName, SkillDescription) VALUES ("Analyse budgétaire","Etablir les budgets");</v>
      </c>
    </row>
    <row r="74" spans="1:2" ht="15.75" customHeight="1" x14ac:dyDescent="0.35">
      <c r="A74" s="14"/>
      <c r="B74" s="9" t="str">
        <f t="shared" si="6"/>
        <v>INSERT INTO skill (SkillName, SkillDescription) VALUES ("Analyse de coûts","Analyser, contrôler et calculer les coûts");</v>
      </c>
    </row>
    <row r="75" spans="1:2" ht="15.75" customHeight="1" x14ac:dyDescent="0.35">
      <c r="A75" s="14"/>
      <c r="B75" s="9" t="str">
        <f t="shared" si="6"/>
        <v>INSERT INTO skill (SkillName, SkillDescription) VALUES ("Analyse de la rentabilté","Mesurer les performances de l'organisation en concevant des tableaux de bords");</v>
      </c>
    </row>
    <row r="76" spans="1:2" ht="15.75" customHeight="1" x14ac:dyDescent="0.35">
      <c r="A76" s="14" t="s">
        <v>109</v>
      </c>
      <c r="B76" s="14" t="str">
        <f>CONCATENATE("INSERT INTO mission (MissionName, IDRank, IDSkill1) VALUES (""",B33,""",1,",D21,");")</f>
        <v>INSERT INTO mission (MissionName, IDRank, IDSkill1) VALUES ("Mise en place d'un compte de résultat",1,32);</v>
      </c>
    </row>
    <row r="77" spans="1:2" ht="15.75" customHeight="1" x14ac:dyDescent="0.35">
      <c r="A77" s="14"/>
      <c r="B77" s="14" t="str">
        <f t="shared" ref="B77:B80" si="7">CONCATENATE("INSERT INTO mission (MissionName, IDRank, IDSkill1) VALUES (""",B34,""",1,",D22,");")</f>
        <v>INSERT INTO mission (MissionName, IDRank, IDSkill1) VALUES ("Calcul et Analyse des ratios ",1,33);</v>
      </c>
    </row>
    <row r="78" spans="1:2" ht="15.75" customHeight="1" x14ac:dyDescent="0.35">
      <c r="A78" s="14"/>
      <c r="B78" s="14" t="str">
        <f t="shared" si="7"/>
        <v>INSERT INTO mission (MissionName, IDRank, IDSkill1) VALUES ("Analyse des écarts",1,34);</v>
      </c>
    </row>
    <row r="79" spans="1:2" ht="15.75" customHeight="1" x14ac:dyDescent="0.35">
      <c r="A79" s="14"/>
      <c r="B79" s="14" t="str">
        <f t="shared" si="7"/>
        <v>INSERT INTO mission (MissionName, IDRank, IDSkill1) VALUES ("Calcul des coûts et des marges d'une société",1,35);</v>
      </c>
    </row>
    <row r="80" spans="1:2" ht="15.75" customHeight="1" x14ac:dyDescent="0.35">
      <c r="A80" s="14"/>
      <c r="B80" s="14" t="str">
        <f t="shared" si="7"/>
        <v>INSERT INTO mission (MissionName, IDRank, IDSkill1) VALUES ("Calcul d'un seuil de rentabilité",1,36);</v>
      </c>
    </row>
    <row r="81" spans="1:2" ht="15.75" customHeight="1" x14ac:dyDescent="0.35">
      <c r="A81" s="14"/>
      <c r="B81" s="14"/>
    </row>
    <row r="82" spans="1:2" ht="15.75" customHeight="1" x14ac:dyDescent="0.35">
      <c r="A82" s="14"/>
      <c r="B82" s="14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("Analyse des soldes intermédiaires de gestion",2,32,33,"Assistant Expert comptable");</v>
      </c>
    </row>
    <row r="83" spans="1:2" ht="15.75" customHeight="1" x14ac:dyDescent="0.35">
      <c r="A83" s="14"/>
      <c r="B83" s="14" t="str">
        <f t="shared" ref="B83:B90" si="8">IF(C42&gt;0,CONCATENATE("INSERT INTO mission (MissionName, IDRank, IDSkill1, IDSkill2, AssociatedJob) VALUES (""",C42,""",2,",A42,",",B42,",""",D42,""");"),"")</f>
        <v>INSERT INTO mission (MissionName, IDRank, IDSkill1, IDSkill2, AssociatedJob) VALUES ("Calcul des écarts budgétaires",2,32,34,"Assistant Contrôleur de gestion");</v>
      </c>
    </row>
    <row r="84" spans="1:2" ht="15.75" customHeight="1" x14ac:dyDescent="0.35">
      <c r="A84" s="14"/>
      <c r="B84" s="14" t="str">
        <f t="shared" si="8"/>
        <v>INSERT INTO mission (MissionName, IDRank, IDSkill1, IDSkill2, AssociatedJob) VALUES ("Calcul de la rentabilité des produits, prestations, clients",2,32,35,"Manager d'affaire");</v>
      </c>
    </row>
    <row r="85" spans="1:2" ht="15.75" customHeight="1" x14ac:dyDescent="0.35">
      <c r="A85" s="14"/>
      <c r="B85" s="14" t="str">
        <f t="shared" si="8"/>
        <v>INSERT INTO mission (MissionName, IDRank, IDSkill1, IDSkill2, AssociatedJob) VALUES ("Mise en place d'un Business Plan ",2,32,36,"Chargé de gestion");</v>
      </c>
    </row>
    <row r="86" spans="1:2" ht="15.75" customHeight="1" x14ac:dyDescent="0.35">
      <c r="A86" s="14"/>
      <c r="B86" s="14" t="str">
        <f t="shared" si="8"/>
        <v>INSERT INTO mission (MissionName, IDRank, IDSkill1, IDSkill2, AssociatedJob) VALUES ("Elaboration d'un plan de financement ",2,33,34,"Assistant Expert comptable");</v>
      </c>
    </row>
    <row r="87" spans="1:2" ht="15.75" customHeight="1" x14ac:dyDescent="0.35">
      <c r="A87" s="14"/>
      <c r="B87" s="14" t="str">
        <f t="shared" si="8"/>
        <v/>
      </c>
    </row>
    <row r="88" spans="1:2" ht="15.75" customHeight="1" x14ac:dyDescent="0.35">
      <c r="A88" s="14"/>
      <c r="B88" s="14" t="str">
        <f t="shared" si="8"/>
        <v/>
      </c>
    </row>
    <row r="89" spans="1:2" ht="15.75" customHeight="1" x14ac:dyDescent="0.35">
      <c r="A89" s="14"/>
      <c r="B89" s="14" t="str">
        <f t="shared" si="8"/>
        <v/>
      </c>
    </row>
    <row r="90" spans="1:2" ht="15.75" customHeight="1" x14ac:dyDescent="0.35">
      <c r="A90" s="14"/>
      <c r="B90" s="14" t="str">
        <f t="shared" si="8"/>
        <v/>
      </c>
    </row>
    <row r="91" spans="1:2" ht="15.75" customHeight="1" x14ac:dyDescent="0.35">
      <c r="A91" s="14"/>
      <c r="B91" s="14"/>
    </row>
    <row r="92" spans="1:2" ht="15.75" customHeight="1" x14ac:dyDescent="0.35">
      <c r="A92" s="14"/>
      <c r="B92" s="14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("Elaboration d'un prévisionnel budgétaire d'une société",3,32,33,34,35,"Contrôleur de gestion");</v>
      </c>
    </row>
    <row r="93" spans="1:2" ht="15.75" customHeight="1" x14ac:dyDescent="0.35">
      <c r="A93" s="14"/>
      <c r="B93" s="14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("Elaboration d'un Business Plan d'une société ",3,33,34,35,36,"Directeur financier");</v>
      </c>
    </row>
    <row r="94" spans="1:2" ht="15.75" customHeight="1" x14ac:dyDescent="0.35">
      <c r="A94" s="14"/>
      <c r="B94" s="14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4"/>
      <c r="B95" s="14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4"/>
      <c r="B96" s="14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4"/>
      <c r="B97" s="14"/>
    </row>
    <row r="98" spans="1:2" ht="15.75" customHeight="1" x14ac:dyDescent="0.35">
      <c r="A98" s="14"/>
      <c r="B98" s="14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("Audit financier d'une entreprise",4,32,33,34,35,36,"Commissaire aux comptes");</v>
      </c>
    </row>
    <row r="99" spans="1:2" ht="15.75" customHeight="1" x14ac:dyDescent="0.35">
      <c r="A99" s="14"/>
      <c r="B99" s="14"/>
    </row>
    <row r="100" spans="1:2" ht="15.75" customHeight="1" x14ac:dyDescent="0.35">
      <c r="A100" s="13"/>
      <c r="B100" s="14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Option Gestion Compatble et Financière (GCF)",7,4,32,33,34,35,36);</v>
      </c>
    </row>
  </sheetData>
  <mergeCells count="1">
    <mergeCell ref="E41:E45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PALMERO Sandra</dc:creator>
  <cp:lastModifiedBy>David Laroche</cp:lastModifiedBy>
  <dcterms:created xsi:type="dcterms:W3CDTF">2017-11-22T10:14:26Z</dcterms:created>
  <dcterms:modified xsi:type="dcterms:W3CDTF">2019-03-12T08:18:56Z</dcterms:modified>
</cp:coreProperties>
</file>