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94DA97E3-5515-443D-AB68-59DE9B06DC53}" xr6:coauthVersionLast="41" xr6:coauthVersionMax="41" xr10:uidLastSave="{00000000-0000-0000-0000-000000000000}"/>
  <bookViews>
    <workbookView xWindow="478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<sst xmlns="http://schemas.openxmlformats.org/spreadsheetml/2006/main" count="137" uniqueCount="111">
  <si>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</si>
  <si>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</si>
  <si>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</si>
  <si>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</si>
  <si>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</si>
  <si>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</si>
  <si>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</si>
  <si>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MP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</si>
  <si>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</si>
  <si>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</si>
  <si>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</si>
  <si>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</si>
  <si>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</si>
  <si>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</si>
  <si>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</si>
  <si>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</si>
  <si>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</si>
  <si>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</si>
  <si>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Centrale énergetique</t>
  </si>
  <si>
    <t>Quartier 1</t>
  </si>
  <si>
    <t>Pharmacie</t>
  </si>
  <si>
    <t>Lieu 2</t>
  </si>
  <si>
    <t>Barrage</t>
  </si>
  <si>
    <t>Quartier 2</t>
  </si>
  <si>
    <t>Campagne</t>
  </si>
  <si>
    <t>Administration</t>
  </si>
  <si>
    <t>Lieu 3</t>
  </si>
  <si>
    <t>Studio d'enregistrement</t>
  </si>
  <si>
    <t>Quartier 3</t>
  </si>
  <si>
    <t>Créatif</t>
  </si>
  <si>
    <t>Mairie</t>
  </si>
  <si>
    <t>Lieu 4</t>
  </si>
  <si>
    <t>Décheterie</t>
  </si>
  <si>
    <t>Quartier 4</t>
  </si>
  <si>
    <t>Déchèterie</t>
  </si>
  <si>
    <t>Lieu 5</t>
  </si>
  <si>
    <t>Electronique/Informatique/Mécanique</t>
  </si>
  <si>
    <t>Quartier 5</t>
  </si>
  <si>
    <t>Campus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</si>
  <si>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</si>
  <si>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</si>
  <si>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</si>
  <si>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</si>
  <si>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</si>
  <si>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</si>
  <si>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</si>
  <si>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</si>
  <si>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</si>
  <si>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</si>
  <si>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</si>
  <si>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</si>
  <si>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Metrologie</t>
  </si>
  <si>
    <t>Choisir un instrument de mesure dans un contexte donné.</t>
  </si>
  <si>
    <t>Bureau de publicité</t>
  </si>
  <si>
    <t>Compétence 2</t>
  </si>
  <si>
    <t>Pilotage d’instrument</t>
  </si>
  <si>
    <t>Agence web</t>
  </si>
  <si>
    <t>Compétence 3</t>
  </si>
  <si>
    <t>Matériaux</t>
  </si>
  <si>
    <t>Connaître les matériaux, leurs propriétés et leurs utilisations.</t>
  </si>
  <si>
    <t>Compétence 4</t>
  </si>
  <si>
    <t>Systèmes électroniques</t>
  </si>
  <si>
    <t>Utiliser les composants actifs, leurs caractéristiques et les montages élecroniques associés.</t>
  </si>
  <si>
    <t>Studio de jeu vidéo</t>
  </si>
  <si>
    <t>Compétence 5</t>
  </si>
  <si>
    <t>Thermique</t>
  </si>
  <si>
    <t>Connaître les diverses machines thermiques et leurs performances.</t>
  </si>
  <si>
    <t>Bureau de conception créative</t>
  </si>
  <si>
    <t>Missions</t>
  </si>
  <si>
    <t>Laiterie</t>
  </si>
  <si>
    <t>(chaque mission a un certain nombres de compétence associées)</t>
  </si>
  <si>
    <t>Commerce de proximité</t>
  </si>
  <si>
    <t>Rang C (5 missions nécessaires)</t>
  </si>
  <si>
    <t>Ferme</t>
  </si>
  <si>
    <t>Nom de la mission</t>
  </si>
  <si>
    <t>Gestion d’un parc d’instrument</t>
  </si>
  <si>
    <t>Gestion/Commerce/Marketing</t>
  </si>
  <si>
    <t>Analyse et mise en œuvre d’un bus d’instrumentation</t>
  </si>
  <si>
    <t>Comparer les polymères biodégradables</t>
  </si>
  <si>
    <t>Information/Communication/Multimédia</t>
  </si>
  <si>
    <t>Démodulation d’une onde radio AM</t>
  </si>
  <si>
    <t>Sécurité/Aménagement/Energie</t>
  </si>
  <si>
    <t>Optimisation d’une pompe à chaleur</t>
  </si>
  <si>
    <t>Chimie/Biologie/Procédés</t>
  </si>
  <si>
    <t>Rang B (5 missions sur 10 nécessaires)</t>
  </si>
  <si>
    <t>Métier associé</t>
  </si>
  <si>
    <t>Technicien métallurgiste</t>
  </si>
  <si>
    <t>Réponse en fréquence d’un filtre passe-bande</t>
  </si>
  <si>
    <t>Technicien ondes-radio</t>
  </si>
  <si>
    <t>Programmation d’une pompe à chaleur</t>
  </si>
  <si>
    <t>Chauffagiste</t>
  </si>
  <si>
    <t>Isolation d’un batiment</t>
  </si>
  <si>
    <t>Technicien génie civil</t>
  </si>
  <si>
    <t>Régulation du circuit de refroidissement d’une centrale nucléaire</t>
  </si>
  <si>
    <t>Technicien EDF</t>
  </si>
  <si>
    <t>Rang A (2 missions sur 5 nécessaires)</t>
  </si>
  <si>
    <t>Dimensionnement panneaux solaires</t>
  </si>
  <si>
    <t>Opérateur fabrication de panneaux photovoltaïques</t>
  </si>
  <si>
    <t>Labellisation Maison passive</t>
  </si>
  <si>
    <t>Expert domotique</t>
  </si>
  <si>
    <t>Rang S (1 mission nécessaire)</t>
  </si>
  <si>
    <t>Réalisation d’une salle à hygrométrie contrôlée pour un musée</t>
  </si>
  <si>
    <t>Coordinateur de chantier</t>
  </si>
  <si>
    <t>Réaliser un interfaçage homme-machine.</t>
  </si>
  <si>
    <t>Test en traction d'éprouvettes en acier</t>
  </si>
  <si>
    <t>Id diplom :</t>
  </si>
  <si>
    <t>Id skill :</t>
  </si>
  <si>
    <t>Diplôme</t>
  </si>
  <si>
    <t>Compétence</t>
  </si>
  <si>
    <t>Mission</t>
  </si>
  <si>
    <t>DUT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</si>
</sst>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  <fill>
      <patternFill patternType="solid">
        <fgColor rgb="FFCFE2F3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FE2F3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 applyAlignment="1">
      <alignment horizontal="left"/>
    </xf>
    <xf numFmtId="0" fontId="3" fillId="5" borderId="0" xfId="0" applyFont="1" applyFill="1"/>
    <xf numFmtId="0" fontId="1" fillId="3" borderId="0" xfId="0" applyFont="1" applyFill="1"/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1" fillId="6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 totalsRowShown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55" workbookViewId="0">
      <selection activeCell="B65" sqref="B65:B100"/>
    </sheetView>
  </sheetViews>
  <sheetFormatPr baseColWidth="10" defaultColWidth="8.796875" defaultRowHeight="12.75" x14ac:dyDescent="0.35"/>
  <cols>
    <col min="1" max="1" width="25.6640625" customWidth="1"/>
    <col min="2" max="2" width="27.1328125" customWidth="1"/>
    <col min="3" max="3" width="31.46484375" customWidth="1"/>
    <col min="4" max="4" width="18" customWidth="1"/>
    <col min="5" max="5" width="22.33203125" customWidth="1"/>
    <col min="6" max="9" width="14.46484375" customWidth="1"/>
    <col min="10" max="10" width="23.796875" customWidth="1"/>
    <col min="11" max="11" width="33.33203125" customWidth="1"/>
    <col min="12" max="1025" width="14.46484375" customWidth="1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2" t="s">
        <v>2</v>
      </c>
      <c r="I2" s="1" t="s">
        <v>3</v>
      </c>
      <c r="J2" s="1" t="s">
        <v>4</v>
      </c>
    </row>
    <row r="3" spans="1:10" ht="15.75" customHeight="1" x14ac:dyDescent="0.35">
      <c r="D3" s="8" t="s">
        <v>105</v>
      </c>
      <c r="E3" s="9">
        <v>12</v>
      </c>
      <c r="I3" s="2" t="s">
        <v>5</v>
      </c>
    </row>
    <row r="4" spans="1:10" ht="15.75" customHeight="1" x14ac:dyDescent="0.35">
      <c r="A4" s="3" t="s">
        <v>6</v>
      </c>
      <c r="B4" s="4" t="s">
        <v>7</v>
      </c>
      <c r="D4" s="8" t="s">
        <v>106</v>
      </c>
      <c r="E4" s="9">
        <v>57</v>
      </c>
      <c r="J4" s="2" t="s">
        <v>8</v>
      </c>
    </row>
    <row r="5" spans="1:10" ht="15.75" customHeight="1" x14ac:dyDescent="0.35">
      <c r="A5" s="3" t="s">
        <v>9</v>
      </c>
      <c r="B5" s="7" t="s">
        <v>110</v>
      </c>
      <c r="J5" s="2" t="s">
        <v>10</v>
      </c>
    </row>
    <row r="6" spans="1:10" ht="15.75" customHeight="1" x14ac:dyDescent="0.35">
      <c r="J6" s="2" t="s">
        <v>11</v>
      </c>
    </row>
    <row r="7" spans="1:10" ht="15.75" customHeight="1" x14ac:dyDescent="0.4">
      <c r="A7" s="1" t="s">
        <v>12</v>
      </c>
      <c r="J7" s="2" t="s">
        <v>13</v>
      </c>
    </row>
    <row r="8" spans="1:10" ht="15.75" customHeight="1" x14ac:dyDescent="0.35">
      <c r="A8" s="5" t="s">
        <v>14</v>
      </c>
      <c r="I8" s="2" t="s">
        <v>15</v>
      </c>
    </row>
    <row r="9" spans="1:10" ht="15.75" customHeight="1" x14ac:dyDescent="0.35">
      <c r="J9" s="2" t="s">
        <v>16</v>
      </c>
    </row>
    <row r="10" spans="1:10" ht="15.75" customHeight="1" x14ac:dyDescent="0.35">
      <c r="A10" s="3" t="s">
        <v>17</v>
      </c>
      <c r="B10" s="4" t="s">
        <v>18</v>
      </c>
      <c r="C10" s="3" t="s">
        <v>19</v>
      </c>
      <c r="D10" s="4" t="s">
        <v>5</v>
      </c>
      <c r="J10" s="2" t="s">
        <v>20</v>
      </c>
    </row>
    <row r="11" spans="1:10" ht="15.75" customHeight="1" x14ac:dyDescent="0.35">
      <c r="A11" s="3" t="s">
        <v>21</v>
      </c>
      <c r="B11" s="4" t="s">
        <v>22</v>
      </c>
      <c r="C11" s="3" t="s">
        <v>23</v>
      </c>
      <c r="D11" s="4" t="s">
        <v>24</v>
      </c>
      <c r="I11" s="2" t="s">
        <v>25</v>
      </c>
    </row>
    <row r="12" spans="1:10" ht="15.75" customHeight="1" x14ac:dyDescent="0.35">
      <c r="A12" s="3" t="s">
        <v>26</v>
      </c>
      <c r="B12" s="4" t="s">
        <v>27</v>
      </c>
      <c r="C12" s="3" t="s">
        <v>28</v>
      </c>
      <c r="D12" s="4" t="s">
        <v>29</v>
      </c>
      <c r="J12" s="2" t="s">
        <v>30</v>
      </c>
    </row>
    <row r="13" spans="1:10" ht="15.75" customHeight="1" x14ac:dyDescent="0.35">
      <c r="A13" s="3" t="s">
        <v>31</v>
      </c>
      <c r="B13" s="4" t="s">
        <v>32</v>
      </c>
      <c r="C13" s="3" t="s">
        <v>33</v>
      </c>
      <c r="D13" s="4" t="s">
        <v>25</v>
      </c>
      <c r="J13" s="2" t="s">
        <v>34</v>
      </c>
    </row>
    <row r="14" spans="1:10" ht="15.75" customHeight="1" x14ac:dyDescent="0.35">
      <c r="A14" s="3" t="s">
        <v>35</v>
      </c>
      <c r="B14" s="6" t="s">
        <v>36</v>
      </c>
      <c r="C14" s="3" t="s">
        <v>37</v>
      </c>
      <c r="D14" s="4" t="s">
        <v>38</v>
      </c>
      <c r="J14" s="2" t="s">
        <v>39</v>
      </c>
    </row>
    <row r="15" spans="1:10" ht="15.75" customHeight="1" x14ac:dyDescent="0.35">
      <c r="I15" s="2" t="s">
        <v>40</v>
      </c>
    </row>
    <row r="16" spans="1:10" ht="15.75" customHeight="1" x14ac:dyDescent="0.35">
      <c r="J16" s="2" t="s">
        <v>41</v>
      </c>
    </row>
    <row r="17" spans="1:10" ht="15.75" customHeight="1" x14ac:dyDescent="0.4">
      <c r="A17" s="1" t="s">
        <v>42</v>
      </c>
      <c r="J17" s="2" t="s">
        <v>43</v>
      </c>
    </row>
    <row r="18" spans="1:10" ht="15.75" customHeight="1" x14ac:dyDescent="0.35">
      <c r="A18" s="2" t="s">
        <v>44</v>
      </c>
      <c r="I18" s="2" t="s">
        <v>45</v>
      </c>
    </row>
    <row r="19" spans="1:10" ht="15.75" customHeight="1" x14ac:dyDescent="0.35">
      <c r="A19" s="2"/>
      <c r="J19" s="2" t="s">
        <v>46</v>
      </c>
    </row>
    <row r="20" spans="1:10" ht="15.75" customHeight="1" x14ac:dyDescent="0.35">
      <c r="B20" s="3" t="s">
        <v>47</v>
      </c>
      <c r="C20" s="3" t="s">
        <v>48</v>
      </c>
      <c r="J20" s="2" t="s">
        <v>49</v>
      </c>
    </row>
    <row r="21" spans="1:10" ht="15.75" customHeight="1" x14ac:dyDescent="0.35">
      <c r="A21" s="3" t="s">
        <v>50</v>
      </c>
      <c r="B21" s="4" t="s">
        <v>51</v>
      </c>
      <c r="C21" s="4" t="s">
        <v>52</v>
      </c>
      <c r="D21" s="10">
        <f>E4</f>
        <v>57</v>
      </c>
      <c r="J21" s="2" t="s">
        <v>53</v>
      </c>
    </row>
    <row r="22" spans="1:10" ht="15.75" customHeight="1" x14ac:dyDescent="0.35">
      <c r="A22" s="3" t="s">
        <v>54</v>
      </c>
      <c r="B22" s="4" t="s">
        <v>55</v>
      </c>
      <c r="C22" s="7" t="s">
        <v>103</v>
      </c>
      <c r="D22" s="10">
        <f>E4+1</f>
        <v>58</v>
      </c>
      <c r="J22" s="2" t="s">
        <v>56</v>
      </c>
    </row>
    <row r="23" spans="1:10" ht="15.75" customHeight="1" x14ac:dyDescent="0.35">
      <c r="A23" s="3" t="s">
        <v>57</v>
      </c>
      <c r="B23" s="4" t="s">
        <v>58</v>
      </c>
      <c r="C23" s="4" t="s">
        <v>59</v>
      </c>
      <c r="D23" s="10">
        <f>D22+1</f>
        <v>59</v>
      </c>
      <c r="I23" s="2" t="s">
        <v>29</v>
      </c>
    </row>
    <row r="24" spans="1:10" ht="15.75" customHeight="1" x14ac:dyDescent="0.35">
      <c r="A24" s="3" t="s">
        <v>60</v>
      </c>
      <c r="B24" s="4" t="s">
        <v>61</v>
      </c>
      <c r="C24" s="4" t="s">
        <v>62</v>
      </c>
      <c r="D24" s="10">
        <f t="shared" ref="D24:D25" si="0">D23+1</f>
        <v>60</v>
      </c>
      <c r="J24" s="2" t="s">
        <v>63</v>
      </c>
    </row>
    <row r="25" spans="1:10" ht="15.75" customHeight="1" x14ac:dyDescent="0.35">
      <c r="A25" s="3" t="s">
        <v>64</v>
      </c>
      <c r="B25" s="4" t="s">
        <v>65</v>
      </c>
      <c r="C25" s="4" t="s">
        <v>66</v>
      </c>
      <c r="D25" s="10">
        <f t="shared" si="0"/>
        <v>61</v>
      </c>
      <c r="J25" s="2" t="s">
        <v>27</v>
      </c>
    </row>
    <row r="26" spans="1:10" ht="15.75" customHeight="1" x14ac:dyDescent="0.35">
      <c r="J26" s="2" t="s">
        <v>67</v>
      </c>
    </row>
    <row r="27" spans="1:10" ht="15.75" customHeight="1" x14ac:dyDescent="0.35">
      <c r="I27" s="2" t="s">
        <v>24</v>
      </c>
    </row>
    <row r="28" spans="1:10" ht="15.75" customHeight="1" x14ac:dyDescent="0.4">
      <c r="A28" s="1" t="s">
        <v>68</v>
      </c>
      <c r="J28" s="2" t="s">
        <v>69</v>
      </c>
    </row>
    <row r="29" spans="1:10" ht="15.75" customHeight="1" x14ac:dyDescent="0.35">
      <c r="A29" s="2" t="s">
        <v>70</v>
      </c>
      <c r="J29" s="2" t="s">
        <v>71</v>
      </c>
    </row>
    <row r="30" spans="1:10" ht="15.75" customHeight="1" x14ac:dyDescent="0.35">
      <c r="A30" s="2"/>
      <c r="J30" s="2" t="s">
        <v>22</v>
      </c>
    </row>
    <row r="31" spans="1:10" ht="15.75" customHeight="1" x14ac:dyDescent="0.35">
      <c r="A31" s="2" t="s">
        <v>72</v>
      </c>
      <c r="J31" s="2" t="s">
        <v>73</v>
      </c>
    </row>
    <row r="32" spans="1:10" ht="15.75" customHeight="1" x14ac:dyDescent="0.35">
      <c r="A32" s="3" t="s">
        <v>50</v>
      </c>
      <c r="B32" s="3" t="s">
        <v>74</v>
      </c>
      <c r="I32" s="2" t="s">
        <v>38</v>
      </c>
    </row>
    <row r="33" spans="1:10" ht="15.75" customHeight="1" x14ac:dyDescent="0.35">
      <c r="A33" s="4" t="str">
        <f>B21</f>
        <v>Metrologie</v>
      </c>
      <c r="B33" s="4" t="s">
        <v>75</v>
      </c>
      <c r="J33" s="2" t="s">
        <v>76</v>
      </c>
    </row>
    <row r="34" spans="1:10" ht="15.75" customHeight="1" x14ac:dyDescent="0.35">
      <c r="A34" s="4" t="str">
        <f>B22</f>
        <v>Pilotage d’instrument</v>
      </c>
      <c r="B34" s="4" t="s">
        <v>77</v>
      </c>
      <c r="J34" s="2" t="s">
        <v>36</v>
      </c>
    </row>
    <row r="35" spans="1:10" ht="15.75" customHeight="1" x14ac:dyDescent="0.35">
      <c r="A35" s="4" t="str">
        <f>B23</f>
        <v>Matériaux</v>
      </c>
      <c r="B35" s="4" t="s">
        <v>78</v>
      </c>
      <c r="J35" s="2" t="s">
        <v>79</v>
      </c>
    </row>
    <row r="36" spans="1:10" ht="15.75" customHeight="1" x14ac:dyDescent="0.35">
      <c r="A36" s="4" t="str">
        <f>B24</f>
        <v>Systèmes électroniques</v>
      </c>
      <c r="B36" s="4" t="s">
        <v>80</v>
      </c>
      <c r="J36" s="2" t="s">
        <v>81</v>
      </c>
    </row>
    <row r="37" spans="1:10" ht="15.75" customHeight="1" x14ac:dyDescent="0.35">
      <c r="A37" s="4" t="str">
        <f>B25</f>
        <v>Thermique</v>
      </c>
      <c r="B37" s="4" t="s">
        <v>82</v>
      </c>
      <c r="J37" s="2" t="s">
        <v>83</v>
      </c>
    </row>
    <row r="39" spans="1:10" ht="15.75" customHeight="1" x14ac:dyDescent="0.35">
      <c r="A39" s="2" t="s">
        <v>84</v>
      </c>
    </row>
    <row r="40" spans="1:10" ht="15.75" customHeight="1" x14ac:dyDescent="0.35">
      <c r="A40" s="3" t="s">
        <v>50</v>
      </c>
      <c r="B40" s="3" t="s">
        <v>54</v>
      </c>
      <c r="C40" s="3" t="s">
        <v>74</v>
      </c>
      <c r="D40" s="3" t="s">
        <v>85</v>
      </c>
    </row>
    <row r="41" spans="1:10" ht="15.75" customHeight="1" x14ac:dyDescent="0.35">
      <c r="A41" s="11">
        <f>D21</f>
        <v>57</v>
      </c>
      <c r="B41" s="11">
        <f>D22</f>
        <v>58</v>
      </c>
      <c r="C41" s="4"/>
      <c r="D41" s="4"/>
    </row>
    <row r="42" spans="1:10" ht="15.75" customHeight="1" x14ac:dyDescent="0.35">
      <c r="A42" s="11">
        <f>D21</f>
        <v>57</v>
      </c>
      <c r="B42" s="11">
        <f>D23</f>
        <v>59</v>
      </c>
      <c r="C42" s="7" t="s">
        <v>104</v>
      </c>
      <c r="D42" s="4" t="s">
        <v>86</v>
      </c>
    </row>
    <row r="43" spans="1:10" ht="15.75" customHeight="1" x14ac:dyDescent="0.35">
      <c r="A43" s="11">
        <f>D21</f>
        <v>57</v>
      </c>
      <c r="B43" s="11">
        <f>D24</f>
        <v>60</v>
      </c>
      <c r="C43" s="4" t="s">
        <v>87</v>
      </c>
      <c r="D43" s="4" t="s">
        <v>88</v>
      </c>
    </row>
    <row r="44" spans="1:10" ht="15.75" customHeight="1" x14ac:dyDescent="0.35">
      <c r="A44" s="11">
        <f>D21</f>
        <v>57</v>
      </c>
      <c r="B44" s="11">
        <f>D25</f>
        <v>61</v>
      </c>
      <c r="C44" s="4"/>
      <c r="D44" s="4"/>
    </row>
    <row r="45" spans="1:10" ht="15.75" customHeight="1" x14ac:dyDescent="0.35">
      <c r="A45" s="11">
        <f>D22</f>
        <v>58</v>
      </c>
      <c r="B45" s="11">
        <f>D23</f>
        <v>59</v>
      </c>
      <c r="C45" s="4"/>
      <c r="D45" s="4"/>
    </row>
    <row r="46" spans="1:10" ht="15.75" customHeight="1" x14ac:dyDescent="0.35">
      <c r="A46" s="11">
        <f>D22</f>
        <v>58</v>
      </c>
      <c r="B46" s="11">
        <f>D24</f>
        <v>60</v>
      </c>
      <c r="C46" s="4"/>
      <c r="D46" s="4"/>
    </row>
    <row r="47" spans="1:10" ht="15.75" customHeight="1" x14ac:dyDescent="0.35">
      <c r="A47" s="11">
        <f>D22</f>
        <v>58</v>
      </c>
      <c r="B47" s="11">
        <f>D25</f>
        <v>61</v>
      </c>
      <c r="C47" s="4" t="s">
        <v>89</v>
      </c>
      <c r="D47" s="4" t="s">
        <v>90</v>
      </c>
    </row>
    <row r="48" spans="1:10" ht="15.75" customHeight="1" x14ac:dyDescent="0.35">
      <c r="A48" s="11">
        <f>D23</f>
        <v>59</v>
      </c>
      <c r="B48" s="11">
        <f>D24</f>
        <v>60</v>
      </c>
      <c r="C48" s="4"/>
      <c r="D48" s="4"/>
    </row>
    <row r="49" spans="1:7" ht="15.75" customHeight="1" x14ac:dyDescent="0.35">
      <c r="A49" s="11">
        <f>D23</f>
        <v>59</v>
      </c>
      <c r="B49" s="11">
        <f>D25</f>
        <v>61</v>
      </c>
      <c r="C49" s="4" t="s">
        <v>91</v>
      </c>
      <c r="D49" s="4" t="s">
        <v>92</v>
      </c>
    </row>
    <row r="50" spans="1:7" ht="15.75" customHeight="1" x14ac:dyDescent="0.35">
      <c r="A50" s="11">
        <f>D24</f>
        <v>60</v>
      </c>
      <c r="B50" s="11">
        <f>D25</f>
        <v>61</v>
      </c>
      <c r="C50" s="4" t="s">
        <v>93</v>
      </c>
      <c r="D50" s="4" t="s">
        <v>94</v>
      </c>
    </row>
    <row r="52" spans="1:7" ht="15.75" customHeight="1" x14ac:dyDescent="0.35">
      <c r="A52" s="2" t="s">
        <v>95</v>
      </c>
    </row>
    <row r="53" spans="1:7" ht="15.75" customHeight="1" x14ac:dyDescent="0.35">
      <c r="A53" s="3" t="s">
        <v>50</v>
      </c>
      <c r="B53" s="3" t="s">
        <v>54</v>
      </c>
      <c r="C53" s="3" t="s">
        <v>57</v>
      </c>
      <c r="D53" s="3" t="s">
        <v>60</v>
      </c>
      <c r="E53" s="3" t="s">
        <v>74</v>
      </c>
      <c r="F53" s="3" t="s">
        <v>85</v>
      </c>
    </row>
    <row r="54" spans="1:7" ht="15.75" customHeight="1" x14ac:dyDescent="0.35">
      <c r="A54" s="4" t="str">
        <f>B21</f>
        <v>Metrologie</v>
      </c>
      <c r="B54" s="4" t="str">
        <f>B22</f>
        <v>Pilotage d’instrument</v>
      </c>
      <c r="C54" s="4" t="str">
        <f>B23</f>
        <v>Matériaux</v>
      </c>
      <c r="D54" s="4" t="str">
        <f>B24</f>
        <v>Systèmes électroniques</v>
      </c>
      <c r="E54" s="4" t="s">
        <v>96</v>
      </c>
      <c r="F54" s="4" t="s">
        <v>97</v>
      </c>
    </row>
    <row r="55" spans="1:7" x14ac:dyDescent="0.35">
      <c r="A55" s="4" t="str">
        <f>B21</f>
        <v>Metrologie</v>
      </c>
      <c r="B55" s="4" t="str">
        <f>B22</f>
        <v>Pilotage d’instrument</v>
      </c>
      <c r="C55" s="4" t="str">
        <f>B23</f>
        <v>Matériaux</v>
      </c>
      <c r="D55" s="4" t="str">
        <f>B25</f>
        <v>Thermique</v>
      </c>
      <c r="E55" s="4" t="s">
        <v>98</v>
      </c>
      <c r="F55" s="4" t="s">
        <v>99</v>
      </c>
    </row>
    <row r="56" spans="1:7" x14ac:dyDescent="0.35">
      <c r="A56" s="4" t="str">
        <f>B21</f>
        <v>Metrologie</v>
      </c>
      <c r="B56" s="4" t="str">
        <f>B22</f>
        <v>Pilotage d’instrument</v>
      </c>
      <c r="C56" s="4" t="str">
        <f>B24</f>
        <v>Systèmes électroniques</v>
      </c>
      <c r="D56" s="4" t="str">
        <f>B25</f>
        <v>Thermique</v>
      </c>
      <c r="E56" s="4"/>
      <c r="F56" s="4"/>
    </row>
    <row r="57" spans="1:7" x14ac:dyDescent="0.35">
      <c r="A57" s="4" t="str">
        <f>B21</f>
        <v>Metrologie</v>
      </c>
      <c r="B57" s="4" t="str">
        <f>B23</f>
        <v>Matériaux</v>
      </c>
      <c r="C57" s="4" t="str">
        <f>B24</f>
        <v>Systèmes électroniques</v>
      </c>
      <c r="D57" s="4" t="str">
        <f>B25</f>
        <v>Thermique</v>
      </c>
      <c r="E57" s="4"/>
      <c r="F57" s="4"/>
    </row>
    <row r="58" spans="1:7" x14ac:dyDescent="0.35">
      <c r="A58" s="4" t="str">
        <f>B22</f>
        <v>Pilotage d’instrument</v>
      </c>
      <c r="B58" s="4" t="str">
        <f>B23</f>
        <v>Matériaux</v>
      </c>
      <c r="C58" s="4" t="str">
        <f>B24</f>
        <v>Systèmes électroniques</v>
      </c>
      <c r="D58" s="4" t="str">
        <f>B25</f>
        <v>Thermique</v>
      </c>
      <c r="E58" s="4"/>
      <c r="F58" s="4"/>
    </row>
    <row r="60" spans="1:7" x14ac:dyDescent="0.35">
      <c r="A60" s="2" t="s">
        <v>100</v>
      </c>
    </row>
    <row r="61" spans="1:7" x14ac:dyDescent="0.35">
      <c r="A61" s="3" t="s">
        <v>50</v>
      </c>
      <c r="B61" s="3" t="s">
        <v>54</v>
      </c>
      <c r="C61" s="3" t="s">
        <v>57</v>
      </c>
      <c r="D61" s="3" t="s">
        <v>60</v>
      </c>
      <c r="E61" s="3" t="s">
        <v>64</v>
      </c>
      <c r="F61" s="3" t="s">
        <v>74</v>
      </c>
      <c r="G61" s="3" t="s">
        <v>85</v>
      </c>
    </row>
    <row r="62" spans="1:7" x14ac:dyDescent="0.35">
      <c r="A62" s="4" t="str">
        <f>B21</f>
        <v>Metrologie</v>
      </c>
      <c r="B62" s="4" t="str">
        <f>B22</f>
        <v>Pilotage d’instrument</v>
      </c>
      <c r="C62" s="4" t="str">
        <f>B23</f>
        <v>Matériaux</v>
      </c>
      <c r="D62" s="4" t="str">
        <f>B24</f>
        <v>Systèmes électroniques</v>
      </c>
      <c r="E62" s="4" t="str">
        <f>B25</f>
        <v>Thermique</v>
      </c>
      <c r="F62" s="4" t="s">
        <v>101</v>
      </c>
      <c r="G62" s="4" t="s">
        <v>102</v>
      </c>
    </row>
    <row r="65" spans="1:2" ht="14.65" x14ac:dyDescent="0.35">
      <c r="A65" s="12" t="s">
        <v>107</v>
      </c>
      <c r="B65" s="13" t="str">
        <f>IF(B5="","",CONCATENATE("INSERT INTO diplom (DiplomName) VALUES (""",B5,""");"))</f>
        <v>INSERT INTO diplom (DiplomName) VALUES ("DUT MP");</v>
      </c>
    </row>
    <row r="66" spans="1:2" ht="14.65" x14ac:dyDescent="0.35">
      <c r="A66" s="14" t="s">
        <v>4</v>
      </c>
      <c r="B66" s="10"/>
    </row>
    <row r="67" spans="1:2" ht="14.65" x14ac:dyDescent="0.35">
      <c r="A67" s="14"/>
      <c r="B67" s="10"/>
    </row>
    <row r="68" spans="1:2" x14ac:dyDescent="0.35">
      <c r="A68" s="15"/>
      <c r="B68" s="10"/>
    </row>
    <row r="69" spans="1:2" x14ac:dyDescent="0.35">
      <c r="A69" s="13"/>
      <c r="B69" s="8"/>
    </row>
    <row r="70" spans="1:2" x14ac:dyDescent="0.35">
      <c r="A70" s="13"/>
      <c r="B70" s="8"/>
    </row>
    <row r="71" spans="1:2" x14ac:dyDescent="0.35">
      <c r="A71" s="13" t="s">
        <v>108</v>
      </c>
      <c r="B71" s="8" t="str">
        <f>IF(B21="","",CONCATENATE("INSERT INTO skill (SkillName, SkillDescription) VALUES (""",B21,""",""",C21,""");"))</f>
        <v>INSERT INTO skill (SkillName, SkillDescription) VALUES ("Metrologie","Choisir un instrument de mesure dans un contexte donné.");</v>
      </c>
    </row>
    <row r="72" spans="1:2" x14ac:dyDescent="0.35">
      <c r="A72" s="13"/>
      <c r="B72" s="8" t="str">
        <f t="shared" ref="B72:B75" si="1">IF(B22="","",CONCATENATE("INSERT INTO skill (SkillName, SkillDescription) VALUES (""",B22,""",""",C22,""");"))</f>
        <v>INSERT INTO skill (SkillName, SkillDescription) VALUES ("Pilotage d’instrument","Réaliser un interfaçage homme-machine.");</v>
      </c>
    </row>
    <row r="73" spans="1:2" x14ac:dyDescent="0.35">
      <c r="A73" s="13"/>
      <c r="B73" s="8" t="str">
        <f t="shared" si="1"/>
        <v>INSERT INTO skill (SkillName, SkillDescription) VALUES ("Matériaux","Connaître les matériaux, leurs propriétés et leurs utilisations.");</v>
      </c>
    </row>
    <row r="74" spans="1:2" x14ac:dyDescent="0.35">
      <c r="A74" s="13"/>
      <c r="B74" s="8" t="str">
        <f t="shared" si="1"/>
        <v>INSERT INTO skill (SkillName, SkillDescription) VALUES ("Systèmes électroniques","Utiliser les composants actifs, leurs caractéristiques et les montages élecroniques associés.");</v>
      </c>
    </row>
    <row r="75" spans="1:2" x14ac:dyDescent="0.35">
      <c r="A75" s="13"/>
      <c r="B75" s="8" t="str">
        <f t="shared" si="1"/>
        <v>INSERT INTO skill (SkillName, SkillDescription) VALUES ("Thermique","Connaître les diverses machines thermiques et leurs performances.");</v>
      </c>
    </row>
    <row r="76" spans="1:2" x14ac:dyDescent="0.35">
      <c r="A76" s="13" t="s">
        <v>109</v>
      </c>
      <c r="B76" s="13" t="str">
        <f>CONCATENATE("INSERT INTO mission (MissionName, IDRank, IDSkill1) VALUES (""",B33,""",1,",D21,");")</f>
        <v>INSERT INTO mission (MissionName, IDRank, IDSkill1) VALUES ("Gestion d’un parc d’instrument",1,57);</v>
      </c>
    </row>
    <row r="77" spans="1:2" x14ac:dyDescent="0.35">
      <c r="A77" s="13"/>
      <c r="B77" s="13" t="str">
        <f t="shared" ref="B77:B80" si="2">CONCATENATE("INSERT INTO mission (MissionName, IDRank, IDSkill1) VALUES (""",B34,""",1,",D22,");")</f>
        <v>INSERT INTO mission (MissionName, IDRank, IDSkill1) VALUES ("Analyse et mise en œuvre d’un bus d’instrumentation",1,58);</v>
      </c>
    </row>
    <row r="78" spans="1:2" x14ac:dyDescent="0.35">
      <c r="A78" s="13"/>
      <c r="B78" s="13" t="str">
        <f t="shared" si="2"/>
        <v>INSERT INTO mission (MissionName, IDRank, IDSkill1) VALUES ("Comparer les polymères biodégradables",1,59);</v>
      </c>
    </row>
    <row r="79" spans="1:2" x14ac:dyDescent="0.35">
      <c r="A79" s="13"/>
      <c r="B79" s="13" t="str">
        <f t="shared" si="2"/>
        <v>INSERT INTO mission (MissionName, IDRank, IDSkill1) VALUES ("Démodulation d’une onde radio AM",1,60);</v>
      </c>
    </row>
    <row r="80" spans="1:2" x14ac:dyDescent="0.35">
      <c r="A80" s="13"/>
      <c r="B80" s="13" t="str">
        <f t="shared" si="2"/>
        <v>INSERT INTO mission (MissionName, IDRank, IDSkill1) VALUES ("Optimisation d’une pompe à chaleur",1,61);</v>
      </c>
    </row>
    <row r="81" spans="1:2" x14ac:dyDescent="0.35">
      <c r="A81" s="13"/>
      <c r="B81" s="13"/>
    </row>
    <row r="82" spans="1:2" x14ac:dyDescent="0.35">
      <c r="A82" s="13"/>
      <c r="B82" s="13" t="str">
        <f>IF(C41&gt;0,CONCATENATE("INSERT INTO mission (MissionName, IDRank, IDSkill1, IDSkill2, AssociatedJob) VALUES (""",C41,""",2,",A41,",",B41,",""",D41,""");"),"")</f>
        <v/>
      </c>
    </row>
    <row r="83" spans="1:2" x14ac:dyDescent="0.35">
      <c r="A83" s="13"/>
      <c r="B83" s="13" t="str">
        <f t="shared" ref="B83:B90" si="3">IF(C42&gt;0,CONCATENATE("INSERT INTO mission (MissionName, IDRank, IDSkill1, IDSkill2, AssociatedJob) VALUES (""",C42,""",2,",A42,",",B42,",""",D42,""");"),"")</f>
        <v>INSERT INTO mission (MissionName, IDRank, IDSkill1, IDSkill2, AssociatedJob) VALUES ("Test en traction d'éprouvettes en acier",2,57,59,"Technicien métallurgiste");</v>
      </c>
    </row>
    <row r="84" spans="1:2" x14ac:dyDescent="0.35">
      <c r="A84" s="13"/>
      <c r="B84" s="13" t="str">
        <f t="shared" si="3"/>
        <v>INSERT INTO mission (MissionName, IDRank, IDSkill1, IDSkill2, AssociatedJob) VALUES ("Réponse en fréquence d’un filtre passe-bande",2,57,60,"Technicien ondes-radio");</v>
      </c>
    </row>
    <row r="85" spans="1:2" x14ac:dyDescent="0.35">
      <c r="A85" s="13"/>
      <c r="B85" s="13" t="str">
        <f t="shared" si="3"/>
        <v/>
      </c>
    </row>
    <row r="86" spans="1:2" x14ac:dyDescent="0.35">
      <c r="A86" s="13"/>
      <c r="B86" s="13" t="str">
        <f t="shared" si="3"/>
        <v/>
      </c>
    </row>
    <row r="87" spans="1:2" x14ac:dyDescent="0.35">
      <c r="A87" s="13"/>
      <c r="B87" s="13" t="str">
        <f t="shared" si="3"/>
        <v/>
      </c>
    </row>
    <row r="88" spans="1:2" x14ac:dyDescent="0.35">
      <c r="A88" s="13"/>
      <c r="B88" s="13" t="str">
        <f t="shared" si="3"/>
        <v>INSERT INTO mission (MissionName, IDRank, IDSkill1, IDSkill2, AssociatedJob) VALUES ("Programmation d’une pompe à chaleur",2,58,61,"Chauffagiste");</v>
      </c>
    </row>
    <row r="89" spans="1:2" x14ac:dyDescent="0.35">
      <c r="A89" s="13"/>
      <c r="B89" s="13" t="str">
        <f t="shared" si="3"/>
        <v/>
      </c>
    </row>
    <row r="90" spans="1:2" x14ac:dyDescent="0.35">
      <c r="A90" s="13"/>
      <c r="B90" s="13" t="str">
        <f t="shared" si="3"/>
        <v>INSERT INTO mission (MissionName, IDRank, IDSkill1, IDSkill2, AssociatedJob) VALUES ("Isolation d’un batiment",2,59,61,"Technicien génie civil");</v>
      </c>
    </row>
    <row r="91" spans="1:2" x14ac:dyDescent="0.35">
      <c r="A91" s="13"/>
      <c r="B91" s="13"/>
    </row>
    <row r="92" spans="1:2" x14ac:dyDescent="0.35">
      <c r="A92" s="13"/>
      <c r="B92" s="13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("Dimensionnement panneaux solaires",3,57,58,59,60,"Opérateur fabrication de panneaux photovoltaïques");</v>
      </c>
    </row>
    <row r="93" spans="1:2" x14ac:dyDescent="0.35">
      <c r="A93" s="13"/>
      <c r="B93" s="13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("Labellisation Maison passive",3,58,59,60,61,"Expert domotique");</v>
      </c>
    </row>
    <row r="94" spans="1:2" x14ac:dyDescent="0.35">
      <c r="A94" s="13"/>
      <c r="B94" s="13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x14ac:dyDescent="0.35">
      <c r="A95" s="13"/>
      <c r="B95" s="13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x14ac:dyDescent="0.35">
      <c r="A96" s="13"/>
      <c r="B96" s="13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x14ac:dyDescent="0.35">
      <c r="A97" s="13"/>
      <c r="B97" s="13"/>
    </row>
    <row r="98" spans="1:2" x14ac:dyDescent="0.35">
      <c r="A98" s="13"/>
      <c r="B98" s="13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("Réalisation d’une salle à hygrométrie contrôlée pour un musée",4,57,58,59,60,61,"Coordinateur de chantier");</v>
      </c>
    </row>
    <row r="99" spans="1:2" x14ac:dyDescent="0.35">
      <c r="A99" s="13"/>
      <c r="B99" s="13"/>
    </row>
    <row r="100" spans="1:2" ht="14.65" x14ac:dyDescent="0.35">
      <c r="A100" s="12"/>
      <c r="B100" s="13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MP",12,4,57,58,59,60,61);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Laroche</cp:lastModifiedBy>
  <cp:revision>1</cp:revision>
  <dcterms:created xsi:type="dcterms:W3CDTF">2017-11-23T12:03:02Z</dcterms:created>
  <dcterms:modified xsi:type="dcterms:W3CDTF">2019-03-12T08:48:41Z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