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726B8010-5CC6-4236-A6CA-B4694D942E22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1" l="1"/>
  <c r="B80" i="1"/>
  <c r="B78" i="1"/>
  <c r="D21" i="1"/>
  <c r="D22" i="1"/>
  <c r="D23" i="1"/>
  <c r="D24" i="1"/>
  <c r="D25" i="1"/>
  <c r="B100" i="1"/>
  <c r="B98" i="1"/>
  <c r="B96" i="1"/>
  <c r="B95" i="1"/>
  <c r="B94" i="1"/>
  <c r="B93" i="1"/>
  <c r="B92" i="1"/>
  <c r="A49" i="1"/>
  <c r="B49" i="1"/>
  <c r="B90" i="1"/>
  <c r="B89" i="1"/>
  <c r="B88" i="1"/>
  <c r="B87" i="1"/>
  <c r="A45" i="1"/>
  <c r="B45" i="1"/>
  <c r="B85" i="1"/>
  <c r="A43" i="1"/>
  <c r="B43" i="1"/>
  <c r="B84" i="1"/>
  <c r="A42" i="1"/>
  <c r="B42" i="1"/>
  <c r="B83" i="1"/>
  <c r="A41" i="1"/>
  <c r="B41" i="1"/>
  <c r="B82" i="1"/>
  <c r="B79" i="1"/>
  <c r="B77" i="1"/>
  <c r="B76" i="1"/>
  <c r="B75" i="1"/>
  <c r="B74" i="1"/>
  <c r="B73" i="1"/>
  <c r="B72" i="1"/>
  <c r="B71" i="1"/>
  <c r="B65" i="1"/>
  <c r="B50" i="1"/>
  <c r="A50" i="1"/>
  <c r="B48" i="1"/>
  <c r="A48" i="1"/>
  <c r="B47" i="1"/>
  <c r="A47" i="1"/>
  <c r="B46" i="1"/>
  <c r="A46" i="1"/>
  <c r="B44" i="1"/>
  <c r="A44" i="1"/>
  <c r="A34" i="1"/>
  <c r="A35" i="1"/>
  <c r="A36" i="1"/>
  <c r="A37" i="1"/>
  <c r="A33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</calcChain>
</file>

<file path=xl/sharedStrings.xml><?xml version="1.0" encoding="utf-8"?>
<sst xmlns="http://schemas.openxmlformats.org/spreadsheetml/2006/main" count="137" uniqueCount="112">
  <si>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</si>
  <si>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</si>
  <si>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</si>
  <si>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</si>
  <si>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</si>
  <si>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</si>
  <si>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</si>
  <si>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</si>
  <si>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</si>
  <si>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</si>
  <si>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</si>
  <si>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</si>
  <si>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</si>
  <si>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</si>
  <si>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</si>
  <si>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</si>
  <si>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</si>
  <si>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</si>
  <si>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</si>
  <si>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</si>
  <si>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</si>
  <si>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</si>
  <si>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</si>
  <si>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</si>
  <si>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</si>
  <si>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</si>
  <si>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</si>
  <si>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</si>
  <si>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</si>
  <si>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</si>
  <si>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</si>
  <si>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</si>
  <si>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</si>
  <si>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</si>
  <si>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</si>
  <si>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</si>
  <si>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</si>
  <si>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</si>
  <si>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</si>
  <si>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</si>
  <si>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</si>
  <si>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</si>
  <si>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</si>
  <si>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</si>
  <si>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</si>
  <si>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</si>
  <si>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</si>
  <si>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</si>
  <si>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</si>
  <si>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</si>
  <si>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</si>
  <si>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</si>
  <si>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</si>
  <si>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</si>
  <si>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</si>
  <si>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</si>
  <si>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</si>
  <si>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</si>
  <si>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</si>
  <si>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</si>
  <si>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</si>
  <si>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</si>
  <si>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</si>
  <si>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</si>
  <si>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</si>
  <si>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</si>
  <si>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</si>
  <si>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</si>
  <si>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</si>
  <si>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</si>
  <si>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</si>
  <si>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Hygiène Sécurité Environnement</t>
  </si>
  <si>
    <t>Centrale Energétique</t>
  </si>
  <si>
    <t>Sécurité Civile</t>
  </si>
  <si>
    <t>Bureau de Contrôle</t>
  </si>
  <si>
    <t>Affaire Droit</t>
  </si>
  <si>
    <t>Analyser les risques</t>
  </si>
  <si>
    <t>Mesurer des données</t>
  </si>
  <si>
    <t>Développer une politique  HSE</t>
  </si>
  <si>
    <t>Participer à la gestion de crise</t>
  </si>
  <si>
    <t>Elaborer le document unique d'évaluation des risques</t>
  </si>
  <si>
    <t>Mesurer les facteurs d'ambiance (Temperature, bruit, éclairage, rayonnement)</t>
  </si>
  <si>
    <t>Mettre en Place une démarche d'évaluation des risques</t>
  </si>
  <si>
    <t xml:space="preserve">Concevoir et mettre à jour les documents réglementaires </t>
  </si>
  <si>
    <t xml:space="preserve">Identifier et mobiliser les différents acteurs de la santé au travail, de la protection de l'environnement et des populations </t>
  </si>
  <si>
    <t>Maîtriser les moyens techniques, humains et organisationnels des secours au sein d’un organisme</t>
  </si>
  <si>
    <t>Faire l'étude d'un poste de travail</t>
  </si>
  <si>
    <t>Préventeur HSE</t>
  </si>
  <si>
    <t>Auditer un sytème de management de la sécurité</t>
  </si>
  <si>
    <t>Auditeur sécurité</t>
  </si>
  <si>
    <t>Officier Sapeur Pompier</t>
  </si>
  <si>
    <t>Mettre en place les moyens techniques, humains et organisationnels des secours</t>
  </si>
  <si>
    <t>Animateur en santé,sécurité du travail</t>
  </si>
  <si>
    <t xml:space="preserve">Animer la mission de santé, sécurité au sein d'une administration ou d'une entreprise </t>
  </si>
  <si>
    <t>Technicien en en risques Nucléaire, Radiologique, Bactériologique, Chimique (NRBC)</t>
  </si>
  <si>
    <t>Proposer des solutions de protection pour les travailleurs exposés aux risques NRBC</t>
  </si>
  <si>
    <t>Coordonnatrice Sécurité, Protection de la Santé du BTP</t>
  </si>
  <si>
    <t>Organiser et faire respecter les règles de sécutité sur les chantiers BTP</t>
  </si>
  <si>
    <t>Coordonner les opérations en situation de crise</t>
  </si>
  <si>
    <t xml:space="preserve">responsable du service prévention </t>
  </si>
  <si>
    <t>Pilotage du sevice de prévention des risques professionnels</t>
  </si>
  <si>
    <t>DUT HSE</t>
  </si>
  <si>
    <t>Analyse des risques</t>
  </si>
  <si>
    <t>Mesure des données</t>
  </si>
  <si>
    <t>Evaluation des risques</t>
  </si>
  <si>
    <t>Politique HSE</t>
  </si>
  <si>
    <t>Gestion de crise</t>
  </si>
  <si>
    <t>Id diplom :</t>
  </si>
  <si>
    <t>Id skill :</t>
  </si>
  <si>
    <t>Diplôme</t>
  </si>
  <si>
    <t>Compétence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</si>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</sst>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3" borderId="0" xfId="0" applyFont="1" applyFill="1"/>
    <xf numFmtId="0" fontId="0" fillId="5" borderId="0" xfId="0" applyFill="1"/>
    <xf numFmtId="1" fontId="5" fillId="0" borderId="1" xfId="0" applyNumberFormat="1" applyFont="1" applyBorder="1"/>
    <xf numFmtId="1" fontId="5" fillId="0" borderId="1" xfId="0" applyNumberFormat="1" applyFont="1" applyBorder="1" applyAlignment="1">
      <alignment horizontal="left"/>
    </xf>
    <xf numFmtId="1" fontId="5" fillId="0" borderId="2" xfId="0" applyNumberFormat="1" applyFont="1" applyBorder="1"/>
    <xf numFmtId="1" fontId="4" fillId="3" borderId="0" xfId="0" applyNumberFormat="1" applyFont="1" applyFill="1"/>
    <xf numFmtId="0" fontId="6" fillId="0" borderId="0" xfId="0" applyFont="1" applyAlignment="1">
      <alignment vertical="top" wrapText="1"/>
    </xf>
    <xf numFmtId="1" fontId="5" fillId="0" borderId="3" xfId="0" applyNumberFormat="1" applyFont="1" applyBorder="1"/>
    <xf numFmtId="0" fontId="6" fillId="0" borderId="4" xfId="0" applyFont="1" applyBorder="1" applyAlignment="1">
      <alignment vertical="top" wrapText="1"/>
    </xf>
    <xf numFmtId="1" fontId="5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colors>
    <mruColors>
      <color rgb="FFCFE2F3"/>
      <color rgb="FF9FC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3" zoomScaleNormal="100" workbookViewId="0">
      <selection activeCell="B92" sqref="B92"/>
    </sheetView>
  </sheetViews>
  <sheetFormatPr baseColWidth="10" defaultColWidth="14.46484375" defaultRowHeight="15.75" customHeight="1" x14ac:dyDescent="0.35"/>
  <cols>
    <col min="1" max="1" width="26.33203125" style="2" customWidth="1"/>
    <col min="2" max="2" width="54.46484375" style="2" customWidth="1"/>
    <col min="3" max="3" width="43.33203125" style="2" customWidth="1"/>
    <col min="4" max="4" width="25.33203125" style="2" customWidth="1"/>
    <col min="5" max="5" width="29" style="2" customWidth="1"/>
    <col min="6" max="6" width="39.1328125" style="2" customWidth="1"/>
    <col min="7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9" t="s">
        <v>107</v>
      </c>
      <c r="E3" s="10">
        <v>18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9" t="s">
        <v>108</v>
      </c>
      <c r="E4" s="10">
        <v>87</v>
      </c>
      <c r="J4" s="3" t="s">
        <v>7</v>
      </c>
    </row>
    <row r="5" spans="1:10" ht="15.75" customHeight="1" x14ac:dyDescent="0.35">
      <c r="A5" s="4" t="s">
        <v>8</v>
      </c>
      <c r="B5" s="5" t="s">
        <v>101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35">
      <c r="A11" s="4" t="s">
        <v>19</v>
      </c>
      <c r="B11" s="5" t="s">
        <v>30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35">
      <c r="A12" s="4" t="s">
        <v>22</v>
      </c>
      <c r="B12" s="5" t="s">
        <v>72</v>
      </c>
      <c r="C12" s="4" t="s">
        <v>23</v>
      </c>
      <c r="D12" s="5" t="s">
        <v>5</v>
      </c>
      <c r="J12" s="3" t="s">
        <v>24</v>
      </c>
    </row>
    <row r="13" spans="1:10" ht="15.75" customHeight="1" x14ac:dyDescent="0.35">
      <c r="A13" s="4" t="s">
        <v>25</v>
      </c>
      <c r="B13" s="5" t="s">
        <v>73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35">
      <c r="A14" s="4" t="s">
        <v>28</v>
      </c>
      <c r="B14" s="5" t="s">
        <v>74</v>
      </c>
      <c r="C14" s="4" t="s">
        <v>29</v>
      </c>
      <c r="D14" s="5" t="s">
        <v>75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8" t="s">
        <v>102</v>
      </c>
      <c r="C21" s="5" t="s">
        <v>76</v>
      </c>
      <c r="D21" s="11">
        <f>E4</f>
        <v>87</v>
      </c>
      <c r="J21" s="3" t="s">
        <v>42</v>
      </c>
    </row>
    <row r="22" spans="1:10" ht="15.75" customHeight="1" x14ac:dyDescent="0.35">
      <c r="A22" s="4" t="s">
        <v>43</v>
      </c>
      <c r="B22" s="8" t="s">
        <v>103</v>
      </c>
      <c r="C22" s="5" t="s">
        <v>77</v>
      </c>
      <c r="D22" s="11">
        <f>E4+1</f>
        <v>88</v>
      </c>
      <c r="J22" s="3" t="s">
        <v>44</v>
      </c>
    </row>
    <row r="23" spans="1:10" ht="15.75" customHeight="1" x14ac:dyDescent="0.35">
      <c r="A23" s="4" t="s">
        <v>45</v>
      </c>
      <c r="B23" s="8" t="s">
        <v>104</v>
      </c>
      <c r="C23" s="5" t="s">
        <v>82</v>
      </c>
      <c r="D23" s="11">
        <f>D22+1</f>
        <v>89</v>
      </c>
      <c r="I23" s="3" t="s">
        <v>46</v>
      </c>
    </row>
    <row r="24" spans="1:10" ht="15.75" customHeight="1" x14ac:dyDescent="0.35">
      <c r="A24" s="4" t="s">
        <v>47</v>
      </c>
      <c r="B24" s="8" t="s">
        <v>105</v>
      </c>
      <c r="C24" s="5" t="s">
        <v>78</v>
      </c>
      <c r="D24" s="11">
        <f t="shared" ref="D24:D25" si="0">D23+1</f>
        <v>90</v>
      </c>
      <c r="J24" s="3" t="s">
        <v>48</v>
      </c>
    </row>
    <row r="25" spans="1:10" ht="15.75" customHeight="1" x14ac:dyDescent="0.35">
      <c r="A25" s="4" t="s">
        <v>49</v>
      </c>
      <c r="B25" s="8" t="s">
        <v>106</v>
      </c>
      <c r="C25" s="5" t="s">
        <v>79</v>
      </c>
      <c r="D25" s="11">
        <f t="shared" si="0"/>
        <v>91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>B21</f>
        <v>Analyse des risques</v>
      </c>
      <c r="B33" s="5" t="s">
        <v>80</v>
      </c>
      <c r="J33" s="3" t="s">
        <v>62</v>
      </c>
    </row>
    <row r="34" spans="1:10" ht="15.75" customHeight="1" x14ac:dyDescent="0.35">
      <c r="A34" s="5" t="str">
        <f t="shared" ref="A34:A37" si="1">B22</f>
        <v>Mesure des données</v>
      </c>
      <c r="B34" s="5" t="s">
        <v>81</v>
      </c>
      <c r="J34" s="3" t="s">
        <v>63</v>
      </c>
    </row>
    <row r="35" spans="1:10" ht="15.75" customHeight="1" x14ac:dyDescent="0.35">
      <c r="A35" s="5" t="str">
        <f t="shared" si="1"/>
        <v>Evaluation des risques</v>
      </c>
      <c r="B35" s="5" t="s">
        <v>83</v>
      </c>
      <c r="J35" s="3" t="s">
        <v>64</v>
      </c>
    </row>
    <row r="36" spans="1:10" ht="15.75" customHeight="1" x14ac:dyDescent="0.35">
      <c r="A36" s="5" t="str">
        <f t="shared" si="1"/>
        <v>Politique HSE</v>
      </c>
      <c r="B36" s="7" t="s">
        <v>84</v>
      </c>
      <c r="J36" s="3" t="s">
        <v>65</v>
      </c>
    </row>
    <row r="37" spans="1:10" ht="15.75" customHeight="1" x14ac:dyDescent="0.35">
      <c r="A37" s="5" t="str">
        <f t="shared" si="1"/>
        <v>Gestion de crise</v>
      </c>
      <c r="B37" s="7" t="s">
        <v>85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2">
        <f>D21</f>
        <v>87</v>
      </c>
      <c r="B41" s="12">
        <f>D22</f>
        <v>88</v>
      </c>
      <c r="C41" s="7" t="s">
        <v>86</v>
      </c>
      <c r="D41" s="7" t="s">
        <v>87</v>
      </c>
    </row>
    <row r="42" spans="1:10" ht="15.75" customHeight="1" x14ac:dyDescent="0.35">
      <c r="A42" s="12">
        <f>D21</f>
        <v>87</v>
      </c>
      <c r="B42" s="12">
        <f>D23</f>
        <v>89</v>
      </c>
      <c r="C42" s="7" t="s">
        <v>88</v>
      </c>
      <c r="D42" s="7" t="s">
        <v>89</v>
      </c>
    </row>
    <row r="43" spans="1:10" ht="15.75" customHeight="1" x14ac:dyDescent="0.35">
      <c r="A43" s="12">
        <f>D21</f>
        <v>87</v>
      </c>
      <c r="B43" s="12">
        <f>D24</f>
        <v>90</v>
      </c>
      <c r="C43" s="7" t="s">
        <v>93</v>
      </c>
      <c r="D43" s="7" t="s">
        <v>92</v>
      </c>
    </row>
    <row r="44" spans="1:10" ht="15.75" customHeight="1" x14ac:dyDescent="0.35">
      <c r="A44" s="12">
        <f>D21</f>
        <v>87</v>
      </c>
      <c r="B44" s="12">
        <f>D25</f>
        <v>91</v>
      </c>
      <c r="C44" s="5"/>
      <c r="D44" s="5"/>
    </row>
    <row r="45" spans="1:10" ht="15.75" customHeight="1" x14ac:dyDescent="0.35">
      <c r="A45" s="12">
        <f>D22</f>
        <v>88</v>
      </c>
      <c r="B45" s="12">
        <f>D23</f>
        <v>89</v>
      </c>
      <c r="C45" s="7" t="s">
        <v>95</v>
      </c>
      <c r="D45" s="7" t="s">
        <v>94</v>
      </c>
    </row>
    <row r="46" spans="1:10" ht="15.75" customHeight="1" x14ac:dyDescent="0.35">
      <c r="A46" s="12">
        <f>D22</f>
        <v>88</v>
      </c>
      <c r="B46" s="12">
        <f>D24</f>
        <v>90</v>
      </c>
      <c r="C46" s="5"/>
      <c r="D46" s="5"/>
    </row>
    <row r="47" spans="1:10" ht="15.75" customHeight="1" x14ac:dyDescent="0.35">
      <c r="A47" s="12">
        <f>D22</f>
        <v>88</v>
      </c>
      <c r="B47" s="12">
        <f>D25</f>
        <v>91</v>
      </c>
      <c r="C47" s="5"/>
      <c r="D47" s="5"/>
    </row>
    <row r="48" spans="1:10" ht="15.75" customHeight="1" x14ac:dyDescent="0.35">
      <c r="A48" s="12">
        <f>D23</f>
        <v>89</v>
      </c>
      <c r="B48" s="12">
        <f>D24</f>
        <v>90</v>
      </c>
      <c r="C48" s="5"/>
      <c r="D48" s="5"/>
    </row>
    <row r="49" spans="1:7" ht="15.75" customHeight="1" x14ac:dyDescent="0.35">
      <c r="A49" s="12">
        <f>D23</f>
        <v>89</v>
      </c>
      <c r="B49" s="12">
        <f>D25</f>
        <v>91</v>
      </c>
      <c r="C49" s="7" t="s">
        <v>91</v>
      </c>
      <c r="D49" s="7" t="s">
        <v>90</v>
      </c>
    </row>
    <row r="50" spans="1:7" ht="15.75" customHeight="1" x14ac:dyDescent="0.35">
      <c r="A50" s="12">
        <f>D24</f>
        <v>90</v>
      </c>
      <c r="B50" s="12">
        <f>D25</f>
        <v>91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C21</f>
        <v>Analyser les risques</v>
      </c>
      <c r="B54" s="5" t="str">
        <f>C22</f>
        <v>Mesurer des données</v>
      </c>
      <c r="C54" s="5" t="str">
        <f>C23</f>
        <v>Mettre en Place une démarche d'évaluation des risques</v>
      </c>
      <c r="D54" s="5" t="str">
        <f>C24</f>
        <v>Développer une politique  HSE</v>
      </c>
      <c r="E54" s="7" t="s">
        <v>97</v>
      </c>
      <c r="F54" s="7" t="s">
        <v>96</v>
      </c>
    </row>
    <row r="55" spans="1:7" ht="12.75" x14ac:dyDescent="0.35">
      <c r="A55" s="5" t="str">
        <f>C21</f>
        <v>Analyser les risques</v>
      </c>
      <c r="B55" s="5" t="str">
        <f>C22</f>
        <v>Mesurer des données</v>
      </c>
      <c r="C55" s="5" t="str">
        <f>C23</f>
        <v>Mettre en Place une démarche d'évaluation des risques</v>
      </c>
      <c r="D55" s="5" t="str">
        <f>C25</f>
        <v>Participer à la gestion de crise</v>
      </c>
      <c r="E55" s="5" t="s">
        <v>98</v>
      </c>
      <c r="F55" s="5" t="s">
        <v>90</v>
      </c>
    </row>
    <row r="56" spans="1:7" ht="12.75" x14ac:dyDescent="0.35">
      <c r="A56" s="5" t="str">
        <f>C21</f>
        <v>Analyser les risques</v>
      </c>
      <c r="B56" s="5" t="str">
        <f>C22</f>
        <v>Mesurer des données</v>
      </c>
      <c r="C56" s="5" t="str">
        <f>C24</f>
        <v>Développer une politique  HSE</v>
      </c>
      <c r="D56" s="5" t="str">
        <f>C25</f>
        <v>Participer à la gestion de crise</v>
      </c>
      <c r="E56" s="5"/>
      <c r="F56" s="5"/>
    </row>
    <row r="57" spans="1:7" ht="12.75" x14ac:dyDescent="0.35">
      <c r="A57" s="5" t="str">
        <f>C21</f>
        <v>Analyser les risques</v>
      </c>
      <c r="B57" s="5" t="str">
        <f>C23</f>
        <v>Mettre en Place une démarche d'évaluation des risques</v>
      </c>
      <c r="C57" s="5" t="str">
        <f>C24</f>
        <v>Développer une politique  HSE</v>
      </c>
      <c r="D57" s="5" t="str">
        <f>C25</f>
        <v>Participer à la gestion de crise</v>
      </c>
      <c r="E57" s="5"/>
      <c r="F57" s="5"/>
    </row>
    <row r="58" spans="1:7" ht="12.75" x14ac:dyDescent="0.35">
      <c r="A58" s="5" t="str">
        <f>C22</f>
        <v>Mesurer des données</v>
      </c>
      <c r="B58" s="5" t="str">
        <f>C23</f>
        <v>Mettre en Place une démarche d'évaluation des risques</v>
      </c>
      <c r="C58" s="5" t="str">
        <f>C24</f>
        <v>Développer une politique  HSE</v>
      </c>
      <c r="D58" s="5" t="str">
        <f>C25</f>
        <v>Participer à la gestion de crise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C21</f>
        <v>Analyser les risques</v>
      </c>
      <c r="B62" s="5" t="str">
        <f>C22</f>
        <v>Mesurer des données</v>
      </c>
      <c r="C62" s="5" t="str">
        <f>C23</f>
        <v>Mettre en Place une démarche d'évaluation des risques</v>
      </c>
      <c r="D62" s="5" t="str">
        <f>C24</f>
        <v>Développer une politique  HSE</v>
      </c>
      <c r="E62" s="5" t="str">
        <f>C25</f>
        <v>Participer à la gestion de crise</v>
      </c>
      <c r="F62" s="5" t="s">
        <v>100</v>
      </c>
      <c r="G62" s="5" t="s">
        <v>99</v>
      </c>
    </row>
    <row r="65" spans="1:2" ht="15.75" customHeight="1" x14ac:dyDescent="0.35">
      <c r="A65" s="13" t="s">
        <v>109</v>
      </c>
      <c r="B65" s="14" t="str">
        <f>IF(B5="","",CONCATENATE("INSERT INTO diplom (DiplomName) VALUES (""",B5,""");"))</f>
        <v>INSERT INTO diplom (DiplomName) VALUES ("DUT HSE");</v>
      </c>
    </row>
    <row r="66" spans="1:2" ht="15.75" customHeight="1" x14ac:dyDescent="0.35">
      <c r="A66" s="15" t="s">
        <v>4</v>
      </c>
      <c r="B66" s="11"/>
    </row>
    <row r="67" spans="1:2" ht="15.75" customHeight="1" x14ac:dyDescent="0.35">
      <c r="A67" s="15"/>
      <c r="B67" s="11"/>
    </row>
    <row r="68" spans="1:2" ht="15.75" customHeight="1" x14ac:dyDescent="0.35">
      <c r="A68" s="16"/>
      <c r="B68" s="11"/>
    </row>
    <row r="69" spans="1:2" ht="15.75" customHeight="1" x14ac:dyDescent="0.35">
      <c r="A69" s="14"/>
      <c r="B69" s="9"/>
    </row>
    <row r="70" spans="1:2" ht="15.75" customHeight="1" x14ac:dyDescent="0.35">
      <c r="A70" s="14"/>
      <c r="B70" s="9"/>
    </row>
    <row r="71" spans="1:2" ht="15.75" customHeight="1" x14ac:dyDescent="0.35">
      <c r="A71" s="14" t="s">
        <v>110</v>
      </c>
      <c r="B71" s="9" t="str">
        <f>IF(B21="","",CONCATENATE("INSERT INTO skill (SkillName, SkillDescription) VALUES (""",B21,""",""",C21,""");"))</f>
        <v>INSERT INTO skill (SkillName, SkillDescription) VALUES ("Analyse des risques","Analyser les risques");</v>
      </c>
    </row>
    <row r="72" spans="1:2" ht="15.75" customHeight="1" x14ac:dyDescent="0.35">
      <c r="A72" s="14"/>
      <c r="B72" s="9" t="str">
        <f t="shared" ref="B72:B75" si="2">IF(B22="","",CONCATENATE("INSERT INTO skill (SkillName, SkillDescription) VALUES (""",B22,""",""",C22,""");"))</f>
        <v>INSERT INTO skill (SkillName, SkillDescription) VALUES ("Mesure des données","Mesurer des données");</v>
      </c>
    </row>
    <row r="73" spans="1:2" ht="15.75" customHeight="1" x14ac:dyDescent="0.35">
      <c r="A73" s="14"/>
      <c r="B73" s="9" t="str">
        <f t="shared" si="2"/>
        <v>INSERT INTO skill (SkillName, SkillDescription) VALUES ("Evaluation des risques","Mettre en Place une démarche d'évaluation des risques");</v>
      </c>
    </row>
    <row r="74" spans="1:2" ht="15.75" customHeight="1" x14ac:dyDescent="0.35">
      <c r="A74" s="14"/>
      <c r="B74" s="9" t="str">
        <f t="shared" si="2"/>
        <v>INSERT INTO skill (SkillName, SkillDescription) VALUES ("Politique HSE","Développer une politique  HSE");</v>
      </c>
    </row>
    <row r="75" spans="1:2" ht="15.75" customHeight="1" x14ac:dyDescent="0.35">
      <c r="A75" s="14"/>
      <c r="B75" s="9" t="str">
        <f t="shared" si="2"/>
        <v>INSERT INTO skill (SkillName, SkillDescription) VALUES ("Gestion de crise","Participer à la gestion de crise");</v>
      </c>
    </row>
    <row r="76" spans="1:2" ht="15.75" customHeight="1" x14ac:dyDescent="0.35">
      <c r="A76" s="14" t="s">
        <v>111</v>
      </c>
      <c r="B76" s="14" t="str">
        <f>CONCATENATE("INSERT INTO mission (MissionName, IDRank, IDSkill1) VALUES (""",B33,""",1,",D21,");")</f>
        <v>INSERT INTO mission (MissionName, IDRank, IDSkill1) VALUES ("Elaborer le document unique d'évaluation des risques",1,87);</v>
      </c>
    </row>
    <row r="77" spans="1:2" ht="15.75" customHeight="1" x14ac:dyDescent="0.35">
      <c r="A77" s="14"/>
      <c r="B77" s="14" t="str">
        <f t="shared" ref="B77:B80" si="3">CONCATENATE("INSERT INTO mission (MissionName, IDRank, IDSkill1) VALUES (""",B34,""",1,",D22,");")</f>
        <v>INSERT INTO mission (MissionName, IDRank, IDSkill1) VALUES ("Mesurer les facteurs d'ambiance (Temperature, bruit, éclairage, rayonnement)",1,88);</v>
      </c>
    </row>
    <row r="78" spans="1:2" ht="15.75" customHeight="1" x14ac:dyDescent="0.35">
      <c r="A78" s="14"/>
      <c r="B78" s="14" t="str">
        <f t="shared" si="3"/>
        <v>INSERT INTO mission (MissionName, IDRank, IDSkill1) VALUES ("Concevoir et mettre à jour les documents réglementaires ",1,89);</v>
      </c>
    </row>
    <row r="79" spans="1:2" ht="15.75" customHeight="1" x14ac:dyDescent="0.35">
      <c r="A79" s="14"/>
      <c r="B79" s="14" t="str">
        <f t="shared" si="3"/>
        <v>INSERT INTO mission (MissionName, IDRank, IDSkill1) VALUES ("Identifier et mobiliser les différents acteurs de la santé au travail, de la protection de l'environnement et des populations ",1,90);</v>
      </c>
    </row>
    <row r="80" spans="1:2" ht="15.75" customHeight="1" x14ac:dyDescent="0.35">
      <c r="A80" s="14"/>
      <c r="B80" s="14" t="str">
        <f t="shared" si="3"/>
        <v>INSERT INTO mission (MissionName, IDRank, IDSkill1) VALUES ("Maîtriser les moyens techniques, humains et organisationnels des secours au sein d’un organisme",1,91);</v>
      </c>
    </row>
    <row r="81" spans="1:2" ht="15.75" customHeight="1" x14ac:dyDescent="0.35">
      <c r="A81" s="14"/>
      <c r="B81" s="14"/>
    </row>
    <row r="82" spans="1:2" ht="15.75" customHeight="1" x14ac:dyDescent="0.35">
      <c r="A82" s="14"/>
      <c r="B82" s="14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("Faire l'étude d'un poste de travail",2,87,88,"Préventeur HSE");</v>
      </c>
    </row>
    <row r="83" spans="1:2" ht="15.75" customHeight="1" x14ac:dyDescent="0.35">
      <c r="A83" s="14"/>
      <c r="B83" s="14" t="str">
        <f t="shared" ref="B83:B90" si="4">IF(C42&gt;0,CONCATENATE("INSERT INTO mission (MissionName, IDRank, IDSkill1, IDSkill2, AssociatedJob) VALUES (""",C42,""",2,",A42,",",B42,",""",D42,""");"),"")</f>
        <v>INSERT INTO mission (MissionName, IDRank, IDSkill1, IDSkill2, AssociatedJob) VALUES ("Auditer un sytème de management de la sécurité",2,87,89,"Auditeur sécurité");</v>
      </c>
    </row>
    <row r="84" spans="1:2" ht="15.75" customHeight="1" x14ac:dyDescent="0.35">
      <c r="A84" s="14"/>
      <c r="B84" s="14" t="str">
        <f t="shared" si="4"/>
        <v>INSERT INTO mission (MissionName, IDRank, IDSkill1, IDSkill2, AssociatedJob) VALUES ("Animer la mission de santé, sécurité au sein d'une administration ou d'une entreprise ",2,87,90,"Animateur en santé,sécurité du travail");</v>
      </c>
    </row>
    <row r="85" spans="1:2" ht="15.75" customHeight="1" x14ac:dyDescent="0.35">
      <c r="A85" s="14"/>
      <c r="B85" s="14" t="str">
        <f t="shared" si="4"/>
        <v/>
      </c>
    </row>
    <row r="86" spans="1:2" ht="15.75" customHeight="1" x14ac:dyDescent="0.35">
      <c r="A86" s="14"/>
      <c r="B86" s="14" t="str">
        <f t="shared" si="4"/>
        <v>INSERT INTO mission (MissionName, IDRank, IDSkill1, IDSkill2, AssociatedJob) VALUES ("Proposer des solutions de protection pour les travailleurs exposés aux risques NRBC",2,88,89,"Technicien en en risques Nucléaire, Radiologique, Bactériologique, Chimique (NRBC)");</v>
      </c>
    </row>
    <row r="87" spans="1:2" ht="15.75" customHeight="1" x14ac:dyDescent="0.35">
      <c r="A87" s="14"/>
      <c r="B87" s="14" t="str">
        <f t="shared" si="4"/>
        <v/>
      </c>
    </row>
    <row r="88" spans="1:2" ht="15.75" customHeight="1" x14ac:dyDescent="0.35">
      <c r="A88" s="14"/>
      <c r="B88" s="14" t="str">
        <f t="shared" si="4"/>
        <v/>
      </c>
    </row>
    <row r="89" spans="1:2" ht="15.75" customHeight="1" x14ac:dyDescent="0.35">
      <c r="A89" s="14"/>
      <c r="B89" s="14" t="str">
        <f t="shared" si="4"/>
        <v/>
      </c>
    </row>
    <row r="90" spans="1:2" ht="15.75" customHeight="1" x14ac:dyDescent="0.35">
      <c r="A90" s="14"/>
      <c r="B90" s="14" t="str">
        <f t="shared" si="4"/>
        <v>INSERT INTO mission (MissionName, IDRank, IDSkill1, IDSkill2, AssociatedJob) VALUES ("Mettre en place les moyens techniques, humains et organisationnels des secours",2,89,91,"Officier Sapeur Pompier");</v>
      </c>
    </row>
    <row r="91" spans="1:2" ht="15.75" customHeight="1" x14ac:dyDescent="0.35">
      <c r="A91" s="14"/>
      <c r="B91" s="14"/>
    </row>
    <row r="92" spans="1:2" ht="15.75" customHeight="1" x14ac:dyDescent="0.35">
      <c r="A92" s="14"/>
      <c r="B92" s="14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("Organiser et faire respecter les règles de sécutité sur les chantiers BTP",3,87,88,89,90,"Coordonnatrice Sécurité, Protection de la Santé du BTP");</v>
      </c>
    </row>
    <row r="93" spans="1:2" ht="15.75" customHeight="1" x14ac:dyDescent="0.35">
      <c r="A93" s="14"/>
      <c r="B93" s="14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("Coordonner les opérations en situation de crise",3,88,89,90,91,"Officier Sapeur Pompier");</v>
      </c>
    </row>
    <row r="94" spans="1:2" ht="15.75" customHeight="1" x14ac:dyDescent="0.35">
      <c r="A94" s="14"/>
      <c r="B94" s="14" t="str">
        <f>IF(E56&gt;0,CONCATENATE("INSERT INTO mission (MissionName, IDRank, IDSkill1, IDSkill2, IDSkill3, IDSkill4, AssociatedJob) VALUES (""",E56,""",3,",D22,",",D23,",",D24,",",D25,",""",F56,""");"),"")</f>
        <v/>
      </c>
    </row>
    <row r="95" spans="1:2" ht="15.75" customHeight="1" x14ac:dyDescent="0.35">
      <c r="A95" s="14"/>
      <c r="B95" s="14" t="str">
        <f>IF(E57&gt;0,CONCATENATE("INSERT INTO mission (MissionName, IDRank, IDSkill1, IDSkill2, IDSkill3, IDSkill4, AssociatedJob) VALUES (""",E57,""",3,",D22,",",D23,",",D24,",",D25,",""",F57,""");"),"")</f>
        <v/>
      </c>
    </row>
    <row r="96" spans="1:2" ht="15.75" customHeight="1" x14ac:dyDescent="0.35">
      <c r="A96" s="14"/>
      <c r="B96" s="14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4"/>
      <c r="B97" s="14"/>
    </row>
    <row r="98" spans="1:2" ht="15.75" customHeight="1" x14ac:dyDescent="0.35">
      <c r="A98" s="14"/>
      <c r="B98" s="14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("Pilotage du sevice de prévention des risques professionnels",4,87,88,89,90,91,"responsable du service prévention ");</v>
      </c>
    </row>
    <row r="99" spans="1:2" ht="15.75" customHeight="1" x14ac:dyDescent="0.35">
      <c r="A99" s="14"/>
      <c r="B99" s="14"/>
    </row>
    <row r="100" spans="1:2" ht="15.75" customHeight="1" x14ac:dyDescent="0.35">
      <c r="A100" s="13"/>
      <c r="B100" s="14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HSE",18,4,87,88,89,90,91);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2018-06-01T08:32:09Z</dcterms:created>
  <dcterms:modified xsi:type="dcterms:W3CDTF">2019-03-15T09:08:41Z</dcterms:modified>
</cp:coreProperties>
</file>