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21356BB5-246D-4003-94E3-67D999DB79BA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1" l="1"/>
  <c r="B98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4" i="1"/>
  <c r="B73" i="1"/>
  <c r="B72" i="1"/>
  <c r="B71" i="1"/>
  <c r="B65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D22" i="1"/>
  <c r="D23" i="1"/>
  <c r="D24" i="1"/>
  <c r="D25" i="1"/>
  <c r="D21" i="1"/>
  <c r="A35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A37" i="1"/>
  <c r="A36" i="1"/>
  <c r="A33" i="1"/>
</calcChain>
</file>

<file path=xl/sharedStrings.xml><?xml version="1.0" encoding="utf-8"?>
<sst xmlns="http://schemas.openxmlformats.org/spreadsheetml/2006/main" count="138" uniqueCount="108">
  <si>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</si>
  <si>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</si>
  <si>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</si>
  <si>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</si>
  <si>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</si>
  <si>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</si>
  <si>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</si>
  <si>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</si>
  <si>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</si>
  <si>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</si>
  <si>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</si>
  <si>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</si>
  <si>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</si>
  <si>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</si>
  <si>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</si>
  <si>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</si>
  <si>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</si>
  <si>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</si>
  <si>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</si>
  <si>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</si>
  <si>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</si>
  <si>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</si>
  <si>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</si>
  <si>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</si>
  <si>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</si>
  <si>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</si>
  <si>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</si>
  <si>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</si>
  <si>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</si>
  <si>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</si>
  <si>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</si>
  <si>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</si>
  <si>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</si>
  <si>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</si>
  <si>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</si>
  <si>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</si>
  <si>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</si>
  <si>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</si>
  <si>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</si>
  <si>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</si>
  <si>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</si>
  <si>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</si>
  <si>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</si>
  <si>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</si>
  <si>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</si>
  <si>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</si>
  <si>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</si>
  <si>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</si>
  <si>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</si>
  <si>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</si>
  <si>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</si>
  <si>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</si>
  <si>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</si>
  <si>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</si>
  <si>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</si>
  <si>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</si>
  <si>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</si>
  <si>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</si>
  <si>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</si>
  <si>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</si>
  <si>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</si>
  <si>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</si>
  <si>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</si>
  <si>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</si>
  <si>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</si>
  <si>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</si>
  <si>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</si>
  <si>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</si>
  <si>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</si>
  <si>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</si>
  <si>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</si>
  <si>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Hygiène Sécurité Environnement</t>
  </si>
  <si>
    <t>Centrale Energétique</t>
  </si>
  <si>
    <t>Sécurité Civile</t>
  </si>
  <si>
    <t>Bureau de Contrôle</t>
  </si>
  <si>
    <t>Affaire Droit</t>
  </si>
  <si>
    <t>Analyser les risques</t>
  </si>
  <si>
    <t>Mesurer des données</t>
  </si>
  <si>
    <t>Participer à la gestion de crise</t>
  </si>
  <si>
    <t>Elaborer le document unique d'évaluation des risques</t>
  </si>
  <si>
    <t>Savoir choisir, calibrer et utiliser des appareils de mesure</t>
  </si>
  <si>
    <t>Mesurer les facteurs d'ambiance (Temperature, bruit, éclairage, rayonnement)</t>
  </si>
  <si>
    <t xml:space="preserve">Concevoir et mettre à jour les documents réglementaires </t>
  </si>
  <si>
    <t xml:space="preserve">Identifier et mobiliser les différents acteurs de la santé au travail, de la protection de l'environnement et des populations </t>
  </si>
  <si>
    <t>Maîtriser les moyens techniques, humains et organisationnels des secours au sein d’un organisme</t>
  </si>
  <si>
    <t>Faire l'étude d'un poste de travail</t>
  </si>
  <si>
    <t>Préventeur HSE</t>
  </si>
  <si>
    <t>Auditer un sytème de management de la sécurité</t>
  </si>
  <si>
    <t>Auditeur sécurité</t>
  </si>
  <si>
    <t>Officier Sapeur Pompier</t>
  </si>
  <si>
    <t>Mettre en place les moyens techniques, humains et organisationnels des secours</t>
  </si>
  <si>
    <t>Animateur en santé,sécurité du travail</t>
  </si>
  <si>
    <t xml:space="preserve">Animer la mission de santé, sécurité au sein d'une administration ou d'une entreprise </t>
  </si>
  <si>
    <t>Technicien en en risques Nucléaire, Radiologique, Bactériologique, Chimique (NRBC)</t>
  </si>
  <si>
    <t>Proposer des solutions de protection pour les travailleurs exposés aux risques NRBC</t>
  </si>
  <si>
    <t>Coordonnatrice Sécurité, Protection de la Santé du BTP</t>
  </si>
  <si>
    <t>Organiser et faire respecter les règles de sécutité sur les chantiers BTP</t>
  </si>
  <si>
    <t>Coordonner les opérations en situation de crise</t>
  </si>
  <si>
    <t xml:space="preserve">responsable du service prévention </t>
  </si>
  <si>
    <t>Pilotage du sevice de prévention des risques professionnels</t>
  </si>
  <si>
    <t>Id diplom :</t>
  </si>
  <si>
    <t>Id skill :</t>
  </si>
  <si>
    <t>Mettre en place une démarche d'évaluation des risques</t>
  </si>
  <si>
    <t>Diplôme</t>
  </si>
  <si>
    <t>Compétence</t>
  </si>
  <si>
    <t>Mission</t>
  </si>
  <si>
    <t>DUT Hygiène Sécurité Environnement</t>
  </si>
  <si>
    <t>Développer une politique HSE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</si>
</sst>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4" fillId="3" borderId="0" xfId="0" applyFont="1" applyFill="1"/>
    <xf numFmtId="1" fontId="5" fillId="0" borderId="1" xfId="0" applyNumberFormat="1" applyFont="1" applyBorder="1"/>
    <xf numFmtId="1" fontId="5" fillId="0" borderId="1" xfId="0" applyNumberFormat="1" applyFont="1" applyBorder="1" applyAlignment="1">
      <alignment horizontal="left"/>
    </xf>
    <xf numFmtId="1" fontId="5" fillId="0" borderId="2" xfId="0" applyNumberFormat="1" applyFont="1" applyBorder="1"/>
    <xf numFmtId="1" fontId="3" fillId="3" borderId="0" xfId="0" applyNumberFormat="1" applyFont="1" applyFill="1"/>
    <xf numFmtId="0" fontId="6" fillId="0" borderId="0" xfId="0" applyFont="1" applyAlignment="1">
      <alignment vertical="top" wrapText="1"/>
    </xf>
    <xf numFmtId="1" fontId="5" fillId="0" borderId="3" xfId="0" applyNumberFormat="1" applyFont="1" applyBorder="1"/>
    <xf numFmtId="0" fontId="6" fillId="0" borderId="4" xfId="0" applyFont="1" applyBorder="1" applyAlignment="1">
      <alignment vertical="top" wrapText="1"/>
    </xf>
    <xf numFmtId="1" fontId="5" fillId="0" borderId="4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A70" zoomScaleNormal="100" workbookViewId="0">
      <selection activeCell="B37" sqref="B37"/>
    </sheetView>
  </sheetViews>
  <sheetFormatPr baseColWidth="10" defaultColWidth="14.3984375" defaultRowHeight="15.75" customHeight="1" x14ac:dyDescent="0.35"/>
  <cols>
    <col min="1" max="1" width="26.265625" style="2" customWidth="1"/>
    <col min="2" max="2" width="54.3984375" style="2" customWidth="1"/>
    <col min="3" max="3" width="43.265625" style="2" customWidth="1"/>
    <col min="4" max="4" width="25.265625" style="2" customWidth="1"/>
    <col min="5" max="5" width="29" style="2" customWidth="1"/>
    <col min="6" max="6" width="39.1328125" style="2" customWidth="1"/>
    <col min="7" max="9" width="14.3984375" style="2"/>
    <col min="10" max="10" width="23.86328125" style="2" customWidth="1"/>
    <col min="11" max="11" width="33.265625" style="2" customWidth="1"/>
    <col min="12" max="16384" width="14.39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8" t="s">
        <v>100</v>
      </c>
      <c r="E3" s="9">
        <v>14</v>
      </c>
      <c r="I3" s="3" t="s">
        <v>5</v>
      </c>
    </row>
    <row r="4" spans="1:10" ht="15.75" customHeight="1" x14ac:dyDescent="0.35">
      <c r="A4" s="4" t="s">
        <v>6</v>
      </c>
      <c r="B4" s="5" t="s">
        <v>71</v>
      </c>
      <c r="D4" s="8" t="s">
        <v>101</v>
      </c>
      <c r="E4" s="9">
        <v>67</v>
      </c>
      <c r="J4" s="3" t="s">
        <v>7</v>
      </c>
    </row>
    <row r="5" spans="1:10" ht="15.75" customHeight="1" x14ac:dyDescent="0.35">
      <c r="A5" s="4" t="s">
        <v>8</v>
      </c>
      <c r="B5" s="5" t="s">
        <v>106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7</v>
      </c>
      <c r="C10" s="4" t="s">
        <v>17</v>
      </c>
      <c r="D10" s="5" t="s">
        <v>5</v>
      </c>
      <c r="J10" s="3" t="s">
        <v>18</v>
      </c>
    </row>
    <row r="11" spans="1:10" ht="15.75" customHeight="1" x14ac:dyDescent="0.35">
      <c r="A11" s="4" t="s">
        <v>19</v>
      </c>
      <c r="B11" s="5" t="s">
        <v>30</v>
      </c>
      <c r="C11" s="4" t="s">
        <v>20</v>
      </c>
      <c r="D11" s="5" t="s">
        <v>21</v>
      </c>
      <c r="I11" s="3" t="s">
        <v>21</v>
      </c>
    </row>
    <row r="12" spans="1:10" ht="15.75" customHeight="1" x14ac:dyDescent="0.35">
      <c r="A12" s="4" t="s">
        <v>22</v>
      </c>
      <c r="B12" s="5" t="s">
        <v>72</v>
      </c>
      <c r="C12" s="4" t="s">
        <v>23</v>
      </c>
      <c r="D12" s="5" t="s">
        <v>5</v>
      </c>
      <c r="J12" s="3" t="s">
        <v>24</v>
      </c>
    </row>
    <row r="13" spans="1:10" ht="15.75" customHeight="1" x14ac:dyDescent="0.35">
      <c r="A13" s="4" t="s">
        <v>25</v>
      </c>
      <c r="B13" s="5" t="s">
        <v>73</v>
      </c>
      <c r="C13" s="4" t="s">
        <v>26</v>
      </c>
      <c r="D13" s="5" t="s">
        <v>21</v>
      </c>
      <c r="J13" s="3" t="s">
        <v>27</v>
      </c>
    </row>
    <row r="14" spans="1:10" ht="15.75" customHeight="1" x14ac:dyDescent="0.35">
      <c r="A14" s="4" t="s">
        <v>28</v>
      </c>
      <c r="B14" s="5" t="s">
        <v>74</v>
      </c>
      <c r="C14" s="4" t="s">
        <v>29</v>
      </c>
      <c r="D14" s="5" t="s">
        <v>75</v>
      </c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0" ht="15.75" customHeight="1" x14ac:dyDescent="0.4">
      <c r="A17" s="1" t="s">
        <v>33</v>
      </c>
      <c r="J17" s="3" t="s">
        <v>34</v>
      </c>
    </row>
    <row r="18" spans="1:10" ht="15.75" customHeight="1" x14ac:dyDescent="0.35">
      <c r="A18" s="3" t="s">
        <v>35</v>
      </c>
      <c r="I18" s="3" t="s">
        <v>36</v>
      </c>
    </row>
    <row r="19" spans="1:10" ht="15.75" customHeight="1" x14ac:dyDescent="0.35">
      <c r="A19" s="3"/>
      <c r="J19" s="3" t="s">
        <v>37</v>
      </c>
    </row>
    <row r="20" spans="1:10" ht="15.75" customHeight="1" x14ac:dyDescent="0.35">
      <c r="B20" s="4" t="s">
        <v>38</v>
      </c>
      <c r="C20" s="4" t="s">
        <v>39</v>
      </c>
      <c r="J20" s="3" t="s">
        <v>40</v>
      </c>
    </row>
    <row r="21" spans="1:10" ht="15.75" customHeight="1" x14ac:dyDescent="0.35">
      <c r="A21" s="4" t="s">
        <v>41</v>
      </c>
      <c r="B21" s="5" t="s">
        <v>76</v>
      </c>
      <c r="C21" s="5" t="s">
        <v>76</v>
      </c>
      <c r="D21" s="10">
        <f>E4</f>
        <v>67</v>
      </c>
      <c r="J21" s="3" t="s">
        <v>42</v>
      </c>
    </row>
    <row r="22" spans="1:10" ht="15.75" customHeight="1" x14ac:dyDescent="0.35">
      <c r="A22" s="4" t="s">
        <v>43</v>
      </c>
      <c r="B22" s="5" t="s">
        <v>77</v>
      </c>
      <c r="C22" s="5" t="s">
        <v>77</v>
      </c>
      <c r="D22" s="10">
        <f>E4+1</f>
        <v>68</v>
      </c>
      <c r="J22" s="3" t="s">
        <v>44</v>
      </c>
    </row>
    <row r="23" spans="1:10" ht="15.75" customHeight="1" x14ac:dyDescent="0.35">
      <c r="A23" s="4" t="s">
        <v>45</v>
      </c>
      <c r="B23" s="5" t="s">
        <v>102</v>
      </c>
      <c r="C23" s="5" t="s">
        <v>102</v>
      </c>
      <c r="D23" s="10">
        <f>D22+1</f>
        <v>69</v>
      </c>
      <c r="I23" s="3" t="s">
        <v>46</v>
      </c>
    </row>
    <row r="24" spans="1:10" ht="15.75" customHeight="1" x14ac:dyDescent="0.35">
      <c r="A24" s="4" t="s">
        <v>47</v>
      </c>
      <c r="B24" s="5" t="s">
        <v>107</v>
      </c>
      <c r="C24" s="5" t="s">
        <v>107</v>
      </c>
      <c r="D24" s="10">
        <f t="shared" ref="D24:D25" si="0">D23+1</f>
        <v>70</v>
      </c>
      <c r="J24" s="3" t="s">
        <v>48</v>
      </c>
    </row>
    <row r="25" spans="1:10" ht="15.75" customHeight="1" x14ac:dyDescent="0.35">
      <c r="A25" s="4" t="s">
        <v>49</v>
      </c>
      <c r="B25" s="5" t="s">
        <v>78</v>
      </c>
      <c r="C25" s="5" t="s">
        <v>78</v>
      </c>
      <c r="D25" s="10">
        <f t="shared" si="0"/>
        <v>71</v>
      </c>
      <c r="J25" s="3" t="s">
        <v>50</v>
      </c>
    </row>
    <row r="26" spans="1:10" ht="15.75" customHeight="1" x14ac:dyDescent="0.35">
      <c r="J26" s="3" t="s">
        <v>51</v>
      </c>
    </row>
    <row r="27" spans="1:10" ht="15.75" customHeight="1" x14ac:dyDescent="0.35">
      <c r="I27" s="3" t="s">
        <v>52</v>
      </c>
    </row>
    <row r="28" spans="1:10" ht="15.75" customHeight="1" x14ac:dyDescent="0.4">
      <c r="A28" s="1" t="s">
        <v>53</v>
      </c>
      <c r="J28" s="3" t="s">
        <v>54</v>
      </c>
    </row>
    <row r="29" spans="1:10" ht="15.75" customHeight="1" x14ac:dyDescent="0.35">
      <c r="A29" s="3" t="s">
        <v>55</v>
      </c>
      <c r="J29" s="3" t="s">
        <v>56</v>
      </c>
    </row>
    <row r="30" spans="1:10" ht="15.75" customHeight="1" x14ac:dyDescent="0.35">
      <c r="A30" s="3"/>
      <c r="J30" s="3" t="s">
        <v>57</v>
      </c>
    </row>
    <row r="31" spans="1:10" ht="15.75" customHeight="1" x14ac:dyDescent="0.35">
      <c r="A31" s="3" t="s">
        <v>58</v>
      </c>
      <c r="J31" s="3" t="s">
        <v>59</v>
      </c>
    </row>
    <row r="32" spans="1:10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 t="str">
        <f t="shared" ref="A33:A37" si="1">B21</f>
        <v>Analyser les risques</v>
      </c>
      <c r="B33" s="5" t="s">
        <v>79</v>
      </c>
      <c r="J33" s="3" t="s">
        <v>62</v>
      </c>
    </row>
    <row r="34" spans="1:10" ht="15.75" customHeight="1" x14ac:dyDescent="0.35">
      <c r="A34" s="5" t="s">
        <v>80</v>
      </c>
      <c r="B34" s="5" t="s">
        <v>81</v>
      </c>
      <c r="J34" s="3" t="s">
        <v>63</v>
      </c>
    </row>
    <row r="35" spans="1:10" ht="15.75" customHeight="1" x14ac:dyDescent="0.35">
      <c r="A35" s="5" t="str">
        <f t="shared" si="1"/>
        <v>Mettre en place une démarche d'évaluation des risques</v>
      </c>
      <c r="B35" s="5" t="s">
        <v>82</v>
      </c>
      <c r="J35" s="3" t="s">
        <v>64</v>
      </c>
    </row>
    <row r="36" spans="1:10" ht="15.75" customHeight="1" x14ac:dyDescent="0.35">
      <c r="A36" s="5" t="str">
        <f t="shared" si="1"/>
        <v>Développer une politique HSE</v>
      </c>
      <c r="B36" s="7" t="s">
        <v>83</v>
      </c>
      <c r="J36" s="3" t="s">
        <v>65</v>
      </c>
    </row>
    <row r="37" spans="1:10" ht="15.75" customHeight="1" x14ac:dyDescent="0.35">
      <c r="A37" s="5" t="str">
        <f t="shared" si="1"/>
        <v>Participer à la gestion de crise</v>
      </c>
      <c r="B37" s="7" t="s">
        <v>84</v>
      </c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11">
        <f>D21</f>
        <v>67</v>
      </c>
      <c r="B41" s="11">
        <f>D22</f>
        <v>68</v>
      </c>
      <c r="C41" s="7" t="s">
        <v>85</v>
      </c>
      <c r="D41" s="7" t="s">
        <v>86</v>
      </c>
    </row>
    <row r="42" spans="1:10" ht="15.75" customHeight="1" x14ac:dyDescent="0.35">
      <c r="A42" s="11">
        <f>D21</f>
        <v>67</v>
      </c>
      <c r="B42" s="11">
        <f>D23</f>
        <v>69</v>
      </c>
      <c r="C42" s="7" t="s">
        <v>87</v>
      </c>
      <c r="D42" s="7" t="s">
        <v>88</v>
      </c>
    </row>
    <row r="43" spans="1:10" ht="15.75" customHeight="1" x14ac:dyDescent="0.35">
      <c r="A43" s="11">
        <f>D21</f>
        <v>67</v>
      </c>
      <c r="B43" s="11">
        <f>D24</f>
        <v>70</v>
      </c>
      <c r="C43" s="7" t="s">
        <v>92</v>
      </c>
      <c r="D43" s="7" t="s">
        <v>91</v>
      </c>
    </row>
    <row r="44" spans="1:10" ht="15.75" customHeight="1" x14ac:dyDescent="0.35">
      <c r="A44" s="11">
        <f>D21</f>
        <v>67</v>
      </c>
      <c r="B44" s="11">
        <f>D25</f>
        <v>71</v>
      </c>
      <c r="C44" s="5"/>
      <c r="D44" s="5"/>
    </row>
    <row r="45" spans="1:10" ht="15.75" customHeight="1" x14ac:dyDescent="0.35">
      <c r="A45" s="11">
        <f>D22</f>
        <v>68</v>
      </c>
      <c r="B45" s="11">
        <f>D23</f>
        <v>69</v>
      </c>
      <c r="C45" s="7" t="s">
        <v>94</v>
      </c>
      <c r="D45" s="7" t="s">
        <v>93</v>
      </c>
    </row>
    <row r="46" spans="1:10" ht="15.75" customHeight="1" x14ac:dyDescent="0.35">
      <c r="A46" s="11">
        <f>D22</f>
        <v>68</v>
      </c>
      <c r="B46" s="11">
        <f>D24</f>
        <v>70</v>
      </c>
      <c r="C46" s="5"/>
      <c r="D46" s="5"/>
    </row>
    <row r="47" spans="1:10" ht="15.75" customHeight="1" x14ac:dyDescent="0.35">
      <c r="A47" s="11">
        <f>D22</f>
        <v>68</v>
      </c>
      <c r="B47" s="11">
        <f>D25</f>
        <v>71</v>
      </c>
      <c r="C47" s="5"/>
      <c r="D47" s="5"/>
    </row>
    <row r="48" spans="1:10" ht="15.75" customHeight="1" x14ac:dyDescent="0.35">
      <c r="A48" s="11">
        <f>D23</f>
        <v>69</v>
      </c>
      <c r="B48" s="11">
        <f>D24</f>
        <v>70</v>
      </c>
      <c r="C48" s="5"/>
      <c r="D48" s="5"/>
    </row>
    <row r="49" spans="1:7" ht="15.75" customHeight="1" x14ac:dyDescent="0.35">
      <c r="A49" s="11">
        <f>D23</f>
        <v>69</v>
      </c>
      <c r="B49" s="11">
        <f>D25</f>
        <v>71</v>
      </c>
      <c r="C49" s="7" t="s">
        <v>90</v>
      </c>
      <c r="D49" s="7" t="s">
        <v>89</v>
      </c>
    </row>
    <row r="50" spans="1:7" ht="15.75" customHeight="1" x14ac:dyDescent="0.35">
      <c r="A50" s="11">
        <f>D24</f>
        <v>70</v>
      </c>
      <c r="B50" s="11">
        <f>D25</f>
        <v>71</v>
      </c>
      <c r="C50" s="5"/>
      <c r="D50" s="5"/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B21</f>
        <v>Analyser les risques</v>
      </c>
      <c r="B54" s="5" t="str">
        <f>B22</f>
        <v>Mesurer des données</v>
      </c>
      <c r="C54" s="5" t="str">
        <f>B23</f>
        <v>Mettre en place une démarche d'évaluation des risques</v>
      </c>
      <c r="D54" s="5" t="str">
        <f t="shared" ref="D54:D55" si="2">B24</f>
        <v>Développer une politique HSE</v>
      </c>
      <c r="E54" s="7" t="s">
        <v>96</v>
      </c>
      <c r="F54" s="7" t="s">
        <v>95</v>
      </c>
    </row>
    <row r="55" spans="1:7" ht="12.75" x14ac:dyDescent="0.35">
      <c r="A55" s="5" t="str">
        <f>B21</f>
        <v>Analyser les risques</v>
      </c>
      <c r="B55" s="5" t="str">
        <f>B22</f>
        <v>Mesurer des données</v>
      </c>
      <c r="C55" s="5" t="str">
        <f t="shared" ref="C55:C56" si="3">B23</f>
        <v>Mettre en place une démarche d'évaluation des risques</v>
      </c>
      <c r="D55" s="5" t="str">
        <f t="shared" si="2"/>
        <v>Participer à la gestion de crise</v>
      </c>
      <c r="E55" s="5" t="s">
        <v>97</v>
      </c>
      <c r="F55" s="5" t="s">
        <v>89</v>
      </c>
    </row>
    <row r="56" spans="1:7" ht="12.75" x14ac:dyDescent="0.35">
      <c r="A56" s="5" t="str">
        <f>B21</f>
        <v>Analyser les risques</v>
      </c>
      <c r="B56" s="5" t="str">
        <f t="shared" ref="B56:B57" si="4">B22</f>
        <v>Mesurer des données</v>
      </c>
      <c r="C56" s="5" t="str">
        <f t="shared" si="3"/>
        <v>Développer une politique HSE</v>
      </c>
      <c r="D56" s="5" t="str">
        <f>B25</f>
        <v>Participer à la gestion de crise</v>
      </c>
      <c r="E56" s="5"/>
      <c r="F56" s="5"/>
    </row>
    <row r="57" spans="1:7" ht="12.75" x14ac:dyDescent="0.35">
      <c r="A57" s="5" t="str">
        <f t="shared" ref="A57:A58" si="5">B21</f>
        <v>Analyser les risques</v>
      </c>
      <c r="B57" s="5" t="str">
        <f t="shared" si="4"/>
        <v>Mettre en place une démarche d'évaluation des risques</v>
      </c>
      <c r="C57" s="5" t="str">
        <f>B24</f>
        <v>Développer une politique HSE</v>
      </c>
      <c r="D57" s="5" t="str">
        <f>B25</f>
        <v>Participer à la gestion de crise</v>
      </c>
      <c r="E57" s="5"/>
      <c r="F57" s="5"/>
    </row>
    <row r="58" spans="1:7" ht="12.75" x14ac:dyDescent="0.35">
      <c r="A58" s="5" t="str">
        <f t="shared" si="5"/>
        <v>Mesurer des données</v>
      </c>
      <c r="B58" s="5" t="str">
        <f>B23</f>
        <v>Mettre en place une démarche d'évaluation des risques</v>
      </c>
      <c r="C58" s="5" t="str">
        <f>B24</f>
        <v>Développer une politique HSE</v>
      </c>
      <c r="D58" s="5" t="str">
        <f>B25</f>
        <v>Participer à la gestion de crise</v>
      </c>
      <c r="E58" s="5"/>
      <c r="F58" s="5"/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B21</f>
        <v>Analyser les risques</v>
      </c>
      <c r="B62" s="5" t="str">
        <f>B22</f>
        <v>Mesurer des données</v>
      </c>
      <c r="C62" s="5" t="str">
        <f>B23</f>
        <v>Mettre en place une démarche d'évaluation des risques</v>
      </c>
      <c r="D62" s="5" t="str">
        <f>B24</f>
        <v>Développer une politique HSE</v>
      </c>
      <c r="E62" s="5" t="str">
        <f>B25</f>
        <v>Participer à la gestion de crise</v>
      </c>
      <c r="F62" s="5" t="s">
        <v>99</v>
      </c>
      <c r="G62" s="5" t="s">
        <v>98</v>
      </c>
    </row>
    <row r="65" spans="1:2" ht="15.75" customHeight="1" x14ac:dyDescent="0.35">
      <c r="A65" s="12" t="s">
        <v>103</v>
      </c>
      <c r="B65" s="13" t="str">
        <f>IF(B5="","",CONCATENATE("INSERT INTO diplom (DiplomName) VALUES (""",B5,""");"))</f>
        <v>INSERT INTO diplom (DiplomName) VALUES ("DUT Hygiène Sécurité Environnement");</v>
      </c>
    </row>
    <row r="66" spans="1:2" ht="15.75" customHeight="1" x14ac:dyDescent="0.35">
      <c r="A66" s="14" t="s">
        <v>4</v>
      </c>
      <c r="B66" s="10"/>
    </row>
    <row r="67" spans="1:2" ht="15.75" customHeight="1" x14ac:dyDescent="0.35">
      <c r="A67" s="14"/>
      <c r="B67" s="10"/>
    </row>
    <row r="68" spans="1:2" ht="15.75" customHeight="1" x14ac:dyDescent="0.35">
      <c r="A68" s="15"/>
      <c r="B68" s="10"/>
    </row>
    <row r="69" spans="1:2" ht="15.75" customHeight="1" x14ac:dyDescent="0.35">
      <c r="A69" s="13"/>
      <c r="B69" s="8"/>
    </row>
    <row r="70" spans="1:2" ht="15.75" customHeight="1" x14ac:dyDescent="0.35">
      <c r="A70" s="13"/>
      <c r="B70" s="8"/>
    </row>
    <row r="71" spans="1:2" ht="15.75" customHeight="1" x14ac:dyDescent="0.35">
      <c r="A71" s="13" t="s">
        <v>104</v>
      </c>
      <c r="B71" s="8" t="str">
        <f>IF(B21="","",CONCATENATE("INSERT INTO skill (SkillName, SkillDescription) VALUES (""",B21,""",""",C21,""");"))</f>
        <v>INSERT INTO skill (SkillName, SkillDescription) VALUES ("Analyser les risques","Analyser les risques");</v>
      </c>
    </row>
    <row r="72" spans="1:2" ht="15.75" customHeight="1" x14ac:dyDescent="0.35">
      <c r="A72" s="13"/>
      <c r="B72" s="8" t="str">
        <f t="shared" ref="B72:B75" si="6">IF(B22="","",CONCATENATE("INSERT INTO skill (SkillName, SkillDescription) VALUES (""",B22,""",""",C22,""");"))</f>
        <v>INSERT INTO skill (SkillName, SkillDescription) VALUES ("Mesurer des données","Mesurer des données");</v>
      </c>
    </row>
    <row r="73" spans="1:2" ht="15.75" customHeight="1" x14ac:dyDescent="0.35">
      <c r="A73" s="13"/>
      <c r="B73" s="8" t="str">
        <f t="shared" si="6"/>
        <v>INSERT INTO skill (SkillName, SkillDescription) VALUES ("Mettre en place une démarche d'évaluation des risques","Mettre en place une démarche d'évaluation des risques");</v>
      </c>
    </row>
    <row r="74" spans="1:2" ht="15.75" customHeight="1" x14ac:dyDescent="0.35">
      <c r="A74" s="13"/>
      <c r="B74" s="8" t="str">
        <f t="shared" si="6"/>
        <v>INSERT INTO skill (SkillName, SkillDescription) VALUES ("Développer une politique HSE","Développer une politique HSE");</v>
      </c>
    </row>
    <row r="75" spans="1:2" ht="15.75" customHeight="1" x14ac:dyDescent="0.35">
      <c r="A75" s="13"/>
      <c r="B75" s="8" t="str">
        <f t="shared" si="6"/>
        <v>INSERT INTO skill (SkillName, SkillDescription) VALUES ("Participer à la gestion de crise","Participer à la gestion de crise");</v>
      </c>
    </row>
    <row r="76" spans="1:2" ht="15.75" customHeight="1" x14ac:dyDescent="0.35">
      <c r="A76" s="13" t="s">
        <v>105</v>
      </c>
      <c r="B76" s="13" t="str">
        <f>CONCATENATE("INSERT INTO mission (MissionName, IDRank, IDSkill1) VALUES (""",B33,""",1,",D21,");")</f>
        <v>INSERT INTO mission (MissionName, IDRank, IDSkill1) VALUES ("Elaborer le document unique d'évaluation des risques",1,67);</v>
      </c>
    </row>
    <row r="77" spans="1:2" ht="15.75" customHeight="1" x14ac:dyDescent="0.35">
      <c r="A77" s="13"/>
      <c r="B77" s="13" t="str">
        <f t="shared" ref="B77:B80" si="7">CONCATENATE("INSERT INTO mission (MissionName, IDRank, IDSkill1) VALUES (""",B34,""",1,",D22,");")</f>
        <v>INSERT INTO mission (MissionName, IDRank, IDSkill1) VALUES ("Mesurer les facteurs d'ambiance (Temperature, bruit, éclairage, rayonnement)",1,68);</v>
      </c>
    </row>
    <row r="78" spans="1:2" ht="15.75" customHeight="1" x14ac:dyDescent="0.35">
      <c r="A78" s="13"/>
      <c r="B78" s="13" t="str">
        <f t="shared" si="7"/>
        <v>INSERT INTO mission (MissionName, IDRank, IDSkill1) VALUES ("Concevoir et mettre à jour les documents réglementaires ",1,69);</v>
      </c>
    </row>
    <row r="79" spans="1:2" ht="15.75" customHeight="1" x14ac:dyDescent="0.35">
      <c r="A79" s="13"/>
      <c r="B79" s="13" t="str">
        <f t="shared" si="7"/>
        <v>INSERT INTO mission (MissionName, IDRank, IDSkill1) VALUES ("Identifier et mobiliser les différents acteurs de la santé au travail, de la protection de l'environnement et des populations ",1,70);</v>
      </c>
    </row>
    <row r="80" spans="1:2" ht="15.75" customHeight="1" x14ac:dyDescent="0.35">
      <c r="A80" s="13"/>
      <c r="B80" s="13" t="str">
        <f t="shared" si="7"/>
        <v>INSERT INTO mission (MissionName, IDRank, IDSkill1) VALUES ("Maîtriser les moyens techniques, humains et organisationnels des secours au sein d’un organisme",1,71);</v>
      </c>
    </row>
    <row r="81" spans="1:2" ht="15.75" customHeight="1" x14ac:dyDescent="0.35">
      <c r="A81" s="13"/>
      <c r="B81" s="13"/>
    </row>
    <row r="82" spans="1:2" ht="15.75" customHeight="1" x14ac:dyDescent="0.35">
      <c r="A82" s="13"/>
      <c r="B82" s="13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("Faire l'étude d'un poste de travail",2,67,68,"Préventeur HSE");</v>
      </c>
    </row>
    <row r="83" spans="1:2" ht="15.75" customHeight="1" x14ac:dyDescent="0.35">
      <c r="A83" s="13"/>
      <c r="B83" s="13" t="str">
        <f t="shared" ref="B83:B90" si="8">IF(C42&gt;0,CONCATENATE("INSERT INTO mission (MissionName, IDRank, IDSkill1, IDSkill2, AssociatedJob) VALUES (""",C42,""",2,",A42,",",B42,",""",D42,""");"),"")</f>
        <v>INSERT INTO mission (MissionName, IDRank, IDSkill1, IDSkill2, AssociatedJob) VALUES ("Auditer un sytème de management de la sécurité",2,67,69,"Auditeur sécurité");</v>
      </c>
    </row>
    <row r="84" spans="1:2" ht="15.75" customHeight="1" x14ac:dyDescent="0.35">
      <c r="A84" s="13"/>
      <c r="B84" s="13" t="str">
        <f t="shared" si="8"/>
        <v>INSERT INTO mission (MissionName, IDRank, IDSkill1, IDSkill2, AssociatedJob) VALUES ("Animer la mission de santé, sécurité au sein d'une administration ou d'une entreprise ",2,67,70,"Animateur en santé,sécurité du travail");</v>
      </c>
    </row>
    <row r="85" spans="1:2" ht="15.75" customHeight="1" x14ac:dyDescent="0.35">
      <c r="A85" s="13"/>
      <c r="B85" s="13" t="str">
        <f t="shared" si="8"/>
        <v/>
      </c>
    </row>
    <row r="86" spans="1:2" ht="15.75" customHeight="1" x14ac:dyDescent="0.35">
      <c r="A86" s="13"/>
      <c r="B86" s="13" t="str">
        <f t="shared" si="8"/>
        <v>INSERT INTO mission (MissionName, IDRank, IDSkill1, IDSkill2, AssociatedJob) VALUES ("Proposer des solutions de protection pour les travailleurs exposés aux risques NRBC",2,68,69,"Technicien en en risques Nucléaire, Radiologique, Bactériologique, Chimique (NRBC)");</v>
      </c>
    </row>
    <row r="87" spans="1:2" ht="15.75" customHeight="1" x14ac:dyDescent="0.35">
      <c r="A87" s="13"/>
      <c r="B87" s="13" t="str">
        <f t="shared" si="8"/>
        <v/>
      </c>
    </row>
    <row r="88" spans="1:2" ht="15.75" customHeight="1" x14ac:dyDescent="0.35">
      <c r="A88" s="13"/>
      <c r="B88" s="13" t="str">
        <f t="shared" si="8"/>
        <v/>
      </c>
    </row>
    <row r="89" spans="1:2" ht="15.75" customHeight="1" x14ac:dyDescent="0.35">
      <c r="A89" s="13"/>
      <c r="B89" s="13" t="str">
        <f t="shared" si="8"/>
        <v/>
      </c>
    </row>
    <row r="90" spans="1:2" ht="15.75" customHeight="1" x14ac:dyDescent="0.35">
      <c r="A90" s="13"/>
      <c r="B90" s="13" t="str">
        <f t="shared" si="8"/>
        <v>INSERT INTO mission (MissionName, IDRank, IDSkill1, IDSkill2, AssociatedJob) VALUES ("Mettre en place les moyens techniques, humains et organisationnels des secours",2,69,71,"Officier Sapeur Pompier");</v>
      </c>
    </row>
    <row r="91" spans="1:2" ht="15.75" customHeight="1" x14ac:dyDescent="0.35">
      <c r="A91" s="13"/>
      <c r="B91" s="13"/>
    </row>
    <row r="92" spans="1:2" ht="15.75" customHeight="1" x14ac:dyDescent="0.35">
      <c r="A92" s="13"/>
      <c r="B92" s="13" t="str">
        <f>IF(E54&gt;0,CONCATENATE("INSERT INTO mission (MissionName, IDRank, IDSkill1, IDSkill2, IDSkill3, IDSkill4, AssociatedJob) VALUES (""",E54,""",3,",D21,",",D22,",",D23,",",D24,",""",F54,""");"),"")</f>
        <v>INSERT INTO mission (MissionName, IDRank, IDSkill1, IDSkill2, IDSkill3, IDSkill4, AssociatedJob) VALUES ("Organiser et faire respecter les règles de sécutité sur les chantiers BTP",3,67,68,69,70,"Coordonnatrice Sécurité, Protection de la Santé du BTP");</v>
      </c>
    </row>
    <row r="93" spans="1:2" ht="15.75" customHeight="1" x14ac:dyDescent="0.35">
      <c r="A93" s="13"/>
      <c r="B93" s="13" t="str">
        <f>IF(E55&gt;0,CONCATENATE("INSERT INTO mission (MissionName, IDRank, IDSkill1, IDSkill2, IDSkill3, IDSkill4, AssociatedJob) VALUES (""",E55,""",3,",D22,",",D23,",",D24,",",D25,",""",F55,""");"),"")</f>
        <v>INSERT INTO mission (MissionName, IDRank, IDSkill1, IDSkill2, IDSkill3, IDSkill4, AssociatedJob) VALUES ("Coordonner les opérations en situation de crise",3,68,69,70,71,"Officier Sapeur Pompier");</v>
      </c>
    </row>
    <row r="94" spans="1:2" ht="15.75" customHeight="1" x14ac:dyDescent="0.35">
      <c r="A94" s="13"/>
      <c r="B94" s="13" t="str">
        <f>IF(E56&gt;0,CONCATENATE("INSERT INTO mission (MissionName, IDRank, IDSkill1, IDSkill2, IDSkill3, IDSkill4, AssociatedJob) VALUES (""",E56,""",3,",D22,",",D23,",",D24,",",D25,",""",F56,""");"),"")</f>
        <v/>
      </c>
    </row>
    <row r="95" spans="1:2" ht="15.75" customHeight="1" x14ac:dyDescent="0.35">
      <c r="A95" s="13"/>
      <c r="B95" s="13" t="str">
        <f>IF(E57&gt;0,CONCATENATE("INSERT INTO mission (MissionName, IDRank, IDSkill1, IDSkill2, IDSkill3, IDSkill4, AssociatedJob) VALUES (""",E57,""",3,",D22,",",D23,",",D24,",",D25,",""",F57,""");"),"")</f>
        <v/>
      </c>
    </row>
    <row r="96" spans="1:2" ht="15.75" customHeight="1" x14ac:dyDescent="0.35">
      <c r="A96" s="13"/>
      <c r="B96" s="13" t="str">
        <f>IF(E58&gt;0,CONCATENATE("INSERT INTO mission (MissionName, IDRank, IDSkill1, IDSkill2, IDSkill3, IDSkill4, AssociatedJob) VALUES (""",E58,""",3,",D22,",",D23,",",D24,",",D25,",""",F58,""");"),"")</f>
        <v/>
      </c>
    </row>
    <row r="97" spans="1:2" ht="15.75" customHeight="1" x14ac:dyDescent="0.35">
      <c r="A97" s="13"/>
      <c r="B97" s="13"/>
    </row>
    <row r="98" spans="1:2" ht="15.75" customHeight="1" x14ac:dyDescent="0.35">
      <c r="A98" s="13"/>
      <c r="B98" s="13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("Pilotage du sevice de prévention des risques professionnels",4,67,68,69,70,71,"responsable du service prévention ");</v>
      </c>
    </row>
    <row r="99" spans="1:2" ht="15.75" customHeight="1" x14ac:dyDescent="0.35">
      <c r="A99" s="13"/>
      <c r="B99" s="13"/>
    </row>
    <row r="100" spans="1:2" ht="15.75" customHeight="1" x14ac:dyDescent="0.35">
      <c r="A100" s="12"/>
      <c r="B100" s="13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("DUT Hygiène Sécurité Environnement",14,4,67,68,69,70,71);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created xsi:type="dcterms:W3CDTF">2018-06-01T08:32:09Z</dcterms:created>
  <dcterms:modified xsi:type="dcterms:W3CDTF">2019-03-12T09:23:52Z</dcterms:modified>
</cp:coreProperties>
</file>