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 1 - USA Coronavirus Death" sheetId="1" r:id="rId4"/>
  </sheets>
</workbook>
</file>

<file path=xl/sharedStrings.xml><?xml version="1.0" encoding="utf-8"?>
<sst xmlns="http://schemas.openxmlformats.org/spreadsheetml/2006/main" uniqueCount="7">
  <si>
    <t>USA Coronavirus Deaths</t>
  </si>
  <si>
    <t>Date</t>
  </si>
  <si>
    <t>Deaths</t>
  </si>
  <si>
    <t>Past Week Log Change</t>
  </si>
  <si>
    <t>In three weeks…</t>
  </si>
  <si>
    <t>In five weeks</t>
  </si>
  <si>
    <r>
      <rPr>
        <sz val="10"/>
        <color indexed="8"/>
        <rFont val="Helvetica Neue"/>
      </rPr>
      <t>&lt;</t>
    </r>
    <r>
      <rPr>
        <u val="single"/>
        <sz val="10"/>
        <color indexed="8"/>
        <rFont val="Helvetica Neue"/>
      </rPr>
      <t>https://www.icloud.com/numbers/0PB6Y9KF-SIgrQpyCsmkjm_Ww</t>
    </r>
    <r>
      <rPr>
        <sz val="10"/>
        <color indexed="8"/>
        <rFont val="Helvetica Neue"/>
      </rPr>
      <t>&gt;</t>
    </r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</si>
</sst>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-mm-dd"/>
    <numFmt numFmtId="60" formatCode="0.000"/>
  </numFmts>
  <fonts count="5">
    <font>
      <sz val="10"/>
      <color indexed="8"/>
      <name val="Helvetica Neue"/>
    </font>
    <font>
      <sz val="12"/>
      <color indexed="8"/>
      <name val="Helvetica Neue"/>
    </font>
    <font>
      <b val="1"/>
      <sz val="12"/>
      <color indexed="8"/>
      <name val="Helvetica Neue"/>
    </font>
    <font>
      <b val="1"/>
      <sz val="10"/>
      <color indexed="8"/>
      <name val="Helvetica Neue"/>
    </font>
    <font>
      <u val="single"/>
      <sz val="10"/>
      <color indexed="8"/>
      <name val="Helvetica Neue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8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applyNumberFormat="0" applyFont="1" applyFill="0" applyBorder="0" applyAlignment="1" applyProtection="0">
      <alignment horizontal="center" vertical="center"/>
    </xf>
    <xf numFmtId="49" fontId="3" fillId="2" borderId="1" applyNumberFormat="1" applyFont="1" applyFill="1" applyBorder="1" applyAlignment="1" applyProtection="0">
      <alignment vertical="top" wrapText="1"/>
    </xf>
    <xf numFmtId="0" fontId="3" fillId="2" borderId="1" applyNumberFormat="0" applyFont="1" applyFill="1" applyBorder="1" applyAlignment="1" applyProtection="0">
      <alignment vertical="top" wrapText="1"/>
    </xf>
    <xf numFmtId="59" fontId="3" fillId="3" borderId="2" applyNumberFormat="1" applyFont="1" applyFill="1" applyBorder="1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  <xf numFmtId="60" fontId="0" borderId="4" applyNumberFormat="1" applyFont="1" applyFill="0" applyBorder="1" applyAlignment="1" applyProtection="0">
      <alignment vertical="top" wrapText="1"/>
    </xf>
    <xf numFmtId="3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59" fontId="3" fillId="3" borderId="5" applyNumberFormat="1" applyFont="1" applyFill="1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60" fontId="0" borderId="7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3" fillId="3" borderId="5" applyNumberFormat="0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icloud.com/numbers/0PB6Y9KF-SIgrQpyCsmkjm_Ww" TargetMode="Externa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G7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3" width="16.3516" style="1" customWidth="1"/>
    <col min="4" max="4" width="22.3672" style="1" customWidth="1"/>
    <col min="5" max="7" width="16.3516" style="1" customWidth="1"/>
    <col min="8" max="16384" width="16.3516" style="1" customWidth="1"/>
  </cols>
  <sheetData>
    <row r="1" ht="28.65" customHeight="1">
      <c r="A1" t="s" s="2">
        <v>0</v>
      </c>
      <c r="B1" s="2"/>
      <c r="C1" s="2"/>
      <c r="D1" s="2"/>
      <c r="E1" s="2"/>
      <c r="F1" s="2"/>
      <c r="G1" s="2"/>
    </row>
    <row r="2" ht="32.25" customHeight="1">
      <c r="A2" t="s" s="3">
        <v>1</v>
      </c>
      <c r="B2" t="s" s="3">
        <v>2</v>
      </c>
      <c r="C2" t="s" s="3">
        <v>3</v>
      </c>
      <c r="D2" t="s" s="3">
        <v>4</v>
      </c>
      <c r="E2" t="s" s="3">
        <v>5</v>
      </c>
      <c r="F2" s="4"/>
      <c r="G2" s="4"/>
    </row>
    <row r="3" ht="20.25" customHeight="1">
      <c r="A3" s="5">
        <f>$A4+1</f>
        <v>43955</v>
      </c>
      <c r="B3" s="6">
        <v>69921</v>
      </c>
      <c r="C3" s="7">
        <f>LOG(B3/B10,2.718281828)</f>
        <v>0.207882525908773</v>
      </c>
      <c r="D3" s="8">
        <f>EXP(3*C3)*B3</f>
        <v>130453.078584329</v>
      </c>
      <c r="E3" s="8">
        <f>EXP(5*C3)*B3</f>
        <v>197705.522366341</v>
      </c>
      <c r="F3" s="9"/>
      <c r="G3" s="9"/>
    </row>
    <row r="4" ht="20.05" customHeight="1">
      <c r="A4" s="10">
        <f>$A5+1</f>
        <v>43954</v>
      </c>
      <c r="B4" s="11">
        <v>68597</v>
      </c>
      <c r="C4" s="12">
        <f>LOG(B4/B11,2.718281828)</f>
        <v>0.213434578767903</v>
      </c>
      <c r="D4" s="13">
        <f>EXP(3*C4)*B4</f>
        <v>130132.418815442</v>
      </c>
      <c r="E4" s="13">
        <f>EXP(5*C4)*B4</f>
        <v>199421.703539867</v>
      </c>
      <c r="F4" s="14"/>
      <c r="G4" s="14"/>
    </row>
    <row r="5" ht="20.05" customHeight="1">
      <c r="A5" s="10">
        <f>$A6+1</f>
        <v>43953</v>
      </c>
      <c r="B5" s="11">
        <v>67444</v>
      </c>
      <c r="C5" s="12">
        <f>LOG(B5/B12,2.718281828)</f>
        <v>0.217584038569196</v>
      </c>
      <c r="D5" s="13">
        <f>EXP(3*C5)*B5</f>
        <v>129547.77598439</v>
      </c>
      <c r="E5" s="13">
        <f>EXP(5*C5)*B5</f>
        <v>200180.171148136</v>
      </c>
      <c r="F5" s="14"/>
      <c r="G5" s="14"/>
    </row>
    <row r="6" ht="20.05" customHeight="1">
      <c r="A6" s="10">
        <f>$A7+1</f>
        <v>43952</v>
      </c>
      <c r="B6" s="11">
        <v>65753</v>
      </c>
      <c r="C6" s="12">
        <f>LOG(B6/B13,2.718281828)</f>
        <v>0.231110200160416</v>
      </c>
      <c r="D6" s="13">
        <f>EXP(3*C6)*B6</f>
        <v>131530.123032426</v>
      </c>
      <c r="E6" s="13">
        <f>EXP(5*C6)*B6</f>
        <v>208816.588187538</v>
      </c>
      <c r="F6" s="14"/>
      <c r="G6" s="14"/>
    </row>
    <row r="7" ht="20.05" customHeight="1">
      <c r="A7" s="10">
        <f>$A8+1</f>
        <v>43951</v>
      </c>
      <c r="B7" s="11">
        <v>63856</v>
      </c>
      <c r="C7" s="12">
        <f>LOG(B7/B14,2.718281828)</f>
        <v>0.239938460070489</v>
      </c>
      <c r="D7" s="13">
        <f>EXP(3*C7)*B7</f>
        <v>131163.669454499</v>
      </c>
      <c r="E7" s="13">
        <f>EXP(5*C7)*B7</f>
        <v>211944.161040244</v>
      </c>
      <c r="F7" s="14"/>
      <c r="G7" s="14"/>
    </row>
    <row r="8" ht="20.05" customHeight="1">
      <c r="A8" s="10">
        <f>$A9+1</f>
        <v>43950</v>
      </c>
      <c r="B8" s="11">
        <v>61655</v>
      </c>
      <c r="C8" s="12">
        <f>LOG(B8/B15,2.718281828)</f>
        <v>0.257482839871022</v>
      </c>
      <c r="D8" s="13">
        <f>EXP(3*C8)*B8</f>
        <v>133486.833690517</v>
      </c>
      <c r="E8" s="13">
        <f>EXP(5*C8)*B8</f>
        <v>223401.037034702</v>
      </c>
      <c r="F8" s="14"/>
      <c r="G8" s="14"/>
    </row>
    <row r="9" ht="20.05" customHeight="1">
      <c r="A9" s="10">
        <f>$A10+1</f>
        <v>43949</v>
      </c>
      <c r="B9" s="11">
        <v>59266</v>
      </c>
      <c r="C9" s="12">
        <f>LOG(B9/B16,2.718281828)</f>
        <v>0.268331481240451</v>
      </c>
      <c r="D9" s="13">
        <f>EXP(3*C9)*B9</f>
        <v>132559.31816051</v>
      </c>
      <c r="E9" s="13">
        <f>EXP(5*C9)*B9</f>
        <v>226714.879816599</v>
      </c>
      <c r="F9" s="14"/>
      <c r="G9" s="14"/>
    </row>
    <row r="10" ht="20.05" customHeight="1">
      <c r="A10" s="10">
        <f>$A11+1</f>
        <v>43948</v>
      </c>
      <c r="B10" s="11">
        <v>56797</v>
      </c>
      <c r="C10" s="12">
        <f>LOG(B10/B17,2.718281828)</f>
        <v>0.289650074028816</v>
      </c>
      <c r="D10" s="13">
        <f>EXP(3*C10)*B10</f>
        <v>135427.13268608</v>
      </c>
      <c r="E10" s="13">
        <f>EXP(5*C10)*B10</f>
        <v>241708.843932284</v>
      </c>
      <c r="F10" s="14"/>
      <c r="G10" s="14"/>
    </row>
    <row r="11" ht="20.05" customHeight="1">
      <c r="A11" s="10">
        <f>$A12+1</f>
        <v>43947</v>
      </c>
      <c r="B11" s="11">
        <v>55413</v>
      </c>
      <c r="C11" s="12">
        <f>LOG(B11/B18,2.718281828)</f>
        <v>0.311662109917269</v>
      </c>
      <c r="D11" s="13">
        <f>EXP(3*C11)*B11</f>
        <v>141146.809808581</v>
      </c>
      <c r="E11" s="13">
        <f>EXP(5*C11)*B11</f>
        <v>263255.428754711</v>
      </c>
      <c r="F11" s="14"/>
      <c r="G11" s="14"/>
    </row>
    <row r="12" ht="20.05" customHeight="1">
      <c r="A12" s="10">
        <f>$A13+1</f>
        <v>43946</v>
      </c>
      <c r="B12" s="11">
        <v>54256</v>
      </c>
      <c r="C12" s="12">
        <f>LOG(B12/B19,2.718281828)</f>
        <v>0.329793029366235</v>
      </c>
      <c r="D12" s="13">
        <f>EXP(3*C12)*B12</f>
        <v>145924.982838073</v>
      </c>
      <c r="E12" s="13">
        <f>EXP(5*C12)*B12</f>
        <v>282217.692461548</v>
      </c>
      <c r="F12" s="14"/>
      <c r="G12" s="14"/>
    </row>
    <row r="13" ht="20.05" customHeight="1">
      <c r="A13" s="10">
        <f>$A14+1</f>
        <v>43945</v>
      </c>
      <c r="B13" s="11">
        <v>52185</v>
      </c>
      <c r="C13" s="12">
        <f>LOG(B13/B20,2.718281828)</f>
        <v>0.339723660360173</v>
      </c>
      <c r="D13" s="13">
        <f>EXP(3*C13)*B13</f>
        <v>144599.243545569</v>
      </c>
      <c r="E13" s="13">
        <f>EXP(5*C13)*B13</f>
        <v>285263.52411742</v>
      </c>
      <c r="F13" s="14"/>
      <c r="G13" s="14"/>
    </row>
    <row r="14" ht="20.05" customHeight="1">
      <c r="A14" s="10">
        <f>$A15+1</f>
        <v>43944</v>
      </c>
      <c r="B14" s="11">
        <v>50234</v>
      </c>
      <c r="C14" s="12">
        <f>LOG(B14/B21,2.718281828)</f>
        <v>0.372347197458648</v>
      </c>
      <c r="D14" s="13">
        <f>EXP(3*C14)*B14</f>
        <v>153505.083025611</v>
      </c>
      <c r="E14" s="13">
        <f>EXP(5*C14)*B14</f>
        <v>323250.665222575</v>
      </c>
      <c r="F14" s="14"/>
      <c r="G14" s="14"/>
    </row>
    <row r="15" ht="20.05" customHeight="1">
      <c r="A15" s="10">
        <f>$A16+1</f>
        <v>43943</v>
      </c>
      <c r="B15" s="11">
        <v>47659</v>
      </c>
      <c r="C15" s="12">
        <f>LOG(B15/B22,2.718281828)</f>
        <v>0.513150375794191</v>
      </c>
      <c r="D15" s="13">
        <f>EXP(3*C15)*B15</f>
        <v>222187.721494378</v>
      </c>
      <c r="E15" s="13">
        <f>EXP(5*C15)*B15</f>
        <v>620064.415410612</v>
      </c>
      <c r="F15" s="14"/>
      <c r="G15" s="14"/>
    </row>
    <row r="16" ht="20.05" customHeight="1">
      <c r="A16" s="10">
        <f>$A17+1</f>
        <v>43942</v>
      </c>
      <c r="B16" s="11">
        <v>45318</v>
      </c>
      <c r="C16" s="12">
        <f>LOG(B16/B23,2.718281828)</f>
        <v>0.553801706233089</v>
      </c>
      <c r="D16" s="13">
        <f>EXP(3*C16)*B16</f>
        <v>238676.582271212</v>
      </c>
      <c r="E16" s="13">
        <f>EXP(5*C16)*B16</f>
        <v>722496.6878784579</v>
      </c>
      <c r="F16" s="14"/>
      <c r="G16" s="14"/>
    </row>
    <row r="17" ht="20.05" customHeight="1">
      <c r="A17" s="10">
        <f>$A18+1</f>
        <v>43941</v>
      </c>
      <c r="B17" s="11">
        <v>42514</v>
      </c>
      <c r="C17" s="12">
        <f>LOG(B17/B24,2.718281828)</f>
        <v>0.586893241012147</v>
      </c>
      <c r="D17" s="13">
        <f>EXP(3*C17)*B17</f>
        <v>247277.986818509</v>
      </c>
      <c r="E17" s="13">
        <f>EXP(5*C17)*B17</f>
        <v>799750.367630797</v>
      </c>
      <c r="F17" s="14"/>
      <c r="G17" s="14"/>
    </row>
    <row r="18" ht="20.05" customHeight="1">
      <c r="A18" s="10">
        <f>$A19+1</f>
        <v>43940</v>
      </c>
      <c r="B18" s="11">
        <v>40575</v>
      </c>
      <c r="C18" s="12">
        <f>LOG(B18/B25,2.718281828)</f>
        <v>0.607348286225013</v>
      </c>
      <c r="D18" s="13">
        <f>EXP(3*C18)*B18</f>
        <v>250935.760490871</v>
      </c>
      <c r="E18" s="13">
        <f>EXP(5*C18)*B18</f>
        <v>845470.726072971</v>
      </c>
      <c r="F18" s="14"/>
      <c r="G18" s="14"/>
    </row>
    <row r="19" ht="20.05" customHeight="1">
      <c r="A19" s="10">
        <f>$A20+1</f>
        <v>43939</v>
      </c>
      <c r="B19" s="11">
        <v>39014</v>
      </c>
      <c r="C19" s="12">
        <f>LOG(B19/B26,2.718281828)</f>
        <v>0.639746608995483</v>
      </c>
      <c r="D19" s="13">
        <f>EXP(3*C19)*B19</f>
        <v>265910.658764662</v>
      </c>
      <c r="E19" s="13">
        <f>EXP(5*C19)*B19</f>
        <v>955900.282927743</v>
      </c>
      <c r="F19" s="14"/>
      <c r="G19" s="14"/>
    </row>
    <row r="20" ht="20.05" customHeight="1">
      <c r="A20" s="10">
        <f>$A21+1</f>
        <v>43938</v>
      </c>
      <c r="B20" s="11">
        <v>37154</v>
      </c>
      <c r="C20" s="12">
        <f>LOG(B20/B27,2.718281828)</f>
        <v>0.684144386896871</v>
      </c>
      <c r="D20" s="13">
        <f>EXP(3*C20)*B20</f>
        <v>289311.683812497</v>
      </c>
      <c r="E20" s="13">
        <f>EXP(5*C20)*B20</f>
        <v>1136596.29763445</v>
      </c>
      <c r="F20" s="14"/>
      <c r="G20" s="14"/>
    </row>
    <row r="21" ht="20.05" customHeight="1">
      <c r="A21" s="10">
        <f>$A22+1</f>
        <v>43937</v>
      </c>
      <c r="B21" s="11">
        <v>34617</v>
      </c>
      <c r="C21" s="12">
        <f>LOG(B21/B28,2.718281828)</f>
        <v>0.729475239007549</v>
      </c>
      <c r="D21" s="13">
        <f>EXP(3*C21)*B21</f>
        <v>308823.713586092</v>
      </c>
      <c r="E21" s="13">
        <f>EXP(5*C21)*B21</f>
        <v>1328387.50833747</v>
      </c>
      <c r="F21" s="14"/>
      <c r="G21" s="14"/>
    </row>
    <row r="22" ht="20.05" customHeight="1">
      <c r="A22" s="10">
        <f>$A23+1</f>
        <v>43936</v>
      </c>
      <c r="B22" s="11">
        <v>28529</v>
      </c>
      <c r="C22" s="12">
        <f>LOG(B22/B29,2.718281828)</f>
        <v>0.657105072824002</v>
      </c>
      <c r="D22" s="13">
        <f>EXP(3*C22)*B22</f>
        <v>204841.463723264</v>
      </c>
      <c r="E22" s="13">
        <f>EXP(5*C22)*B22</f>
        <v>762381.035968475</v>
      </c>
      <c r="F22" s="14"/>
      <c r="G22" s="14"/>
    </row>
    <row r="23" ht="20.05" customHeight="1">
      <c r="A23" s="10">
        <f>$A24+1</f>
        <v>43935</v>
      </c>
      <c r="B23" s="11">
        <v>26047</v>
      </c>
      <c r="C23" s="12">
        <f>LOG(B23/B30,2.718281828)</f>
        <v>0.706247551589971</v>
      </c>
      <c r="D23" s="13">
        <f>EXP(3*C23)*B23</f>
        <v>216728.464254364</v>
      </c>
      <c r="E23" s="13">
        <f>EXP(5*C23)*B23</f>
        <v>889927.818269925</v>
      </c>
      <c r="F23" s="14"/>
      <c r="G23" s="14"/>
    </row>
    <row r="24" ht="20.05" customHeight="1">
      <c r="A24" s="10">
        <f>$A25+1</f>
        <v>43934</v>
      </c>
      <c r="B24" s="11">
        <v>23640</v>
      </c>
      <c r="C24" s="12">
        <f>LOG(B24/B31,2.718281828)</f>
        <v>0.776841499447222</v>
      </c>
      <c r="D24" s="13">
        <f>EXP(3*C24)*B24</f>
        <v>243098.008911579</v>
      </c>
      <c r="E24" s="13">
        <f>EXP(5*C24)*B24</f>
        <v>1149575.11718786</v>
      </c>
      <c r="F24" s="14"/>
      <c r="G24" s="14"/>
    </row>
    <row r="25" ht="20.05" customHeight="1">
      <c r="A25" s="10">
        <f>$A26+1</f>
        <v>43933</v>
      </c>
      <c r="B25" s="11">
        <f>B26+1528</f>
        <v>22105</v>
      </c>
      <c r="C25" s="12">
        <f>LOG(B25/B32,2.718281828)</f>
        <v>0.8321674845632669</v>
      </c>
      <c r="D25" s="13">
        <f>EXP(3*C25)*B25</f>
        <v>268353.805859314</v>
      </c>
      <c r="E25" s="13">
        <f>EXP(5*C25)*B25</f>
        <v>1417487.54659801</v>
      </c>
      <c r="F25" s="14"/>
      <c r="G25" s="14"/>
    </row>
    <row r="26" ht="20.05" customHeight="1">
      <c r="A26" s="10">
        <f>$A27+1</f>
        <v>43932</v>
      </c>
      <c r="B26" s="11">
        <v>20577</v>
      </c>
      <c r="C26" s="12">
        <f>LOG(B26/B33,2.718281828)</f>
        <v>0.889889169773227</v>
      </c>
      <c r="D26" s="13">
        <f>EXP(3*C26)*B26</f>
        <v>297032.469132269</v>
      </c>
      <c r="E26" s="13">
        <f>EXP(5*C26)*B26</f>
        <v>1760969.51304865</v>
      </c>
      <c r="F26" s="14"/>
      <c r="G26" s="14"/>
    </row>
    <row r="27" ht="20.05" customHeight="1">
      <c r="A27" s="10">
        <f>$A28+1</f>
        <v>43931</v>
      </c>
      <c r="B27" s="11">
        <v>18745</v>
      </c>
      <c r="C27" s="12">
        <f>LOG(B27/B34,2.718281828)</f>
        <v>0.9291768163808241</v>
      </c>
      <c r="D27" s="13">
        <f>EXP(3*C27)*B27</f>
        <v>304434.969454044</v>
      </c>
      <c r="E27" s="13">
        <f>EXP(5*C27)*B27</f>
        <v>1952393.10428962</v>
      </c>
      <c r="F27" s="14"/>
      <c r="G27" s="14"/>
    </row>
    <row r="28" ht="20.05" customHeight="1">
      <c r="A28" s="10">
        <f>$A29+1</f>
        <v>43930</v>
      </c>
      <c r="B28" s="11">
        <v>16691</v>
      </c>
      <c r="C28" s="12">
        <f>LOG(B28/B35,2.718281828)</f>
        <v>1.00855003160721</v>
      </c>
      <c r="D28" s="13">
        <f>EXP(3*C28)*B28</f>
        <v>343958.065325104</v>
      </c>
      <c r="E28" s="13">
        <f>EXP(5*C28)*B28</f>
        <v>2585359.39966898</v>
      </c>
      <c r="F28" s="14"/>
      <c r="G28" s="14"/>
    </row>
    <row r="29" ht="20.05" customHeight="1">
      <c r="A29" s="10">
        <f>$A30+1</f>
        <v>43929</v>
      </c>
      <c r="B29" s="11">
        <v>14788</v>
      </c>
      <c r="C29" s="12">
        <f>LOG(B29/B36,2.718281828)</f>
        <v>1.06261663703822</v>
      </c>
      <c r="D29" s="13">
        <f>EXP(3*C29)*B29</f>
        <v>358405.831605479</v>
      </c>
      <c r="E29" s="13">
        <f>EXP(5*C29)*B29</f>
        <v>3001595.39991219</v>
      </c>
      <c r="F29" s="14"/>
      <c r="G29" s="14"/>
    </row>
    <row r="30" ht="20.05" customHeight="1">
      <c r="A30" s="10">
        <f>$A31+1</f>
        <v>43928</v>
      </c>
      <c r="B30" s="11">
        <v>12854</v>
      </c>
      <c r="C30" s="12">
        <f>LOG(B30/B37,2.718281828)</f>
        <v>1.15419769949784</v>
      </c>
      <c r="D30" s="13">
        <f>EXP(3*C30)*B30</f>
        <v>410037.305852272</v>
      </c>
      <c r="E30" s="13">
        <f>EXP(5*C30)*B30</f>
        <v>4124266.82855087</v>
      </c>
      <c r="F30" s="14"/>
      <c r="G30" s="14"/>
    </row>
    <row r="31" ht="20.05" customHeight="1">
      <c r="A31" s="10">
        <f>$A32+1</f>
        <v>43927</v>
      </c>
      <c r="B31" s="11">
        <v>10871</v>
      </c>
      <c r="C31" s="12">
        <f>LOG(B31/B38,2.718281828)</f>
        <v>1.23331392587363</v>
      </c>
      <c r="D31" s="13">
        <f>EXP(3*C31)*B31</f>
        <v>439677.045909407</v>
      </c>
      <c r="E31" s="13">
        <f>EXP(5*C31)*B31</f>
        <v>5180559.40460675</v>
      </c>
      <c r="F31" s="14"/>
      <c r="G31" s="14"/>
    </row>
    <row r="32" ht="20.05" customHeight="1">
      <c r="A32" s="10">
        <f>$A33+1</f>
        <v>43926</v>
      </c>
      <c r="B32" s="11">
        <v>9618</v>
      </c>
      <c r="C32" s="12">
        <f>LOG(B32/B39,2.718281828)</f>
        <v>1.35376617901285</v>
      </c>
      <c r="D32" s="13">
        <f>EXP(3*C32)*B32</f>
        <v>558321.454528854</v>
      </c>
      <c r="E32" s="13">
        <f>EXP(5*C32)*B32</f>
        <v>8370486.09714576</v>
      </c>
      <c r="F32" s="14"/>
      <c r="G32" s="14"/>
    </row>
    <row r="33" ht="20.05" customHeight="1">
      <c r="A33" s="10">
        <f>$A34+1</f>
        <v>43925</v>
      </c>
      <c r="B33" s="11">
        <v>8451</v>
      </c>
      <c r="C33" s="12">
        <f>LOG(B33/B40,2.718281828)</f>
        <v>1.3367775819039</v>
      </c>
      <c r="D33" s="13">
        <f>EXP(3*C33)*B33</f>
        <v>466201.303810491</v>
      </c>
      <c r="E33" s="13">
        <f>EXP(5*C33)*B33</f>
        <v>6755908.18086942</v>
      </c>
      <c r="F33" s="14"/>
      <c r="G33" s="14"/>
    </row>
    <row r="34" ht="20.05" customHeight="1">
      <c r="A34" s="10">
        <f>$A35+1</f>
        <v>43924</v>
      </c>
      <c r="B34" s="11">
        <v>7402</v>
      </c>
      <c r="C34" s="12">
        <f>LOG(B34/B41,2.718281828)</f>
        <v>1.47347769684308</v>
      </c>
      <c r="D34" s="13">
        <f>EXP(3*C34)*B34</f>
        <v>615345.146676684</v>
      </c>
      <c r="E34" s="13">
        <f>EXP(5*C34)*B34</f>
        <v>11721015.6411714</v>
      </c>
      <c r="F34" s="14"/>
      <c r="G34" s="14"/>
    </row>
    <row r="35" ht="20.05" customHeight="1">
      <c r="A35" s="10">
        <f>$A36+1</f>
        <v>43923</v>
      </c>
      <c r="B35" s="11">
        <v>6088</v>
      </c>
      <c r="C35" s="12">
        <f>LOG(B35/B42,2.718281828)</f>
        <v>1.54780892566927</v>
      </c>
      <c r="D35" s="13">
        <f>EXP(3*C35)*B35</f>
        <v>632541.858315704</v>
      </c>
      <c r="E35" s="13">
        <f>EXP(5*C35)*B35</f>
        <v>13979737.6414505</v>
      </c>
      <c r="F35" s="14"/>
      <c r="G35" s="14"/>
    </row>
    <row r="36" ht="20.05" customHeight="1">
      <c r="A36" s="10">
        <f>$A37+1</f>
        <v>43922</v>
      </c>
      <c r="B36" s="11">
        <v>5110</v>
      </c>
      <c r="C36" s="12">
        <f>LOG(B36/B43,2.718281828)</f>
        <v>1.59970073742639</v>
      </c>
      <c r="D36" s="13">
        <f>EXP(3*C36)*B36</f>
        <v>620361.030917295</v>
      </c>
      <c r="E36" s="13">
        <f>EXP(5*C36)*B36</f>
        <v>15209919.4799063</v>
      </c>
      <c r="F36" s="14"/>
      <c r="G36" s="14"/>
    </row>
    <row r="37" ht="20.05" customHeight="1">
      <c r="A37" s="10">
        <f>$A38+1</f>
        <v>43921</v>
      </c>
      <c r="B37" s="11">
        <v>4053</v>
      </c>
      <c r="C37" s="12">
        <f>LOG(B37/B44,2.718281828)</f>
        <v>1.64791870722296</v>
      </c>
      <c r="D37" s="13">
        <f>EXP(3*C37)*B37</f>
        <v>568620.623551816</v>
      </c>
      <c r="E37" s="13">
        <f>EXP(5*C37)*B37</f>
        <v>15352765.2559917</v>
      </c>
      <c r="F37" s="14"/>
      <c r="G37" s="14"/>
    </row>
    <row r="38" ht="20.05" customHeight="1">
      <c r="A38" s="10">
        <f>$A39+1</f>
        <v>43920</v>
      </c>
      <c r="B38" s="11">
        <v>3167</v>
      </c>
      <c r="C38" s="12">
        <f>LOG(B38/B45,2.718281828)</f>
        <v>1.74157193308631</v>
      </c>
      <c r="D38" s="13">
        <f>EXP(3*C38)*B38</f>
        <v>588455.063923416</v>
      </c>
      <c r="E38" s="13">
        <f>EXP(5*C38)*B38</f>
        <v>19161233.5885446</v>
      </c>
      <c r="F38" s="14"/>
      <c r="G38" s="14"/>
    </row>
    <row r="39" ht="20.05" customHeight="1">
      <c r="A39" s="10">
        <f>$A40+1</f>
        <v>43919</v>
      </c>
      <c r="B39" s="11">
        <v>2484</v>
      </c>
      <c r="C39" s="12">
        <f>LOG(B39/B46,2.718281828)</f>
        <v>1.79175946953064</v>
      </c>
      <c r="D39" s="13">
        <f>EXP(3*C39)*B39</f>
        <v>536544.000487051</v>
      </c>
      <c r="E39" s="13">
        <f>EXP(5*C39)*B39</f>
        <v>19315584.029223</v>
      </c>
      <c r="F39" s="14"/>
      <c r="G39" s="14"/>
    </row>
    <row r="40" ht="20.05" customHeight="1">
      <c r="A40" s="10">
        <v>43918</v>
      </c>
      <c r="B40" s="11">
        <v>2220</v>
      </c>
      <c r="C40" s="12">
        <f>LOG(B40/B47,2.718281828)</f>
        <v>1.99815221045488</v>
      </c>
      <c r="D40" s="13">
        <f>EXP(3*C40)*B40</f>
        <v>890660.949727612</v>
      </c>
      <c r="E40" s="13">
        <f>EXP(5*C40)*B40</f>
        <v>48449061.5732706</v>
      </c>
      <c r="F40" s="14"/>
      <c r="G40" s="14"/>
    </row>
    <row r="41" ht="20.05" customHeight="1">
      <c r="A41" s="10">
        <v>43917</v>
      </c>
      <c r="B41" s="11">
        <v>1696</v>
      </c>
      <c r="C41" s="12">
        <f>LOG(B41/B48,2.718281828)</f>
        <v>1.8947642715134</v>
      </c>
      <c r="D41" s="13">
        <f>EXP(3*C41)*B41</f>
        <v>498979.669237217</v>
      </c>
      <c r="E41" s="13">
        <f>EXP(5*C41)*B41</f>
        <v>22072635.2201023</v>
      </c>
      <c r="F41" s="14"/>
      <c r="G41" s="14"/>
    </row>
    <row r="42" ht="20.05" customHeight="1">
      <c r="A42" s="10">
        <v>43916</v>
      </c>
      <c r="B42" s="11">
        <v>1295</v>
      </c>
      <c r="C42" s="12">
        <f>LOG(B42/B49,2.718281828)</f>
        <v>1.83838980565451</v>
      </c>
      <c r="D42" s="13">
        <f>EXP(3*C42)*B42</f>
        <v>321719.520663025</v>
      </c>
      <c r="E42" s="13">
        <f>EXP(5*C42)*B42</f>
        <v>12714008.8480278</v>
      </c>
      <c r="F42" s="14"/>
      <c r="G42" s="14"/>
    </row>
    <row r="43" ht="20.05" customHeight="1">
      <c r="A43" s="10">
        <v>43915</v>
      </c>
      <c r="B43" s="11">
        <v>1032</v>
      </c>
      <c r="C43" s="12">
        <f>LOG(B43/B50,2.718281828)</f>
        <v>1.92861865227094</v>
      </c>
      <c r="D43" s="13">
        <f>EXP(3*C43)*B43</f>
        <v>336081.813832373</v>
      </c>
      <c r="E43" s="13">
        <f>EXP(5*C43)*B43</f>
        <v>15908231.0190293</v>
      </c>
      <c r="F43" s="14"/>
      <c r="G43" s="14"/>
    </row>
    <row r="44" ht="20.05" customHeight="1">
      <c r="A44" s="10">
        <f>$A43-1</f>
        <v>43914</v>
      </c>
      <c r="B44" s="11">
        <v>780</v>
      </c>
      <c r="C44" s="12">
        <f>LOG(B44/B51,2.718281828)</f>
        <v>1.95881355422201</v>
      </c>
      <c r="D44" s="13">
        <f>EXP(3*C44)*B44</f>
        <v>278099.594565984</v>
      </c>
      <c r="E44" s="13">
        <f>EXP(5*C44)*B44</f>
        <v>13983123.4252794</v>
      </c>
      <c r="F44" s="14"/>
      <c r="G44" s="14"/>
    </row>
    <row r="45" ht="20.05" customHeight="1">
      <c r="A45" s="10">
        <f>$A44-1</f>
        <v>43913</v>
      </c>
      <c r="B45" s="11">
        <v>555</v>
      </c>
      <c r="C45" s="12">
        <f>LOG(B45/B52,2.718281828)</f>
        <v>1.85305999540478</v>
      </c>
      <c r="D45" s="13">
        <f>EXP(3*C45)*B45</f>
        <v>144083.475267496</v>
      </c>
      <c r="E45" s="13">
        <f>EXP(5*C45)*B45</f>
        <v>5863563.54829525</v>
      </c>
      <c r="F45" s="14"/>
      <c r="G45" s="14"/>
    </row>
    <row r="46" ht="20.05" customHeight="1">
      <c r="A46" s="10">
        <f>$A45-1</f>
        <v>43912</v>
      </c>
      <c r="B46" s="11">
        <v>414</v>
      </c>
      <c r="C46" s="12">
        <f>LOG(B46/B53,2.718281828)</f>
        <v>1.79175946953064</v>
      </c>
      <c r="D46" s="13">
        <f>EXP(3*C46)*B46</f>
        <v>89424.000081175094</v>
      </c>
      <c r="E46" s="13">
        <f>EXP(5*C46)*B46</f>
        <v>3219264.0048705</v>
      </c>
      <c r="F46" s="14"/>
      <c r="G46" s="14"/>
    </row>
    <row r="47" ht="20.05" customHeight="1">
      <c r="A47" s="10">
        <f>$A46-1</f>
        <v>43911</v>
      </c>
      <c r="B47" s="11">
        <v>301</v>
      </c>
      <c r="C47" s="12">
        <f>LOG(B47/B54,2.718281828)</f>
        <v>1.66405899719534</v>
      </c>
      <c r="D47" s="13">
        <f>EXP(3*C47)*B47</f>
        <v>44324.2520393328</v>
      </c>
      <c r="E47" s="13">
        <f>EXP(5*C47)*B47</f>
        <v>1236017.71661206</v>
      </c>
      <c r="F47" s="14"/>
      <c r="G47" s="14"/>
    </row>
    <row r="48" ht="20.05" customHeight="1">
      <c r="A48" s="10">
        <f>$A47-1</f>
        <v>43910</v>
      </c>
      <c r="B48" s="11">
        <v>255</v>
      </c>
      <c r="C48" s="12">
        <f>LOG(B48/B55,2.718281828)</f>
        <v>1.67006253453256</v>
      </c>
      <c r="D48" s="13">
        <f>EXP(3*C48)*B48</f>
        <v>38232.8796710197</v>
      </c>
      <c r="E48" s="13">
        <f>EXP(5*C48)*B48</f>
        <v>1079033.42101143</v>
      </c>
      <c r="F48" s="14"/>
      <c r="G48" s="14"/>
    </row>
    <row r="49" ht="20.05" customHeight="1">
      <c r="A49" s="10">
        <f>$A48-1</f>
        <v>43909</v>
      </c>
      <c r="B49" s="11">
        <v>206</v>
      </c>
      <c r="C49" s="12">
        <f>LOG(B49/B56,2.718281828)</f>
        <v>1.61430410235789</v>
      </c>
      <c r="D49" s="13">
        <f>EXP(3*C49)*B49</f>
        <v>26128.670470144</v>
      </c>
      <c r="E49" s="13">
        <f>EXP(5*C49)*B49</f>
        <v>659605.152097313</v>
      </c>
      <c r="F49" s="14"/>
      <c r="G49" s="14"/>
    </row>
    <row r="50" ht="20.05" customHeight="1">
      <c r="A50" s="10">
        <f>$A49-1</f>
        <v>43908</v>
      </c>
      <c r="B50" s="11">
        <v>150</v>
      </c>
      <c r="C50" s="12">
        <f>LOG(B50/B57,2.718281828)</f>
        <v>1.37304913460174</v>
      </c>
      <c r="D50" s="13">
        <f>EXP(3*C50)*B50</f>
        <v>9226.016918504019</v>
      </c>
      <c r="E50" s="13">
        <f>EXP(5*C50)*B50</f>
        <v>143757.188893772</v>
      </c>
      <c r="F50" s="14"/>
      <c r="G50" s="14"/>
    </row>
    <row r="51" ht="20.05" customHeight="1">
      <c r="A51" s="10">
        <f>$A50-1</f>
        <v>43907</v>
      </c>
      <c r="B51" s="11">
        <v>110</v>
      </c>
      <c r="C51" s="12">
        <f>LOG(B51/B58,2.718281828)</f>
        <v>1.29928298434968</v>
      </c>
      <c r="D51" s="13">
        <f>EXP(3*C51)*B51</f>
        <v>5422.592596162050</v>
      </c>
      <c r="E51" s="13">
        <f>EXP(5*C51)*B51</f>
        <v>72903.744935949493</v>
      </c>
      <c r="F51" s="14"/>
      <c r="G51" s="14"/>
    </row>
    <row r="52" ht="20.05" customHeight="1">
      <c r="A52" s="10">
        <f>$A51-1</f>
        <v>43906</v>
      </c>
      <c r="B52" s="11">
        <v>87</v>
      </c>
      <c r="C52" s="12">
        <f>LOG(B52/B59,2.718281828)</f>
        <v>1.20781158083707</v>
      </c>
      <c r="D52" s="13">
        <f>EXP(3*C52)*B52</f>
        <v>3259.544892754660</v>
      </c>
      <c r="E52" s="13">
        <f>EXP(5*C52)*B52</f>
        <v>36496.294827403</v>
      </c>
      <c r="F52" s="14"/>
      <c r="G52" s="14"/>
    </row>
    <row r="53" ht="20.05" customHeight="1">
      <c r="A53" s="10">
        <f>$A52-1</f>
        <v>43905</v>
      </c>
      <c r="B53" s="11">
        <v>69</v>
      </c>
      <c r="C53" s="12">
        <f>LOG(B53/B60,2.718281828)</f>
        <v>1.14306405143198</v>
      </c>
      <c r="D53" s="13">
        <f>EXP(3*C53)*B53</f>
        <v>2128.767938873660</v>
      </c>
      <c r="E53" s="13">
        <f>EXP(5*C53)*B53</f>
        <v>20940.2152084512</v>
      </c>
      <c r="F53" s="14"/>
      <c r="G53" s="14"/>
    </row>
    <row r="54" ht="20.05" customHeight="1">
      <c r="A54" s="10">
        <f>$A53-1</f>
        <v>43904</v>
      </c>
      <c r="B54" s="11">
        <v>57</v>
      </c>
      <c r="C54" s="12">
        <f>LOG(B54/B61,2.718281828)</f>
        <v>1.09861228885364</v>
      </c>
      <c r="D54" s="13">
        <f>EXP(3*C54)*B54</f>
        <v>1539.000000856590</v>
      </c>
      <c r="E54" s="13">
        <f>EXP(5*C54)*B54</f>
        <v>13851.0000128489</v>
      </c>
      <c r="F54" s="14"/>
      <c r="G54" s="14"/>
    </row>
    <row r="55" ht="20.05" customHeight="1">
      <c r="A55" s="10">
        <f>$A54-1</f>
        <v>43903</v>
      </c>
      <c r="B55" s="11">
        <v>48</v>
      </c>
      <c r="C55" s="12">
        <f>LOG(B55/B62,2.718281828)</f>
        <v>1.16315081000211</v>
      </c>
      <c r="D55" s="13">
        <f>EXP(3*C55)*B55</f>
        <v>1572.864000926870</v>
      </c>
      <c r="E55" s="13">
        <f>EXP(5*C55)*B55</f>
        <v>16106.1273758186</v>
      </c>
      <c r="F55" s="14"/>
      <c r="G55" s="14"/>
    </row>
    <row r="56" ht="20.05" customHeight="1">
      <c r="A56" s="10">
        <f>$A55-1</f>
        <v>43902</v>
      </c>
      <c r="B56" s="11">
        <v>41</v>
      </c>
      <c r="C56" s="12">
        <f>LOG(B56/B63,2.718281828)</f>
        <v>1.2286654171238</v>
      </c>
      <c r="D56" s="13">
        <f>EXP(3*C56)*B56</f>
        <v>1635.278357499410</v>
      </c>
      <c r="E56" s="13">
        <f>EXP(5*C56)*B56</f>
        <v>19089.6036117865</v>
      </c>
      <c r="F56" s="14"/>
      <c r="G56" s="14"/>
    </row>
    <row r="57" ht="20.05" customHeight="1">
      <c r="A57" s="10">
        <f>$A56-1</f>
        <v>43901</v>
      </c>
      <c r="B57" s="11">
        <v>38</v>
      </c>
      <c r="C57" s="12">
        <f>LOG(B57/B64,2.718281828)</f>
        <v>1.23969088713737</v>
      </c>
      <c r="D57" s="13">
        <f>EXP(3*C57)*B57</f>
        <v>1566.593539676630</v>
      </c>
      <c r="E57" s="13">
        <f>EXP(5*C57)*B57</f>
        <v>18695.5460515723</v>
      </c>
      <c r="F57" s="14"/>
      <c r="G57" s="14"/>
    </row>
    <row r="58" ht="20.05" customHeight="1">
      <c r="A58" s="10">
        <f>$A57-1</f>
        <v>43900</v>
      </c>
      <c r="B58" s="11">
        <v>30</v>
      </c>
      <c r="C58" s="12">
        <f>LOG(B58/B65,2.718281828)</f>
        <v>1.20397280452926</v>
      </c>
      <c r="D58" s="13">
        <f>EXP(3*C58)*B58</f>
        <v>1111.111111788860</v>
      </c>
      <c r="E58" s="13">
        <f>EXP(5*C58)*B58</f>
        <v>12345.6790248965</v>
      </c>
      <c r="F58" s="14"/>
      <c r="G58" s="14"/>
    </row>
    <row r="59" ht="20.05" customHeight="1">
      <c r="A59" s="10">
        <f>$A58-1</f>
        <v>43899</v>
      </c>
      <c r="B59" s="11">
        <v>26</v>
      </c>
      <c r="C59" s="12">
        <f>LOG(B59/B66,2.718281828)</f>
        <v>1.46633706904105</v>
      </c>
      <c r="D59" s="13">
        <f>EXP(3*C59)*B59</f>
        <v>2115.629631201270</v>
      </c>
      <c r="E59" s="13">
        <f>EXP(5*C59)*B59</f>
        <v>39726.8230944539</v>
      </c>
      <c r="F59" s="14"/>
      <c r="G59" s="14"/>
    </row>
    <row r="60" ht="20.05" customHeight="1">
      <c r="A60" s="10">
        <f>$A59-1</f>
        <v>43898</v>
      </c>
      <c r="B60" s="11">
        <v>22</v>
      </c>
      <c r="C60" s="12">
        <f>LOG(B60/B67,2.718281828)</f>
        <v>3.09104245388031</v>
      </c>
      <c r="D60" s="13"/>
      <c r="E60" s="13"/>
      <c r="F60" s="14"/>
      <c r="G60" s="14"/>
    </row>
    <row r="61" ht="20.05" customHeight="1">
      <c r="A61" s="10">
        <f>$A60-1</f>
        <v>43897</v>
      </c>
      <c r="B61" s="11">
        <v>19</v>
      </c>
      <c r="C61" s="12">
        <f>LOG(B61/B68,2.718281828)</f>
        <v>2.94443897966368</v>
      </c>
      <c r="D61" s="13"/>
      <c r="E61" s="13"/>
      <c r="F61" s="14"/>
      <c r="G61" s="14"/>
    </row>
    <row r="62" ht="20.05" customHeight="1">
      <c r="A62" s="10">
        <f>$A61-1</f>
        <v>43896</v>
      </c>
      <c r="B62" s="11">
        <v>15</v>
      </c>
      <c r="C62" s="12"/>
      <c r="D62" s="13"/>
      <c r="E62" s="13"/>
      <c r="F62" s="14"/>
      <c r="G62" s="14"/>
    </row>
    <row r="63" ht="20.05" customHeight="1">
      <c r="A63" s="10">
        <f>$A62-1</f>
        <v>43895</v>
      </c>
      <c r="B63" s="11">
        <v>12</v>
      </c>
      <c r="C63" s="12"/>
      <c r="D63" s="13"/>
      <c r="E63" s="13"/>
      <c r="F63" s="14"/>
      <c r="G63" s="14"/>
    </row>
    <row r="64" ht="20.05" customHeight="1">
      <c r="A64" s="10">
        <f>$A63-1</f>
        <v>43894</v>
      </c>
      <c r="B64" s="11">
        <v>11</v>
      </c>
      <c r="C64" s="12"/>
      <c r="D64" s="13"/>
      <c r="E64" s="13"/>
      <c r="F64" s="14"/>
      <c r="G64" s="14"/>
    </row>
    <row r="65" ht="20.05" customHeight="1">
      <c r="A65" s="10">
        <f>$A64-1</f>
        <v>43893</v>
      </c>
      <c r="B65" s="11">
        <v>9</v>
      </c>
      <c r="C65" s="12"/>
      <c r="D65" s="13"/>
      <c r="E65" s="13"/>
      <c r="F65" s="14"/>
      <c r="G65" s="14"/>
    </row>
    <row r="66" ht="20.05" customHeight="1">
      <c r="A66" s="10">
        <f>$A65-1</f>
        <v>43892</v>
      </c>
      <c r="B66" s="11">
        <v>6</v>
      </c>
      <c r="C66" s="12"/>
      <c r="D66" s="13"/>
      <c r="E66" s="13"/>
      <c r="F66" s="14"/>
      <c r="G66" s="14"/>
    </row>
    <row r="67" ht="20.05" customHeight="1">
      <c r="A67" s="10">
        <f>$A66-1</f>
        <v>43891</v>
      </c>
      <c r="B67" s="11">
        <v>1</v>
      </c>
      <c r="C67" s="12"/>
      <c r="D67" s="13"/>
      <c r="E67" s="13">
        <f>12000/40</f>
        <v>300</v>
      </c>
      <c r="F67" s="14"/>
      <c r="G67" s="14"/>
    </row>
    <row r="68" ht="20.05" customHeight="1">
      <c r="A68" s="10">
        <f>$A67-1</f>
        <v>43890</v>
      </c>
      <c r="B68" s="11">
        <v>1</v>
      </c>
      <c r="C68" s="12"/>
      <c r="D68" s="13"/>
      <c r="E68" s="13">
        <f>E67*8</f>
        <v>2400</v>
      </c>
      <c r="F68" s="14"/>
      <c r="G68" s="14"/>
    </row>
    <row r="69" ht="20.05" customHeight="1">
      <c r="A69" s="10">
        <f>$A68-1</f>
        <v>43889</v>
      </c>
      <c r="B69" s="11">
        <v>0</v>
      </c>
      <c r="C69" s="12"/>
      <c r="D69" s="13"/>
      <c r="E69" s="13"/>
      <c r="F69" s="14"/>
      <c r="G69" s="14"/>
    </row>
    <row r="70" ht="20.05" customHeight="1">
      <c r="A70" s="15"/>
      <c r="B70" s="16"/>
      <c r="C70" s="12"/>
      <c r="D70" s="13"/>
      <c r="E70" s="13"/>
      <c r="F70" s="14"/>
      <c r="G70" s="14"/>
    </row>
    <row r="71" ht="20.05" customHeight="1">
      <c r="A71" s="15"/>
      <c r="B71" s="16"/>
      <c r="C71" s="12"/>
      <c r="D71" s="13"/>
      <c r="E71" s="13"/>
      <c r="F71" s="14"/>
      <c r="G71" s="14"/>
    </row>
    <row r="72" ht="20.05" customHeight="1">
      <c r="A72" s="15"/>
      <c r="B72" t="s" s="17">
        <v>6</v>
      </c>
      <c r="C72" s="14"/>
      <c r="D72" s="14"/>
      <c r="E72" s="14"/>
      <c r="F72" s="14"/>
      <c r="G72" s="14"/>
    </row>
  </sheetData>
  <mergeCells count="2">
    <mergeCell ref="A1:G1"/>
    <mergeCell ref="B72:F72"/>
  </mergeCells>
  <hyperlinks>
    <hyperlink ref="B72" r:id="rId1" location="" tooltip="" display="https://www.icloud.com/numbers/0PB6Y9KF-SIgrQpyCsmkjm_Ww"/>
  </hyperlink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