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<sst xmlns="http://schemas.openxmlformats.org/spreadsheetml/2006/main" uniqueCount="9">
  <si>
    <t>Coronavirus Extrapolations</t>
  </si>
  <si>
    <t>Date</t>
  </si>
  <si>
    <t>Deaths</t>
  </si>
  <si>
    <t>Cases = Deaths x 100</t>
  </si>
  <si>
    <t>Constant Weekly New Cases</t>
  </si>
  <si>
    <t>Cases = 5 x Cases(-3)</t>
  </si>
  <si>
    <t>Cases = 20 x Cases (-3)</t>
  </si>
  <si>
    <t>Cases = Cases (-3) x exp(3 x week ch)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</si>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</sst>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1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20.25" customHeight="1">
      <c r="A3" s="4">
        <v>43937</v>
      </c>
      <c r="B3" s="5">
        <v>34617</v>
      </c>
      <c r="C3" s="6"/>
      <c r="D3" s="6">
        <f>C6+3*(C6-C7)</f>
        <v>8833200</v>
      </c>
      <c r="E3" s="6">
        <f>5*C6</f>
        <v>17308500</v>
      </c>
      <c r="F3" s="6">
        <f>20*C6</f>
        <v>69234000</v>
      </c>
      <c r="G3" s="6">
        <f>C6*(C6/C7)^3</f>
        <v>30766098.870766</v>
      </c>
    </row>
    <row r="4" ht="20.05" customHeight="1">
      <c r="A4" s="7">
        <f>$A3-7</f>
        <v>43930</v>
      </c>
      <c r="B4" s="8">
        <v>16712</v>
      </c>
      <c r="C4" s="9"/>
      <c r="D4" s="9">
        <f>C7+3*(C7-C8)</f>
        <v>4858400</v>
      </c>
      <c r="E4" s="9">
        <f>5*C7</f>
        <v>8356000</v>
      </c>
      <c r="F4" s="9">
        <f>20*C7</f>
        <v>33424000</v>
      </c>
      <c r="G4" s="9">
        <f>C7*(C7/C8)^3</f>
        <v>34569235.6108305</v>
      </c>
    </row>
    <row r="5" ht="20.05" customHeight="1">
      <c r="A5" s="7">
        <f>$A4-7</f>
        <v>43923</v>
      </c>
      <c r="B5" s="8">
        <v>6088</v>
      </c>
      <c r="C5" s="9"/>
      <c r="D5" s="9">
        <f>C8+3*(C8-C9)</f>
        <v>2046400</v>
      </c>
      <c r="E5" s="9">
        <f>5*C8</f>
        <v>3044000</v>
      </c>
      <c r="F5" s="9">
        <f>20*C8</f>
        <v>12176000</v>
      </c>
      <c r="G5" s="9">
        <f>C8*(C8/C9)^3</f>
        <v>63107877.0062904</v>
      </c>
    </row>
    <row r="6" ht="20.05" customHeight="1">
      <c r="A6" s="7">
        <f>$A5-7</f>
        <v>43916</v>
      </c>
      <c r="B6" s="8">
        <v>1296</v>
      </c>
      <c r="C6" s="9">
        <f>B3*100</f>
        <v>3461700</v>
      </c>
      <c r="D6" s="9">
        <f>C9+3*(C9-C10)</f>
        <v>456600</v>
      </c>
      <c r="E6" s="9">
        <f>5*C9</f>
        <v>648000</v>
      </c>
      <c r="F6" s="9">
        <f>20*C9</f>
        <v>2592000</v>
      </c>
      <c r="G6" s="9">
        <f>C9*(C9/C10)^3</f>
        <v>32271440.0240865</v>
      </c>
    </row>
    <row r="7" ht="20.05" customHeight="1">
      <c r="A7" s="7">
        <f>$A6-7</f>
        <v>43909</v>
      </c>
      <c r="B7" s="8">
        <v>206</v>
      </c>
      <c r="C7" s="9">
        <f>B4*100</f>
        <v>1671200</v>
      </c>
      <c r="D7" s="9">
        <f>C10+3*(C10-C11)</f>
        <v>70100</v>
      </c>
      <c r="E7" s="9">
        <f>5*C10</f>
        <v>103000</v>
      </c>
      <c r="F7" s="9">
        <f>20*C10</f>
        <v>412000</v>
      </c>
      <c r="G7" s="9">
        <f>C10*(C10/C11)^3</f>
        <v>2612867.04487747</v>
      </c>
    </row>
    <row r="8" ht="20.05" customHeight="1">
      <c r="A8" s="7">
        <f>$A7-7</f>
        <v>43902</v>
      </c>
      <c r="B8" s="8">
        <v>41</v>
      </c>
      <c r="C8" s="9">
        <f>B5*100</f>
        <v>608800</v>
      </c>
      <c r="D8" s="9">
        <f>C11+3*(C11-C12)</f>
        <v>12800</v>
      </c>
      <c r="E8" s="9">
        <f>5*C11</f>
        <v>20500</v>
      </c>
      <c r="F8" s="9">
        <f>20*C11</f>
        <v>82000</v>
      </c>
      <c r="G8" s="9">
        <f>C11*(C11/C12)^3</f>
        <v>163527.835648148</v>
      </c>
    </row>
    <row r="9" ht="20.05" customHeight="1">
      <c r="A9" s="7">
        <f>$A8-7</f>
        <v>43895</v>
      </c>
      <c r="B9" s="8">
        <v>12</v>
      </c>
      <c r="C9" s="9">
        <f>B6*100</f>
        <v>129600</v>
      </c>
      <c r="D9" s="9">
        <f>C12+3*(C12-C13)</f>
        <v>4500</v>
      </c>
      <c r="E9" s="9">
        <f>5*C12</f>
        <v>6000</v>
      </c>
      <c r="F9" s="9">
        <f>20*C12</f>
        <v>24000</v>
      </c>
      <c r="G9" s="9">
        <f>C12*(C12/C13)^3</f>
        <v>2073600</v>
      </c>
    </row>
    <row r="10" ht="20.05" customHeight="1">
      <c r="A10" s="7">
        <f>$A9-7</f>
        <v>43888</v>
      </c>
      <c r="B10" s="8">
        <v>1</v>
      </c>
      <c r="C10" s="9">
        <f>B7*100</f>
        <v>20600</v>
      </c>
      <c r="D10" s="9">
        <f>C13+3*(C13-C14)</f>
        <v>400</v>
      </c>
      <c r="E10" s="9">
        <f>5*C13</f>
        <v>500</v>
      </c>
      <c r="F10" s="9">
        <f>20*C13</f>
        <v>2000</v>
      </c>
      <c r="G10" s="9"/>
    </row>
    <row r="11" ht="20.05" customHeight="1">
      <c r="A11" s="7">
        <f>$A10-7</f>
        <v>43881</v>
      </c>
      <c r="B11" s="10"/>
      <c r="C11" s="9">
        <f>B8*100</f>
        <v>4100</v>
      </c>
      <c r="D11" s="9"/>
      <c r="E11" s="9"/>
      <c r="F11" s="9"/>
      <c r="G11" s="9"/>
    </row>
    <row r="12" ht="20.05" customHeight="1">
      <c r="A12" s="7">
        <f>$A11-7</f>
        <v>43874</v>
      </c>
      <c r="B12" s="10"/>
      <c r="C12" s="9">
        <f>B9*100</f>
        <v>1200</v>
      </c>
      <c r="D12" s="9"/>
      <c r="E12" s="11"/>
      <c r="F12" s="11"/>
      <c r="G12" s="9"/>
    </row>
    <row r="13" ht="20.05" customHeight="1">
      <c r="A13" s="7">
        <f>$A12-7</f>
        <v>43867</v>
      </c>
      <c r="B13" s="10"/>
      <c r="C13" s="9">
        <f>B10*100</f>
        <v>100</v>
      </c>
      <c r="D13" s="11"/>
      <c r="E13" s="11"/>
      <c r="F13" s="11"/>
      <c r="G13" s="12"/>
    </row>
    <row r="14" ht="20.05" customHeight="1">
      <c r="A14" s="7">
        <f>$A13-7</f>
        <v>43860</v>
      </c>
      <c r="B14" s="10"/>
      <c r="C14" s="9">
        <f>B11*100</f>
        <v>0</v>
      </c>
      <c r="D14" s="11"/>
      <c r="E14" s="11"/>
      <c r="F14" s="11"/>
      <c r="G14" s="12"/>
    </row>
    <row r="15" ht="20.05" customHeight="1">
      <c r="A15" s="13"/>
      <c r="B15" s="14"/>
      <c r="C15" s="11"/>
      <c r="D15" s="11"/>
      <c r="E15" s="11"/>
      <c r="F15" s="11"/>
      <c r="G15" s="12"/>
    </row>
    <row r="16" ht="20.05" customHeight="1">
      <c r="A16" s="13"/>
      <c r="B16" t="s" s="15">
        <v>8</v>
      </c>
      <c r="C16" s="11"/>
      <c r="D16" s="11"/>
      <c r="E16" s="11"/>
      <c r="F16" s="11"/>
      <c r="G16" s="12"/>
    </row>
  </sheetData>
  <mergeCells count="1">
    <mergeCell ref="A1:G1"/>
  </mergeCells>
  <hyperlinks>
    <hyperlink ref="B16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