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ronavirus Spread by" sheetId="1" r:id="rId4"/>
  </sheets>
</workbook>
</file>

<file path=xl/sharedStrings.xml><?xml version="1.0" encoding="utf-8"?>
<sst xmlns="http://schemas.openxmlformats.org/spreadsheetml/2006/main" uniqueCount="61">
  <si>
    <t>Coronavirus Spread by State &lt;https://www.icloud.com/numbers/0BQW1nH3Sk2kadzMnYOIFic_w&gt;</t>
  </si>
  <si>
    <t>STATE</t>
  </si>
  <si>
    <t>POPULATION</t>
  </si>
  <si>
    <t>CV CASES 2020-03-25</t>
  </si>
  <si>
    <t>State</t>
  </si>
  <si>
    <t>CV/Million 2020-03-25</t>
  </si>
  <si>
    <t>Log(CV/Million) (2020-03-25)</t>
  </si>
  <si>
    <t>Days Behind New York (2020-03-25)</t>
  </si>
  <si>
    <t>New York</t>
  </si>
  <si>
    <t>New Jersey</t>
  </si>
  <si>
    <t>Louisiana</t>
  </si>
  <si>
    <t>Washington</t>
  </si>
  <si>
    <t>Massachusetts</t>
  </si>
  <si>
    <t>District of Columbia</t>
  </si>
  <si>
    <t>Michigan</t>
  </si>
  <si>
    <t>Vermont</t>
  </si>
  <si>
    <t>Colorado</t>
  </si>
  <si>
    <t>Illinois</t>
  </si>
  <si>
    <t>Tennessee</t>
  </si>
  <si>
    <t>Mississippi</t>
  </si>
  <si>
    <t>Rhode Island</t>
  </si>
  <si>
    <t>Delaware</t>
  </si>
  <si>
    <t>Georgia</t>
  </si>
  <si>
    <t>Maine</t>
  </si>
  <si>
    <t>Utah</t>
  </si>
  <si>
    <t>Nevada</t>
  </si>
  <si>
    <t>Wisconsin</t>
  </si>
  <si>
    <t>Arkansas</t>
  </si>
  <si>
    <t>Pennsylvania</t>
  </si>
  <si>
    <t>South Carolina</t>
  </si>
  <si>
    <t>New Hampshire</t>
  </si>
  <si>
    <t>Florida</t>
  </si>
  <si>
    <t>Wyoming</t>
  </si>
  <si>
    <t>Connecticut</t>
  </si>
  <si>
    <t>California</t>
  </si>
  <si>
    <t>Indiana</t>
  </si>
  <si>
    <t>Maryland</t>
  </si>
  <si>
    <t>Hawaii</t>
  </si>
  <si>
    <t>Ohio</t>
  </si>
  <si>
    <t>North Dakota</t>
  </si>
  <si>
    <t>Missouri</t>
  </si>
  <si>
    <t>Alabama</t>
  </si>
  <si>
    <t>Alaska</t>
  </si>
  <si>
    <t>Arizona</t>
  </si>
  <si>
    <t>North Carolina</t>
  </si>
  <si>
    <t>Minnesota</t>
  </si>
  <si>
    <t>Idaho</t>
  </si>
  <si>
    <t>Montana</t>
  </si>
  <si>
    <t>Oregon</t>
  </si>
  <si>
    <t>New Mexico</t>
  </si>
  <si>
    <t>Iowa</t>
  </si>
  <si>
    <t>South Dakota</t>
  </si>
  <si>
    <t>Virginia</t>
  </si>
  <si>
    <t>Kansas</t>
  </si>
  <si>
    <t>Oklahoma</t>
  </si>
  <si>
    <t>Texas</t>
  </si>
  <si>
    <t>Kentucky</t>
  </si>
  <si>
    <t>Nebraska</t>
  </si>
  <si>
    <t>West Virginia</t>
  </si>
  <si>
    <t>Puerto Rico</t>
  </si>
  <si>
    <r>
      <rPr>
        <u val="single"/>
        <sz val="10"/>
        <color indexed="8"/>
        <rFont val="Helvetica Neue"/>
      </rPr>
      <t>https://www.icloud.com/numbers/0BQW1nH3Sk2kadzMnYOIFic_w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</si>
</sst>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24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245186"/>
          <c:y val="0.12368"/>
          <c:w val="0.695617"/>
          <c:h val="0.8120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1 - Coronavirus Spread by'!$F$2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Coronavirus Spread by'!$A$3,'Sheet 1 - Coronavirus Spread by'!$A$4,'Sheet 1 - Coronavirus Spread by'!$A$5,'Sheet 1 - Coronavirus Spread by'!$A$6,'Sheet 1 - Coronavirus Spread by'!$A$7,'Sheet 1 - Coronavirus Spread by'!$A$8,'Sheet 1 - Coronavirus Spread by'!$A$9,'Sheet 1 - Coronavirus Spread by'!$A$10,'Sheet 1 - Coronavirus Spread by'!$A$11,'Sheet 1 - Coronavirus Spread by'!$A$12,'Sheet 1 - Coronavirus Spread by'!$A$13,'Sheet 1 - Coronavirus Spread by'!$A$14,'Sheet 1 - Coronavirus Spread by'!$A$15,'Sheet 1 - Coronavirus Spread by'!$A$16,'Sheet 1 - Coronavirus Spread by'!$A$17,'Sheet 1 - Coronavirus Spread by'!$A$18,'Sheet 1 - Coronavirus Spread by'!$A$19,'Sheet 1 - Coronavirus Spread by'!$A$20,'Sheet 1 - Coronavirus Spread by'!$A$21,'Sheet 1 - Coronavirus Spread by'!$A$22,'Sheet 1 - Coronavirus Spread by'!$A$23,'Sheet 1 - Coronavirus Spread by'!$A$24,'Sheet 1 - Coronavirus Spread by'!$A$25,'Sheet 1 - Coronavirus Spread by'!$A$26,'Sheet 1 - Coronavirus Spread by'!$A$27,'Sheet 1 - Coronavirus Spread by'!$A$28,'Sheet 1 - Coronavirus Spread by'!$A$29,'Sheet 1 - Coronavirus Spread by'!$A$30,'Sheet 1 - Coronavirus Spread by'!$A$31,'Sheet 1 - Coronavirus Spread by'!$A$32,'Sheet 1 - Coronavirus Spread by'!$A$33,'Sheet 1 - Coronavirus Spread by'!$A$34,'Sheet 1 - Coronavirus Spread by'!$A$35,'Sheet 1 - Coronavirus Spread by'!$A$36,'Sheet 1 - Coronavirus Spread by'!$A$37,'Sheet 1 - Coronavirus Spread by'!$A$38,'Sheet 1 - Coronavirus Spread by'!$A$39,'Sheet 1 - Coronavirus Spread by'!$A$40,'Sheet 1 - Coronavirus Spread by'!$A$41,'Sheet 1 - Coronavirus Spread by'!$A$42,'Sheet 1 - Coronavirus Spread by'!$A$43,'Sheet 1 - Coronavirus Spread by'!$A$44,'Sheet 1 - Coronavirus Spread by'!$A$45,'Sheet 1 - Coronavirus Spread by'!$A$46,'Sheet 1 - Coronavirus Spread by'!$A$47,'Sheet 1 - Coronavirus Spread by'!$A$48,'Sheet 1 - Coronavirus Spread by'!$A$49,'Sheet 1 - Coronavirus Spread by'!$A$50,'Sheet 1 - Coronavirus Spread by'!$A$51,'Sheet 1 - Coronavirus Spread by'!$A$52,'Sheet 1 - Coronavirus Spread by'!$A$53,'Sheet 1 - Coronavirus Spread by'!$A$54</c:f>
              <c:strCache>
                <c:ptCount val="52"/>
                <c:pt idx="0">
                  <c:v>New York</c:v>
                </c:pt>
                <c:pt idx="1">
                  <c:v>New Jersey</c:v>
                </c:pt>
                <c:pt idx="2">
                  <c:v>Louisiana</c:v>
                </c:pt>
                <c:pt idx="3">
                  <c:v>Washington</c:v>
                </c:pt>
                <c:pt idx="4">
                  <c:v>Massachusetts</c:v>
                </c:pt>
                <c:pt idx="5">
                  <c:v>District of Columbia</c:v>
                </c:pt>
                <c:pt idx="6">
                  <c:v>Michigan</c:v>
                </c:pt>
                <c:pt idx="7">
                  <c:v>Vermont</c:v>
                </c:pt>
                <c:pt idx="8">
                  <c:v>Colorado</c:v>
                </c:pt>
                <c:pt idx="9">
                  <c:v>Illinois</c:v>
                </c:pt>
                <c:pt idx="10">
                  <c:v>Tennessee</c:v>
                </c:pt>
                <c:pt idx="11">
                  <c:v>Mississippi</c:v>
                </c:pt>
                <c:pt idx="12">
                  <c:v>Rhode Island</c:v>
                </c:pt>
                <c:pt idx="13">
                  <c:v>Delaware</c:v>
                </c:pt>
                <c:pt idx="14">
                  <c:v>Georgia</c:v>
                </c:pt>
                <c:pt idx="15">
                  <c:v>Maine</c:v>
                </c:pt>
                <c:pt idx="16">
                  <c:v>Utah</c:v>
                </c:pt>
                <c:pt idx="17">
                  <c:v>Nevada</c:v>
                </c:pt>
                <c:pt idx="18">
                  <c:v>Wisconsin</c:v>
                </c:pt>
                <c:pt idx="19">
                  <c:v>Arkansas</c:v>
                </c:pt>
                <c:pt idx="20">
                  <c:v>Pennsylvania</c:v>
                </c:pt>
                <c:pt idx="21">
                  <c:v>South Carolina</c:v>
                </c:pt>
                <c:pt idx="22">
                  <c:v>New Hampshire</c:v>
                </c:pt>
                <c:pt idx="23">
                  <c:v>Florida</c:v>
                </c:pt>
                <c:pt idx="24">
                  <c:v>Wyoming</c:v>
                </c:pt>
                <c:pt idx="25">
                  <c:v>Connecticut</c:v>
                </c:pt>
                <c:pt idx="26">
                  <c:v>California</c:v>
                </c:pt>
                <c:pt idx="27">
                  <c:v>Indiana</c:v>
                </c:pt>
                <c:pt idx="28">
                  <c:v>Maryland</c:v>
                </c:pt>
                <c:pt idx="29">
                  <c:v>Hawaii</c:v>
                </c:pt>
                <c:pt idx="30">
                  <c:v>Ohio</c:v>
                </c:pt>
                <c:pt idx="31">
                  <c:v>North Dakota</c:v>
                </c:pt>
                <c:pt idx="32">
                  <c:v>Missouri</c:v>
                </c:pt>
                <c:pt idx="33">
                  <c:v>Alabama</c:v>
                </c:pt>
                <c:pt idx="34">
                  <c:v>Alaska</c:v>
                </c:pt>
                <c:pt idx="35">
                  <c:v>Arizona</c:v>
                </c:pt>
                <c:pt idx="36">
                  <c:v>North Carolina</c:v>
                </c:pt>
                <c:pt idx="37">
                  <c:v>Minnesota</c:v>
                </c:pt>
                <c:pt idx="38">
                  <c:v>Idaho</c:v>
                </c:pt>
                <c:pt idx="39">
                  <c:v>Montana</c:v>
                </c:pt>
                <c:pt idx="40">
                  <c:v>Oregon</c:v>
                </c:pt>
                <c:pt idx="41">
                  <c:v>New Mexico</c:v>
                </c:pt>
                <c:pt idx="42">
                  <c:v>Iowa</c:v>
                </c:pt>
                <c:pt idx="43">
                  <c:v>South Dakota</c:v>
                </c:pt>
                <c:pt idx="44">
                  <c:v>Virginia</c:v>
                </c:pt>
                <c:pt idx="45">
                  <c:v>Kansas</c:v>
                </c:pt>
                <c:pt idx="46">
                  <c:v>Oklahoma</c:v>
                </c:pt>
                <c:pt idx="47">
                  <c:v>Texas</c:v>
                </c:pt>
                <c:pt idx="48">
                  <c:v>Kentucky</c:v>
                </c:pt>
                <c:pt idx="49">
                  <c:v>Nebraska</c:v>
                </c:pt>
                <c:pt idx="50">
                  <c:v>West Virginia</c:v>
                </c:pt>
                <c:pt idx="51">
                  <c:v>Puerto Rico</c:v>
                </c:pt>
              </c:strCache>
            </c:strRef>
          </c:cat>
          <c:val>
            <c:numRef>
              <c:f>'Sheet 1 - Coronavirus Spread by'!$F$3:$F$54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'Sheet 1 - Coronavirus Spread by'!$G$2</c:f>
              <c:strCache>
                <c:ptCount val="1"/>
                <c:pt idx="0">
                  <c:v>CV/Million 2020-03-25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Coronavirus Spread by'!$A$3,'Sheet 1 - Coronavirus Spread by'!$A$4,'Sheet 1 - Coronavirus Spread by'!$A$5,'Sheet 1 - Coronavirus Spread by'!$A$6,'Sheet 1 - Coronavirus Spread by'!$A$7,'Sheet 1 - Coronavirus Spread by'!$A$8,'Sheet 1 - Coronavirus Spread by'!$A$9,'Sheet 1 - Coronavirus Spread by'!$A$10,'Sheet 1 - Coronavirus Spread by'!$A$11,'Sheet 1 - Coronavirus Spread by'!$A$12,'Sheet 1 - Coronavirus Spread by'!$A$13,'Sheet 1 - Coronavirus Spread by'!$A$14,'Sheet 1 - Coronavirus Spread by'!$A$15,'Sheet 1 - Coronavirus Spread by'!$A$16,'Sheet 1 - Coronavirus Spread by'!$A$17,'Sheet 1 - Coronavirus Spread by'!$A$18,'Sheet 1 - Coronavirus Spread by'!$A$19,'Sheet 1 - Coronavirus Spread by'!$A$20,'Sheet 1 - Coronavirus Spread by'!$A$21,'Sheet 1 - Coronavirus Spread by'!$A$22,'Sheet 1 - Coronavirus Spread by'!$A$23,'Sheet 1 - Coronavirus Spread by'!$A$24,'Sheet 1 - Coronavirus Spread by'!$A$25,'Sheet 1 - Coronavirus Spread by'!$A$26,'Sheet 1 - Coronavirus Spread by'!$A$27,'Sheet 1 - Coronavirus Spread by'!$A$28,'Sheet 1 - Coronavirus Spread by'!$A$29,'Sheet 1 - Coronavirus Spread by'!$A$30,'Sheet 1 - Coronavirus Spread by'!$A$31,'Sheet 1 - Coronavirus Spread by'!$A$32,'Sheet 1 - Coronavirus Spread by'!$A$33,'Sheet 1 - Coronavirus Spread by'!$A$34,'Sheet 1 - Coronavirus Spread by'!$A$35,'Sheet 1 - Coronavirus Spread by'!$A$36,'Sheet 1 - Coronavirus Spread by'!$A$37,'Sheet 1 - Coronavirus Spread by'!$A$38,'Sheet 1 - Coronavirus Spread by'!$A$39,'Sheet 1 - Coronavirus Spread by'!$A$40,'Sheet 1 - Coronavirus Spread by'!$A$41,'Sheet 1 - Coronavirus Spread by'!$A$42,'Sheet 1 - Coronavirus Spread by'!$A$43,'Sheet 1 - Coronavirus Spread by'!$A$44,'Sheet 1 - Coronavirus Spread by'!$A$45,'Sheet 1 - Coronavirus Spread by'!$A$46,'Sheet 1 - Coronavirus Spread by'!$A$47,'Sheet 1 - Coronavirus Spread by'!$A$48,'Sheet 1 - Coronavirus Spread by'!$A$49,'Sheet 1 - Coronavirus Spread by'!$A$50,'Sheet 1 - Coronavirus Spread by'!$A$51,'Sheet 1 - Coronavirus Spread by'!$A$52,'Sheet 1 - Coronavirus Spread by'!$A$53,'Sheet 1 - Coronavirus Spread by'!$A$54</c:f>
              <c:strCache>
                <c:ptCount val="52"/>
                <c:pt idx="0">
                  <c:v>New York</c:v>
                </c:pt>
                <c:pt idx="1">
                  <c:v>New Jersey</c:v>
                </c:pt>
                <c:pt idx="2">
                  <c:v>Louisiana</c:v>
                </c:pt>
                <c:pt idx="3">
                  <c:v>Washington</c:v>
                </c:pt>
                <c:pt idx="4">
                  <c:v>Massachusetts</c:v>
                </c:pt>
                <c:pt idx="5">
                  <c:v>District of Columbia</c:v>
                </c:pt>
                <c:pt idx="6">
                  <c:v>Michigan</c:v>
                </c:pt>
                <c:pt idx="7">
                  <c:v>Vermont</c:v>
                </c:pt>
                <c:pt idx="8">
                  <c:v>Colorado</c:v>
                </c:pt>
                <c:pt idx="9">
                  <c:v>Illinois</c:v>
                </c:pt>
                <c:pt idx="10">
                  <c:v>Tennessee</c:v>
                </c:pt>
                <c:pt idx="11">
                  <c:v>Mississippi</c:v>
                </c:pt>
                <c:pt idx="12">
                  <c:v>Rhode Island</c:v>
                </c:pt>
                <c:pt idx="13">
                  <c:v>Delaware</c:v>
                </c:pt>
                <c:pt idx="14">
                  <c:v>Georgia</c:v>
                </c:pt>
                <c:pt idx="15">
                  <c:v>Maine</c:v>
                </c:pt>
                <c:pt idx="16">
                  <c:v>Utah</c:v>
                </c:pt>
                <c:pt idx="17">
                  <c:v>Nevada</c:v>
                </c:pt>
                <c:pt idx="18">
                  <c:v>Wisconsin</c:v>
                </c:pt>
                <c:pt idx="19">
                  <c:v>Arkansas</c:v>
                </c:pt>
                <c:pt idx="20">
                  <c:v>Pennsylvania</c:v>
                </c:pt>
                <c:pt idx="21">
                  <c:v>South Carolina</c:v>
                </c:pt>
                <c:pt idx="22">
                  <c:v>New Hampshire</c:v>
                </c:pt>
                <c:pt idx="23">
                  <c:v>Florida</c:v>
                </c:pt>
                <c:pt idx="24">
                  <c:v>Wyoming</c:v>
                </c:pt>
                <c:pt idx="25">
                  <c:v>Connecticut</c:v>
                </c:pt>
                <c:pt idx="26">
                  <c:v>California</c:v>
                </c:pt>
                <c:pt idx="27">
                  <c:v>Indiana</c:v>
                </c:pt>
                <c:pt idx="28">
                  <c:v>Maryland</c:v>
                </c:pt>
                <c:pt idx="29">
                  <c:v>Hawaii</c:v>
                </c:pt>
                <c:pt idx="30">
                  <c:v>Ohio</c:v>
                </c:pt>
                <c:pt idx="31">
                  <c:v>North Dakota</c:v>
                </c:pt>
                <c:pt idx="32">
                  <c:v>Missouri</c:v>
                </c:pt>
                <c:pt idx="33">
                  <c:v>Alabama</c:v>
                </c:pt>
                <c:pt idx="34">
                  <c:v>Alaska</c:v>
                </c:pt>
                <c:pt idx="35">
                  <c:v>Arizona</c:v>
                </c:pt>
                <c:pt idx="36">
                  <c:v>North Carolina</c:v>
                </c:pt>
                <c:pt idx="37">
                  <c:v>Minnesota</c:v>
                </c:pt>
                <c:pt idx="38">
                  <c:v>Idaho</c:v>
                </c:pt>
                <c:pt idx="39">
                  <c:v>Montana</c:v>
                </c:pt>
                <c:pt idx="40">
                  <c:v>Oregon</c:v>
                </c:pt>
                <c:pt idx="41">
                  <c:v>New Mexico</c:v>
                </c:pt>
                <c:pt idx="42">
                  <c:v>Iowa</c:v>
                </c:pt>
                <c:pt idx="43">
                  <c:v>South Dakota</c:v>
                </c:pt>
                <c:pt idx="44">
                  <c:v>Virginia</c:v>
                </c:pt>
                <c:pt idx="45">
                  <c:v>Kansas</c:v>
                </c:pt>
                <c:pt idx="46">
                  <c:v>Oklahoma</c:v>
                </c:pt>
                <c:pt idx="47">
                  <c:v>Texas</c:v>
                </c:pt>
                <c:pt idx="48">
                  <c:v>Kentucky</c:v>
                </c:pt>
                <c:pt idx="49">
                  <c:v>Nebraska</c:v>
                </c:pt>
                <c:pt idx="50">
                  <c:v>West Virginia</c:v>
                </c:pt>
                <c:pt idx="51">
                  <c:v>Puerto Rico</c:v>
                </c:pt>
              </c:strCache>
            </c:strRef>
          </c:cat>
          <c:val>
            <c:numRef>
              <c:f>'Sheet 1 - Coronavirus Spread by'!$G$3:$G$54</c:f>
              <c:numCache>
                <c:ptCount val="52"/>
                <c:pt idx="0">
                  <c:v>1584.889747</c:v>
                </c:pt>
                <c:pt idx="1">
                  <c:v>492.582504</c:v>
                </c:pt>
                <c:pt idx="2">
                  <c:v>367.046817</c:v>
                </c:pt>
                <c:pt idx="3">
                  <c:v>316.656396</c:v>
                </c:pt>
                <c:pt idx="4">
                  <c:v>263.452225</c:v>
                </c:pt>
                <c:pt idx="5">
                  <c:v>253.924380</c:v>
                </c:pt>
                <c:pt idx="6">
                  <c:v>228.471217</c:v>
                </c:pt>
                <c:pt idx="7">
                  <c:v>195.840850</c:v>
                </c:pt>
                <c:pt idx="8">
                  <c:v>156.016755</c:v>
                </c:pt>
                <c:pt idx="9">
                  <c:v>147.318076</c:v>
                </c:pt>
                <c:pt idx="10">
                  <c:v>131.350492</c:v>
                </c:pt>
                <c:pt idx="11">
                  <c:v>126.118170</c:v>
                </c:pt>
                <c:pt idx="12">
                  <c:v>124.980945</c:v>
                </c:pt>
                <c:pt idx="13">
                  <c:v>121.070918</c:v>
                </c:pt>
                <c:pt idx="14">
                  <c:v>116.150628</c:v>
                </c:pt>
                <c:pt idx="15">
                  <c:v>105.514233</c:v>
                </c:pt>
                <c:pt idx="16">
                  <c:v>105.419828</c:v>
                </c:pt>
                <c:pt idx="17">
                  <c:v>102.240435</c:v>
                </c:pt>
                <c:pt idx="18">
                  <c:v>99.970026</c:v>
                </c:pt>
                <c:pt idx="19">
                  <c:v>92.135601</c:v>
                </c:pt>
                <c:pt idx="20">
                  <c:v>87.903496</c:v>
                </c:pt>
                <c:pt idx="21">
                  <c:v>81.380474</c:v>
                </c:pt>
                <c:pt idx="22">
                  <c:v>78.760485</c:v>
                </c:pt>
                <c:pt idx="23">
                  <c:v>76.478932</c:v>
                </c:pt>
                <c:pt idx="24">
                  <c:v>72.307217</c:v>
                </c:pt>
                <c:pt idx="25">
                  <c:v>72.128669</c:v>
                </c:pt>
                <c:pt idx="26">
                  <c:v>72.123689</c:v>
                </c:pt>
                <c:pt idx="27">
                  <c:v>70.715340</c:v>
                </c:pt>
                <c:pt idx="28">
                  <c:v>69.536731</c:v>
                </c:pt>
                <c:pt idx="29">
                  <c:v>63.708380</c:v>
                </c:pt>
                <c:pt idx="30">
                  <c:v>59.926655</c:v>
                </c:pt>
                <c:pt idx="31">
                  <c:v>59.076593</c:v>
                </c:pt>
                <c:pt idx="32">
                  <c:v>57.705369</c:v>
                </c:pt>
                <c:pt idx="33">
                  <c:v>57.653667</c:v>
                </c:pt>
                <c:pt idx="34">
                  <c:v>57.220553</c:v>
                </c:pt>
                <c:pt idx="35">
                  <c:v>54.347134</c:v>
                </c:pt>
                <c:pt idx="36">
                  <c:v>53.430774</c:v>
                </c:pt>
                <c:pt idx="37">
                  <c:v>50.344951</c:v>
                </c:pt>
                <c:pt idx="38">
                  <c:v>49.831449</c:v>
                </c:pt>
                <c:pt idx="39">
                  <c:v>48.768862</c:v>
                </c:pt>
                <c:pt idx="40">
                  <c:v>48.592345</c:v>
                </c:pt>
                <c:pt idx="41">
                  <c:v>47.695360</c:v>
                </c:pt>
                <c:pt idx="42">
                  <c:v>45.599650</c:v>
                </c:pt>
                <c:pt idx="43">
                  <c:v>45.402851</c:v>
                </c:pt>
                <c:pt idx="44">
                  <c:v>45.326990</c:v>
                </c:pt>
                <c:pt idx="45">
                  <c:v>43.293658</c:v>
                </c:pt>
                <c:pt idx="46">
                  <c:v>41.468375</c:v>
                </c:pt>
                <c:pt idx="47">
                  <c:v>37.492839</c:v>
                </c:pt>
                <c:pt idx="48">
                  <c:v>36.224702</c:v>
                </c:pt>
                <c:pt idx="49">
                  <c:v>31.240877</c:v>
                </c:pt>
                <c:pt idx="50">
                  <c:v>21.933895</c:v>
                </c:pt>
                <c:pt idx="51">
                  <c:v>16.819665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400"/>
        <c:minorUnit val="2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24812"/>
          <c:y val="0"/>
          <c:w val="0.875188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2400" u="none">
                <a:solidFill>
                  <a:srgbClr val="000000"/>
                </a:solidFill>
                <a:latin typeface="Helvetica Neue"/>
              </a:defRPr>
            </a:pPr>
            <a:r>
              <a:rPr b="1" i="0" strike="noStrike" sz="2400" u="none">
                <a:solidFill>
                  <a:srgbClr val="000000"/>
                </a:solidFill>
                <a:latin typeface="Helvetica Neue"/>
              </a:rPr>
              <a:t>Days Behind New York as of 2020-03-25</a:t>
            </a:r>
          </a:p>
        </c:rich>
      </c:tx>
      <c:layout>
        <c:manualLayout>
          <c:xMode val="edge"/>
          <c:yMode val="edge"/>
          <c:x val="0"/>
          <c:y val="0"/>
          <c:w val="1"/>
          <c:h val="0.081248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52137"/>
          <c:y val="0.0812484"/>
          <c:w val="0.732713"/>
          <c:h val="0.8879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1 - Coronavirus Spread by'!$L$2</c:f>
              <c:strCache>
                <c:ptCount val="1"/>
                <c:pt idx="0">
                  <c:v>STATE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Coronavirus Spread by'!$A$3,'Sheet 1 - Coronavirus Spread by'!$A$4,'Sheet 1 - Coronavirus Spread by'!$A$5,'Sheet 1 - Coronavirus Spread by'!$A$6,'Sheet 1 - Coronavirus Spread by'!$A$7,'Sheet 1 - Coronavirus Spread by'!$A$8,'Sheet 1 - Coronavirus Spread by'!$A$9,'Sheet 1 - Coronavirus Spread by'!$A$10,'Sheet 1 - Coronavirus Spread by'!$A$11,'Sheet 1 - Coronavirus Spread by'!$A$12,'Sheet 1 - Coronavirus Spread by'!$A$13,'Sheet 1 - Coronavirus Spread by'!$A$14,'Sheet 1 - Coronavirus Spread by'!$A$15,'Sheet 1 - Coronavirus Spread by'!$A$16,'Sheet 1 - Coronavirus Spread by'!$A$17,'Sheet 1 - Coronavirus Spread by'!$A$18,'Sheet 1 - Coronavirus Spread by'!$A$19,'Sheet 1 - Coronavirus Spread by'!$A$20,'Sheet 1 - Coronavirus Spread by'!$A$21,'Sheet 1 - Coronavirus Spread by'!$A$22,'Sheet 1 - Coronavirus Spread by'!$A$23,'Sheet 1 - Coronavirus Spread by'!$A$24,'Sheet 1 - Coronavirus Spread by'!$A$25,'Sheet 1 - Coronavirus Spread by'!$A$26,'Sheet 1 - Coronavirus Spread by'!$A$27,'Sheet 1 - Coronavirus Spread by'!$A$28,'Sheet 1 - Coronavirus Spread by'!$A$29,'Sheet 1 - Coronavirus Spread by'!$A$30,'Sheet 1 - Coronavirus Spread by'!$A$31,'Sheet 1 - Coronavirus Spread by'!$A$32,'Sheet 1 - Coronavirus Spread by'!$A$33,'Sheet 1 - Coronavirus Spread by'!$A$34,'Sheet 1 - Coronavirus Spread by'!$A$35,'Sheet 1 - Coronavirus Spread by'!$A$36,'Sheet 1 - Coronavirus Spread by'!$A$37,'Sheet 1 - Coronavirus Spread by'!$A$38,'Sheet 1 - Coronavirus Spread by'!$A$39,'Sheet 1 - Coronavirus Spread by'!$A$40,'Sheet 1 - Coronavirus Spread by'!$A$41,'Sheet 1 - Coronavirus Spread by'!$A$42,'Sheet 1 - Coronavirus Spread by'!$A$43,'Sheet 1 - Coronavirus Spread by'!$A$44,'Sheet 1 - Coronavirus Spread by'!$A$45,'Sheet 1 - Coronavirus Spread by'!$A$46,'Sheet 1 - Coronavirus Spread by'!$A$47,'Sheet 1 - Coronavirus Spread by'!$A$48,'Sheet 1 - Coronavirus Spread by'!$A$49,'Sheet 1 - Coronavirus Spread by'!$A$50,'Sheet 1 - Coronavirus Spread by'!$A$51,'Sheet 1 - Coronavirus Spread by'!$A$52,'Sheet 1 - Coronavirus Spread by'!$A$53,'Sheet 1 - Coronavirus Spread by'!$A$54</c:f>
              <c:strCache>
                <c:ptCount val="52"/>
                <c:pt idx="0">
                  <c:v>New York</c:v>
                </c:pt>
                <c:pt idx="1">
                  <c:v>New Jersey</c:v>
                </c:pt>
                <c:pt idx="2">
                  <c:v>Louisiana</c:v>
                </c:pt>
                <c:pt idx="3">
                  <c:v>Washington</c:v>
                </c:pt>
                <c:pt idx="4">
                  <c:v>Massachusetts</c:v>
                </c:pt>
                <c:pt idx="5">
                  <c:v>District of Columbia</c:v>
                </c:pt>
                <c:pt idx="6">
                  <c:v>Michigan</c:v>
                </c:pt>
                <c:pt idx="7">
                  <c:v>Vermont</c:v>
                </c:pt>
                <c:pt idx="8">
                  <c:v>Colorado</c:v>
                </c:pt>
                <c:pt idx="9">
                  <c:v>Illinois</c:v>
                </c:pt>
                <c:pt idx="10">
                  <c:v>Tennessee</c:v>
                </c:pt>
                <c:pt idx="11">
                  <c:v>Mississippi</c:v>
                </c:pt>
                <c:pt idx="12">
                  <c:v>Rhode Island</c:v>
                </c:pt>
                <c:pt idx="13">
                  <c:v>Delaware</c:v>
                </c:pt>
                <c:pt idx="14">
                  <c:v>Georgia</c:v>
                </c:pt>
                <c:pt idx="15">
                  <c:v>Maine</c:v>
                </c:pt>
                <c:pt idx="16">
                  <c:v>Utah</c:v>
                </c:pt>
                <c:pt idx="17">
                  <c:v>Nevada</c:v>
                </c:pt>
                <c:pt idx="18">
                  <c:v>Wisconsin</c:v>
                </c:pt>
                <c:pt idx="19">
                  <c:v>Arkansas</c:v>
                </c:pt>
                <c:pt idx="20">
                  <c:v>Pennsylvania</c:v>
                </c:pt>
                <c:pt idx="21">
                  <c:v>South Carolina</c:v>
                </c:pt>
                <c:pt idx="22">
                  <c:v>New Hampshire</c:v>
                </c:pt>
                <c:pt idx="23">
                  <c:v>Florida</c:v>
                </c:pt>
                <c:pt idx="24">
                  <c:v>Wyoming</c:v>
                </c:pt>
                <c:pt idx="25">
                  <c:v>Connecticut</c:v>
                </c:pt>
                <c:pt idx="26">
                  <c:v>California</c:v>
                </c:pt>
                <c:pt idx="27">
                  <c:v>Indiana</c:v>
                </c:pt>
                <c:pt idx="28">
                  <c:v>Maryland</c:v>
                </c:pt>
                <c:pt idx="29">
                  <c:v>Hawaii</c:v>
                </c:pt>
                <c:pt idx="30">
                  <c:v>Ohio</c:v>
                </c:pt>
                <c:pt idx="31">
                  <c:v>North Dakota</c:v>
                </c:pt>
                <c:pt idx="32">
                  <c:v>Missouri</c:v>
                </c:pt>
                <c:pt idx="33">
                  <c:v>Alabama</c:v>
                </c:pt>
                <c:pt idx="34">
                  <c:v>Alaska</c:v>
                </c:pt>
                <c:pt idx="35">
                  <c:v>Arizona</c:v>
                </c:pt>
                <c:pt idx="36">
                  <c:v>North Carolina</c:v>
                </c:pt>
                <c:pt idx="37">
                  <c:v>Minnesota</c:v>
                </c:pt>
                <c:pt idx="38">
                  <c:v>Idaho</c:v>
                </c:pt>
                <c:pt idx="39">
                  <c:v>Montana</c:v>
                </c:pt>
                <c:pt idx="40">
                  <c:v>Oregon</c:v>
                </c:pt>
                <c:pt idx="41">
                  <c:v>New Mexico</c:v>
                </c:pt>
                <c:pt idx="42">
                  <c:v>Iowa</c:v>
                </c:pt>
                <c:pt idx="43">
                  <c:v>South Dakota</c:v>
                </c:pt>
                <c:pt idx="44">
                  <c:v>Virginia</c:v>
                </c:pt>
                <c:pt idx="45">
                  <c:v>Kansas</c:v>
                </c:pt>
                <c:pt idx="46">
                  <c:v>Oklahoma</c:v>
                </c:pt>
                <c:pt idx="47">
                  <c:v>Texas</c:v>
                </c:pt>
                <c:pt idx="48">
                  <c:v>Kentucky</c:v>
                </c:pt>
                <c:pt idx="49">
                  <c:v>Nebraska</c:v>
                </c:pt>
                <c:pt idx="50">
                  <c:v>West Virginia</c:v>
                </c:pt>
                <c:pt idx="51">
                  <c:v>Puerto Rico</c:v>
                </c:pt>
              </c:strCache>
            </c:strRef>
          </c:cat>
          <c:val>
            <c:numRef>
              <c:f>'Sheet 1 - Coronavirus Spread by'!$L$3:$L$54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'Sheet 1 - Coronavirus Spread by'!$M$2</c:f>
              <c:strCache>
                <c:ptCount val="1"/>
                <c:pt idx="0">
                  <c:v>Days Behind New York (2020-03-25)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Coronavirus Spread by'!$A$3,'Sheet 1 - Coronavirus Spread by'!$A$4,'Sheet 1 - Coronavirus Spread by'!$A$5,'Sheet 1 - Coronavirus Spread by'!$A$6,'Sheet 1 - Coronavirus Spread by'!$A$7,'Sheet 1 - Coronavirus Spread by'!$A$8,'Sheet 1 - Coronavirus Spread by'!$A$9,'Sheet 1 - Coronavirus Spread by'!$A$10,'Sheet 1 - Coronavirus Spread by'!$A$11,'Sheet 1 - Coronavirus Spread by'!$A$12,'Sheet 1 - Coronavirus Spread by'!$A$13,'Sheet 1 - Coronavirus Spread by'!$A$14,'Sheet 1 - Coronavirus Spread by'!$A$15,'Sheet 1 - Coronavirus Spread by'!$A$16,'Sheet 1 - Coronavirus Spread by'!$A$17,'Sheet 1 - Coronavirus Spread by'!$A$18,'Sheet 1 - Coronavirus Spread by'!$A$19,'Sheet 1 - Coronavirus Spread by'!$A$20,'Sheet 1 - Coronavirus Spread by'!$A$21,'Sheet 1 - Coronavirus Spread by'!$A$22,'Sheet 1 - Coronavirus Spread by'!$A$23,'Sheet 1 - Coronavirus Spread by'!$A$24,'Sheet 1 - Coronavirus Spread by'!$A$25,'Sheet 1 - Coronavirus Spread by'!$A$26,'Sheet 1 - Coronavirus Spread by'!$A$27,'Sheet 1 - Coronavirus Spread by'!$A$28,'Sheet 1 - Coronavirus Spread by'!$A$29,'Sheet 1 - Coronavirus Spread by'!$A$30,'Sheet 1 - Coronavirus Spread by'!$A$31,'Sheet 1 - Coronavirus Spread by'!$A$32,'Sheet 1 - Coronavirus Spread by'!$A$33,'Sheet 1 - Coronavirus Spread by'!$A$34,'Sheet 1 - Coronavirus Spread by'!$A$35,'Sheet 1 - Coronavirus Spread by'!$A$36,'Sheet 1 - Coronavirus Spread by'!$A$37,'Sheet 1 - Coronavirus Spread by'!$A$38,'Sheet 1 - Coronavirus Spread by'!$A$39,'Sheet 1 - Coronavirus Spread by'!$A$40,'Sheet 1 - Coronavirus Spread by'!$A$41,'Sheet 1 - Coronavirus Spread by'!$A$42,'Sheet 1 - Coronavirus Spread by'!$A$43,'Sheet 1 - Coronavirus Spread by'!$A$44,'Sheet 1 - Coronavirus Spread by'!$A$45,'Sheet 1 - Coronavirus Spread by'!$A$46,'Sheet 1 - Coronavirus Spread by'!$A$47,'Sheet 1 - Coronavirus Spread by'!$A$48,'Sheet 1 - Coronavirus Spread by'!$A$49,'Sheet 1 - Coronavirus Spread by'!$A$50,'Sheet 1 - Coronavirus Spread by'!$A$51,'Sheet 1 - Coronavirus Spread by'!$A$52,'Sheet 1 - Coronavirus Spread by'!$A$53,'Sheet 1 - Coronavirus Spread by'!$A$54</c:f>
              <c:strCache>
                <c:ptCount val="52"/>
                <c:pt idx="0">
                  <c:v>New York</c:v>
                </c:pt>
                <c:pt idx="1">
                  <c:v>New Jersey</c:v>
                </c:pt>
                <c:pt idx="2">
                  <c:v>Louisiana</c:v>
                </c:pt>
                <c:pt idx="3">
                  <c:v>Washington</c:v>
                </c:pt>
                <c:pt idx="4">
                  <c:v>Massachusetts</c:v>
                </c:pt>
                <c:pt idx="5">
                  <c:v>District of Columbia</c:v>
                </c:pt>
                <c:pt idx="6">
                  <c:v>Michigan</c:v>
                </c:pt>
                <c:pt idx="7">
                  <c:v>Vermont</c:v>
                </c:pt>
                <c:pt idx="8">
                  <c:v>Colorado</c:v>
                </c:pt>
                <c:pt idx="9">
                  <c:v>Illinois</c:v>
                </c:pt>
                <c:pt idx="10">
                  <c:v>Tennessee</c:v>
                </c:pt>
                <c:pt idx="11">
                  <c:v>Mississippi</c:v>
                </c:pt>
                <c:pt idx="12">
                  <c:v>Rhode Island</c:v>
                </c:pt>
                <c:pt idx="13">
                  <c:v>Delaware</c:v>
                </c:pt>
                <c:pt idx="14">
                  <c:v>Georgia</c:v>
                </c:pt>
                <c:pt idx="15">
                  <c:v>Maine</c:v>
                </c:pt>
                <c:pt idx="16">
                  <c:v>Utah</c:v>
                </c:pt>
                <c:pt idx="17">
                  <c:v>Nevada</c:v>
                </c:pt>
                <c:pt idx="18">
                  <c:v>Wisconsin</c:v>
                </c:pt>
                <c:pt idx="19">
                  <c:v>Arkansas</c:v>
                </c:pt>
                <c:pt idx="20">
                  <c:v>Pennsylvania</c:v>
                </c:pt>
                <c:pt idx="21">
                  <c:v>South Carolina</c:v>
                </c:pt>
                <c:pt idx="22">
                  <c:v>New Hampshire</c:v>
                </c:pt>
                <c:pt idx="23">
                  <c:v>Florida</c:v>
                </c:pt>
                <c:pt idx="24">
                  <c:v>Wyoming</c:v>
                </c:pt>
                <c:pt idx="25">
                  <c:v>Connecticut</c:v>
                </c:pt>
                <c:pt idx="26">
                  <c:v>California</c:v>
                </c:pt>
                <c:pt idx="27">
                  <c:v>Indiana</c:v>
                </c:pt>
                <c:pt idx="28">
                  <c:v>Maryland</c:v>
                </c:pt>
                <c:pt idx="29">
                  <c:v>Hawaii</c:v>
                </c:pt>
                <c:pt idx="30">
                  <c:v>Ohio</c:v>
                </c:pt>
                <c:pt idx="31">
                  <c:v>North Dakota</c:v>
                </c:pt>
                <c:pt idx="32">
                  <c:v>Missouri</c:v>
                </c:pt>
                <c:pt idx="33">
                  <c:v>Alabama</c:v>
                </c:pt>
                <c:pt idx="34">
                  <c:v>Alaska</c:v>
                </c:pt>
                <c:pt idx="35">
                  <c:v>Arizona</c:v>
                </c:pt>
                <c:pt idx="36">
                  <c:v>North Carolina</c:v>
                </c:pt>
                <c:pt idx="37">
                  <c:v>Minnesota</c:v>
                </c:pt>
                <c:pt idx="38">
                  <c:v>Idaho</c:v>
                </c:pt>
                <c:pt idx="39">
                  <c:v>Montana</c:v>
                </c:pt>
                <c:pt idx="40">
                  <c:v>Oregon</c:v>
                </c:pt>
                <c:pt idx="41">
                  <c:v>New Mexico</c:v>
                </c:pt>
                <c:pt idx="42">
                  <c:v>Iowa</c:v>
                </c:pt>
                <c:pt idx="43">
                  <c:v>South Dakota</c:v>
                </c:pt>
                <c:pt idx="44">
                  <c:v>Virginia</c:v>
                </c:pt>
                <c:pt idx="45">
                  <c:v>Kansas</c:v>
                </c:pt>
                <c:pt idx="46">
                  <c:v>Oklahoma</c:v>
                </c:pt>
                <c:pt idx="47">
                  <c:v>Texas</c:v>
                </c:pt>
                <c:pt idx="48">
                  <c:v>Kentucky</c:v>
                </c:pt>
                <c:pt idx="49">
                  <c:v>Nebraska</c:v>
                </c:pt>
                <c:pt idx="50">
                  <c:v>West Virginia</c:v>
                </c:pt>
                <c:pt idx="51">
                  <c:v>Puerto Rico</c:v>
                </c:pt>
              </c:strCache>
            </c:strRef>
          </c:cat>
          <c:val>
            <c:numRef>
              <c:f>'Sheet 1 - Coronavirus Spread by'!$M$3:$M$54</c:f>
              <c:numCache>
                <c:ptCount val="52"/>
                <c:pt idx="0">
                  <c:v>0.000000</c:v>
                </c:pt>
                <c:pt idx="1">
                  <c:v>4.869201</c:v>
                </c:pt>
                <c:pt idx="2">
                  <c:v>6.094920</c:v>
                </c:pt>
                <c:pt idx="3">
                  <c:v>6.710220</c:v>
                </c:pt>
                <c:pt idx="4">
                  <c:v>7.476659</c:v>
                </c:pt>
                <c:pt idx="5">
                  <c:v>7.630140</c:v>
                </c:pt>
                <c:pt idx="6">
                  <c:v>8.070250</c:v>
                </c:pt>
                <c:pt idx="7">
                  <c:v>8.712366</c:v>
                </c:pt>
                <c:pt idx="8">
                  <c:v>9.659611</c:v>
                </c:pt>
                <c:pt idx="9">
                  <c:v>9.898650</c:v>
                </c:pt>
                <c:pt idx="10">
                  <c:v>10.376670</c:v>
                </c:pt>
                <c:pt idx="11">
                  <c:v>10.546045</c:v>
                </c:pt>
                <c:pt idx="12">
                  <c:v>10.583787</c:v>
                </c:pt>
                <c:pt idx="13">
                  <c:v>10.716224</c:v>
                </c:pt>
                <c:pt idx="14">
                  <c:v>10.889093</c:v>
                </c:pt>
                <c:pt idx="15">
                  <c:v>11.289268</c:v>
                </c:pt>
                <c:pt idx="16">
                  <c:v>11.292997</c:v>
                </c:pt>
                <c:pt idx="17">
                  <c:v>11.420595</c:v>
                </c:pt>
                <c:pt idx="18">
                  <c:v>11.514166</c:v>
                </c:pt>
                <c:pt idx="19">
                  <c:v>11.854203</c:v>
                </c:pt>
                <c:pt idx="20">
                  <c:v>12.050127</c:v>
                </c:pt>
                <c:pt idx="21">
                  <c:v>12.371395</c:v>
                </c:pt>
                <c:pt idx="22">
                  <c:v>12.507745</c:v>
                </c:pt>
                <c:pt idx="23">
                  <c:v>12.630228</c:v>
                </c:pt>
                <c:pt idx="24">
                  <c:v>12.863942</c:v>
                </c:pt>
                <c:pt idx="25">
                  <c:v>12.874244</c:v>
                </c:pt>
                <c:pt idx="26">
                  <c:v>12.874532</c:v>
                </c:pt>
                <c:pt idx="27">
                  <c:v>12.956698</c:v>
                </c:pt>
                <c:pt idx="28">
                  <c:v>13.026729</c:v>
                </c:pt>
                <c:pt idx="29">
                  <c:v>13.391475</c:v>
                </c:pt>
                <c:pt idx="30">
                  <c:v>13.646453</c:v>
                </c:pt>
                <c:pt idx="31">
                  <c:v>13.705981</c:v>
                </c:pt>
                <c:pt idx="32">
                  <c:v>13.803833</c:v>
                </c:pt>
                <c:pt idx="33">
                  <c:v>13.807568</c:v>
                </c:pt>
                <c:pt idx="34">
                  <c:v>13.838987</c:v>
                </c:pt>
                <c:pt idx="35">
                  <c:v>14.053659</c:v>
                </c:pt>
                <c:pt idx="36">
                  <c:v>14.124514</c:v>
                </c:pt>
                <c:pt idx="37">
                  <c:v>14.372382</c:v>
                </c:pt>
                <c:pt idx="38">
                  <c:v>14.415099</c:v>
                </c:pt>
                <c:pt idx="39">
                  <c:v>14.504909</c:v>
                </c:pt>
                <c:pt idx="40">
                  <c:v>14.520017</c:v>
                </c:pt>
                <c:pt idx="41">
                  <c:v>14.597650</c:v>
                </c:pt>
                <c:pt idx="42">
                  <c:v>14.784875</c:v>
                </c:pt>
                <c:pt idx="43">
                  <c:v>14.802897</c:v>
                </c:pt>
                <c:pt idx="44">
                  <c:v>14.809864</c:v>
                </c:pt>
                <c:pt idx="45">
                  <c:v>15.001100</c:v>
                </c:pt>
                <c:pt idx="46">
                  <c:v>15.180579</c:v>
                </c:pt>
                <c:pt idx="47">
                  <c:v>15.600501</c:v>
                </c:pt>
                <c:pt idx="48">
                  <c:v>15.743870</c:v>
                </c:pt>
                <c:pt idx="49">
                  <c:v>16.360595</c:v>
                </c:pt>
                <c:pt idx="50">
                  <c:v>17.834321</c:v>
                </c:pt>
                <c:pt idx="51">
                  <c:v>18.940506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59</xdr:row>
      <xdr:rowOff>121149</xdr:rowOff>
    </xdr:from>
    <xdr:to>
      <xdr:col>3</xdr:col>
      <xdr:colOff>969517</xdr:colOff>
      <xdr:row>74</xdr:row>
      <xdr:rowOff>140199</xdr:rowOff>
    </xdr:to>
    <xdr:graphicFrame>
      <xdr:nvGraphicFramePr>
        <xdr:cNvPr id="2" name="Chart 2"/>
        <xdr:cNvGraphicFramePr/>
      </xdr:nvGraphicFramePr>
      <xdr:xfrm>
        <a:off x="-144019" y="15949159"/>
        <a:ext cx="5224019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0</xdr:colOff>
      <xdr:row>81</xdr:row>
      <xdr:rowOff>223852</xdr:rowOff>
    </xdr:from>
    <xdr:to>
      <xdr:col>3</xdr:col>
      <xdr:colOff>825499</xdr:colOff>
      <xdr:row>124</xdr:row>
      <xdr:rowOff>145631</xdr:rowOff>
    </xdr:to>
    <xdr:graphicFrame>
      <xdr:nvGraphicFramePr>
        <xdr:cNvPr id="3" name="Chart 3"/>
        <xdr:cNvGraphicFramePr/>
      </xdr:nvGraphicFramePr>
      <xdr:xfrm>
        <a:off x="0" y="21611922"/>
        <a:ext cx="5080000" cy="1078917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BQW1nH3Sk2kadzMnYOIFic_w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M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1641" style="1" customWidth="1"/>
    <col min="2" max="13" width="16.3516" style="1" customWidth="1"/>
    <col min="14" max="256" width="16.3516" style="1" customWidth="1"/>
  </cols>
  <sheetData>
    <row r="1" ht="71.3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s="4"/>
      <c r="D2" t="s" s="3">
        <v>3</v>
      </c>
      <c r="E2" s="4"/>
      <c r="F2" t="s" s="3">
        <v>4</v>
      </c>
      <c r="G2" t="s" s="3">
        <v>5</v>
      </c>
      <c r="H2" s="4"/>
      <c r="I2" s="4"/>
      <c r="J2" t="s" s="3">
        <v>6</v>
      </c>
      <c r="K2" s="4"/>
      <c r="L2" t="s" s="3">
        <v>1</v>
      </c>
      <c r="M2" t="s" s="3">
        <v>7</v>
      </c>
    </row>
    <row r="3" ht="20.25" customHeight="1">
      <c r="A3" t="s" s="5">
        <v>8</v>
      </c>
      <c r="B3" s="6">
        <v>19440469</v>
      </c>
      <c r="C3" s="7"/>
      <c r="D3" s="8">
        <v>30811</v>
      </c>
      <c r="E3" s="7"/>
      <c r="F3" t="s" s="9">
        <f>$A3</f>
        <v>8</v>
      </c>
      <c r="G3" s="10">
        <f>D3/B3*1000000</f>
        <v>1584.889747258670</v>
      </c>
      <c r="H3" s="7"/>
      <c r="I3" s="7"/>
      <c r="J3" s="10">
        <f>LOG(G3,2.718281828)</f>
        <v>7.3682701250471</v>
      </c>
      <c r="K3" s="7"/>
      <c r="L3" t="s" s="9">
        <f>F3</f>
        <v>8</v>
      </c>
      <c r="M3" s="8">
        <f>-(J3-J$3)/0.24</f>
        <v>0</v>
      </c>
    </row>
    <row r="4" ht="20.05" customHeight="1">
      <c r="A4" t="s" s="11">
        <v>9</v>
      </c>
      <c r="B4" s="12">
        <v>8936574</v>
      </c>
      <c r="C4" s="13"/>
      <c r="D4" s="14">
        <v>4402</v>
      </c>
      <c r="E4" s="13"/>
      <c r="F4" t="s" s="15">
        <f>$A4</f>
        <v>9</v>
      </c>
      <c r="G4" s="16">
        <f>D4/B4*1000000</f>
        <v>492.582504212464</v>
      </c>
      <c r="H4" s="13"/>
      <c r="I4" s="13"/>
      <c r="J4" s="16">
        <f>LOG(G4,2.718281828)</f>
        <v>6.19966196887257</v>
      </c>
      <c r="K4" s="13"/>
      <c r="L4" t="s" s="15">
        <f>F4</f>
        <v>9</v>
      </c>
      <c r="M4" s="14">
        <f>-(J4-J$3)/0.24</f>
        <v>4.86920065072721</v>
      </c>
    </row>
    <row r="5" ht="20.05" customHeight="1">
      <c r="A5" t="s" s="11">
        <v>10</v>
      </c>
      <c r="B5" s="12">
        <v>4645184</v>
      </c>
      <c r="C5" s="13"/>
      <c r="D5" s="14">
        <v>1705</v>
      </c>
      <c r="E5" s="13"/>
      <c r="F5" t="s" s="15">
        <f>$A5</f>
        <v>10</v>
      </c>
      <c r="G5" s="16">
        <f>D5/B5*1000000</f>
        <v>367.046816660007</v>
      </c>
      <c r="H5" s="13"/>
      <c r="I5" s="13"/>
      <c r="J5" s="16">
        <f>LOG(G5,2.718281828)</f>
        <v>5.9054894067471</v>
      </c>
      <c r="K5" s="13"/>
      <c r="L5" t="s" s="15">
        <f>F5</f>
        <v>10</v>
      </c>
      <c r="M5" s="14">
        <f>-(J5-J$3)/0.24</f>
        <v>6.09491965958333</v>
      </c>
    </row>
    <row r="6" ht="20.05" customHeight="1">
      <c r="A6" t="s" s="11">
        <v>11</v>
      </c>
      <c r="B6" s="12">
        <v>7797095</v>
      </c>
      <c r="C6" s="13"/>
      <c r="D6" s="14">
        <v>2469</v>
      </c>
      <c r="E6" s="13"/>
      <c r="F6" t="s" s="15">
        <f>$A6</f>
        <v>11</v>
      </c>
      <c r="G6" s="16">
        <f>D6/B6*1000000</f>
        <v>316.656395747391</v>
      </c>
      <c r="H6" s="13"/>
      <c r="I6" s="13"/>
      <c r="J6" s="16">
        <f>LOG(G6,2.718281828)</f>
        <v>5.75781726189089</v>
      </c>
      <c r="K6" s="13"/>
      <c r="L6" t="s" s="15">
        <f>F6</f>
        <v>11</v>
      </c>
      <c r="M6" s="14">
        <f>-(J6-J$3)/0.24</f>
        <v>6.71022026315088</v>
      </c>
    </row>
    <row r="7" ht="20.05" customHeight="1">
      <c r="A7" t="s" s="11">
        <v>12</v>
      </c>
      <c r="B7" s="12">
        <v>6976597</v>
      </c>
      <c r="C7" s="13"/>
      <c r="D7" s="14">
        <v>1838</v>
      </c>
      <c r="E7" s="13"/>
      <c r="F7" t="s" s="15">
        <f>$A7</f>
        <v>12</v>
      </c>
      <c r="G7" s="16">
        <f>D7/B7*1000000</f>
        <v>263.452224630432</v>
      </c>
      <c r="H7" s="13"/>
      <c r="I7" s="13"/>
      <c r="J7" s="16">
        <f>LOG(G7,2.718281828)</f>
        <v>5.57387204178348</v>
      </c>
      <c r="K7" s="13"/>
      <c r="L7" t="s" s="15">
        <f>F7</f>
        <v>12</v>
      </c>
      <c r="M7" s="14">
        <f>-(J7-J$3)/0.24</f>
        <v>7.47665868026508</v>
      </c>
    </row>
    <row r="8" ht="20.05" customHeight="1">
      <c r="A8" t="s" s="11">
        <v>13</v>
      </c>
      <c r="B8" s="12">
        <v>720687</v>
      </c>
      <c r="C8" s="13"/>
      <c r="D8" s="14">
        <v>183</v>
      </c>
      <c r="E8" s="13"/>
      <c r="F8" t="s" s="15">
        <f>$A8</f>
        <v>13</v>
      </c>
      <c r="G8" s="16">
        <f>D8/B8*1000000</f>
        <v>253.924380486952</v>
      </c>
      <c r="H8" s="13"/>
      <c r="I8" s="13"/>
      <c r="J8" s="16">
        <f>LOG(G8,2.718281828)</f>
        <v>5.5370365090095</v>
      </c>
      <c r="K8" s="13"/>
      <c r="L8" t="s" s="15">
        <f>F8</f>
        <v>13</v>
      </c>
      <c r="M8" s="14">
        <f>-(J8-J$3)/0.24</f>
        <v>7.63014006682333</v>
      </c>
    </row>
    <row r="9" ht="20.05" customHeight="1">
      <c r="A9" t="s" s="11">
        <v>14</v>
      </c>
      <c r="B9" s="12">
        <v>10045029</v>
      </c>
      <c r="C9" s="13"/>
      <c r="D9" s="14">
        <v>2295</v>
      </c>
      <c r="E9" s="13"/>
      <c r="F9" t="s" s="15">
        <f>$A9</f>
        <v>14</v>
      </c>
      <c r="G9" s="16">
        <f>D9/B9*1000000</f>
        <v>228.471216957164</v>
      </c>
      <c r="H9" s="13"/>
      <c r="I9" s="13"/>
      <c r="J9" s="16">
        <f>LOG(G9,2.718281828)</f>
        <v>5.43141023814068</v>
      </c>
      <c r="K9" s="13"/>
      <c r="L9" t="s" s="15">
        <f>F9</f>
        <v>14</v>
      </c>
      <c r="M9" s="14">
        <f>-(J9-J$3)/0.24</f>
        <v>8.070249528776751</v>
      </c>
    </row>
    <row r="10" ht="20.05" customHeight="1">
      <c r="A10" t="s" s="11">
        <v>15</v>
      </c>
      <c r="B10" s="12">
        <v>628061</v>
      </c>
      <c r="C10" s="13"/>
      <c r="D10" s="14">
        <v>123</v>
      </c>
      <c r="E10" s="13"/>
      <c r="F10" t="s" s="15">
        <f>$A10</f>
        <v>15</v>
      </c>
      <c r="G10" s="16">
        <f>D10/B10*1000000</f>
        <v>195.840849853756</v>
      </c>
      <c r="H10" s="13"/>
      <c r="I10" s="13"/>
      <c r="J10" s="16">
        <f>LOG(G10,2.718281828)</f>
        <v>5.27730233973677</v>
      </c>
      <c r="K10" s="13"/>
      <c r="L10" t="s" s="15">
        <f>F10</f>
        <v>15</v>
      </c>
      <c r="M10" s="14">
        <f>-(J10-J$3)/0.24</f>
        <v>8.712365772126381</v>
      </c>
    </row>
    <row r="11" ht="20.05" customHeight="1">
      <c r="A11" t="s" s="11">
        <v>16</v>
      </c>
      <c r="B11" s="12">
        <v>5845526</v>
      </c>
      <c r="C11" s="13"/>
      <c r="D11" s="14">
        <v>912</v>
      </c>
      <c r="E11" s="13"/>
      <c r="F11" t="s" s="15">
        <f>$A11</f>
        <v>16</v>
      </c>
      <c r="G11" s="16">
        <f>D11/B11*1000000</f>
        <v>156.016755378387</v>
      </c>
      <c r="H11" s="13"/>
      <c r="I11" s="13"/>
      <c r="J11" s="16">
        <f>LOG(G11,2.718281828)</f>
        <v>5.04996340860641</v>
      </c>
      <c r="K11" s="13"/>
      <c r="L11" t="s" s="15">
        <f>F11</f>
        <v>16</v>
      </c>
      <c r="M11" s="14">
        <f>-(J11-J$3)/0.24</f>
        <v>9.659611318502879</v>
      </c>
    </row>
    <row r="12" ht="20.05" customHeight="1">
      <c r="A12" t="s" s="11">
        <v>17</v>
      </c>
      <c r="B12" s="12">
        <v>12659682</v>
      </c>
      <c r="C12" s="13"/>
      <c r="D12" s="14">
        <v>1865</v>
      </c>
      <c r="E12" s="13"/>
      <c r="F12" t="s" s="15">
        <f>$A12</f>
        <v>17</v>
      </c>
      <c r="G12" s="16">
        <f>D12/B12*1000000</f>
        <v>147.318076394020</v>
      </c>
      <c r="H12" s="13"/>
      <c r="I12" s="13"/>
      <c r="J12" s="16">
        <f>LOG(G12,2.718281828)</f>
        <v>4.99259403500389</v>
      </c>
      <c r="K12" s="13"/>
      <c r="L12" t="s" s="15">
        <f>F12</f>
        <v>17</v>
      </c>
      <c r="M12" s="14">
        <f>-(J12-J$3)/0.24</f>
        <v>9.89865037518004</v>
      </c>
    </row>
    <row r="13" ht="20.05" customHeight="1">
      <c r="A13" t="s" s="11">
        <v>18</v>
      </c>
      <c r="B13" s="12">
        <v>6897576</v>
      </c>
      <c r="C13" s="13"/>
      <c r="D13" s="14">
        <v>906</v>
      </c>
      <c r="E13" s="13"/>
      <c r="F13" t="s" s="15">
        <f>$A13</f>
        <v>18</v>
      </c>
      <c r="G13" s="16">
        <f>D13/B13*1000000</f>
        <v>131.350491824954</v>
      </c>
      <c r="H13" s="13"/>
      <c r="I13" s="13"/>
      <c r="J13" s="16">
        <f>LOG(G13,2.718281828)</f>
        <v>4.87786926133316</v>
      </c>
      <c r="K13" s="13"/>
      <c r="L13" t="s" s="15">
        <f>F13</f>
        <v>18</v>
      </c>
      <c r="M13" s="14">
        <f>-(J13-J$3)/0.24</f>
        <v>10.3766702654748</v>
      </c>
    </row>
    <row r="14" ht="20.05" customHeight="1">
      <c r="A14" t="s" s="11">
        <v>19</v>
      </c>
      <c r="B14" s="12">
        <v>2989260</v>
      </c>
      <c r="C14" s="13"/>
      <c r="D14" s="14">
        <v>377</v>
      </c>
      <c r="E14" s="13"/>
      <c r="F14" t="s" s="15">
        <f>$A14</f>
        <v>19</v>
      </c>
      <c r="G14" s="16">
        <f>D14/B14*1000000</f>
        <v>126.118169714244</v>
      </c>
      <c r="H14" s="13"/>
      <c r="I14" s="13"/>
      <c r="J14" s="16">
        <f>LOG(G14,2.718281828)</f>
        <v>4.8372193231322</v>
      </c>
      <c r="K14" s="13"/>
      <c r="L14" t="s" s="15">
        <f>F14</f>
        <v>19</v>
      </c>
      <c r="M14" s="14">
        <f>-(J14-J$3)/0.24</f>
        <v>10.5460450079788</v>
      </c>
    </row>
    <row r="15" ht="20.05" customHeight="1">
      <c r="A15" t="s" s="11">
        <v>20</v>
      </c>
      <c r="B15" s="12">
        <v>1056161</v>
      </c>
      <c r="C15" s="13"/>
      <c r="D15" s="14">
        <v>132</v>
      </c>
      <c r="E15" s="13"/>
      <c r="F15" t="s" s="15">
        <f>$A15</f>
        <v>20</v>
      </c>
      <c r="G15" s="16">
        <f>D15/B15*1000000</f>
        <v>124.980945139993</v>
      </c>
      <c r="H15" s="13"/>
      <c r="I15" s="13"/>
      <c r="J15" s="16">
        <f>LOG(G15,2.718281828)</f>
        <v>4.82816128761761</v>
      </c>
      <c r="K15" s="13"/>
      <c r="L15" t="s" s="15">
        <f>F15</f>
        <v>20</v>
      </c>
      <c r="M15" s="14">
        <f>-(J15-J$3)/0.24</f>
        <v>10.5837868226229</v>
      </c>
    </row>
    <row r="16" ht="20.05" customHeight="1">
      <c r="A16" t="s" s="11">
        <v>21</v>
      </c>
      <c r="B16" s="12">
        <v>982895</v>
      </c>
      <c r="C16" s="13"/>
      <c r="D16" s="14">
        <v>119</v>
      </c>
      <c r="E16" s="13"/>
      <c r="F16" t="s" s="15">
        <f>$A16</f>
        <v>21</v>
      </c>
      <c r="G16" s="16">
        <f>D16/B16*1000000</f>
        <v>121.070918053302</v>
      </c>
      <c r="H16" s="13"/>
      <c r="I16" s="13"/>
      <c r="J16" s="16">
        <f>LOG(G16,2.718281828)</f>
        <v>4.79637647433149</v>
      </c>
      <c r="K16" s="13"/>
      <c r="L16" t="s" s="15">
        <f>F16</f>
        <v>21</v>
      </c>
      <c r="M16" s="14">
        <f>-(J16-J$3)/0.24</f>
        <v>10.7162235446484</v>
      </c>
    </row>
    <row r="17" ht="20.05" customHeight="1">
      <c r="A17" t="s" s="11">
        <v>22</v>
      </c>
      <c r="B17" s="12">
        <v>10736059</v>
      </c>
      <c r="C17" s="13"/>
      <c r="D17" s="14">
        <v>1247</v>
      </c>
      <c r="E17" s="13"/>
      <c r="F17" t="s" s="15">
        <f>$A17</f>
        <v>22</v>
      </c>
      <c r="G17" s="16">
        <f>D17/B17*1000000</f>
        <v>116.150628456867</v>
      </c>
      <c r="H17" s="13"/>
      <c r="I17" s="13"/>
      <c r="J17" s="16">
        <f>LOG(G17,2.718281828)</f>
        <v>4.75488787073973</v>
      </c>
      <c r="K17" s="13"/>
      <c r="L17" t="s" s="15">
        <f>F17</f>
        <v>22</v>
      </c>
      <c r="M17" s="14">
        <f>-(J17-J$3)/0.24</f>
        <v>10.8890927262807</v>
      </c>
    </row>
    <row r="18" ht="20.05" customHeight="1">
      <c r="A18" t="s" s="11">
        <v>23</v>
      </c>
      <c r="B18" s="12">
        <v>1345790</v>
      </c>
      <c r="C18" s="13"/>
      <c r="D18" s="14">
        <v>142</v>
      </c>
      <c r="E18" s="13"/>
      <c r="F18" t="s" s="15">
        <f>$A18</f>
        <v>23</v>
      </c>
      <c r="G18" s="16">
        <f>D18/B18*1000000</f>
        <v>105.514233275622</v>
      </c>
      <c r="H18" s="13"/>
      <c r="I18" s="13"/>
      <c r="J18" s="16">
        <f>LOG(G18,2.718281828)</f>
        <v>4.65884585716813</v>
      </c>
      <c r="K18" s="13"/>
      <c r="L18" t="s" s="15">
        <f>F18</f>
        <v>23</v>
      </c>
      <c r="M18" s="14">
        <f>-(J18-J$3)/0.24</f>
        <v>11.289267782829</v>
      </c>
    </row>
    <row r="19" ht="20.05" customHeight="1">
      <c r="A19" t="s" s="11">
        <v>24</v>
      </c>
      <c r="B19" s="12">
        <v>3282115</v>
      </c>
      <c r="C19" s="13"/>
      <c r="D19" s="14">
        <v>346</v>
      </c>
      <c r="E19" s="13"/>
      <c r="F19" t="s" s="15">
        <f>$A19</f>
        <v>24</v>
      </c>
      <c r="G19" s="16">
        <f>D19/B19*1000000</f>
        <v>105.419828372863</v>
      </c>
      <c r="H19" s="13"/>
      <c r="I19" s="13"/>
      <c r="J19" s="16">
        <f>LOG(G19,2.718281828)</f>
        <v>4.65795074418031</v>
      </c>
      <c r="K19" s="13"/>
      <c r="L19" t="s" s="15">
        <f>F19</f>
        <v>24</v>
      </c>
      <c r="M19" s="14">
        <f>-(J19-J$3)/0.24</f>
        <v>11.2929974202783</v>
      </c>
    </row>
    <row r="20" ht="20.05" customHeight="1">
      <c r="A20" t="s" s="11">
        <v>25</v>
      </c>
      <c r="B20" s="12">
        <v>3139658</v>
      </c>
      <c r="C20" s="13"/>
      <c r="D20" s="14">
        <v>321</v>
      </c>
      <c r="E20" s="13"/>
      <c r="F20" t="s" s="15">
        <f>$A20</f>
        <v>25</v>
      </c>
      <c r="G20" s="16">
        <f>D20/B20*1000000</f>
        <v>102.240435104715</v>
      </c>
      <c r="H20" s="13"/>
      <c r="I20" s="13"/>
      <c r="J20" s="16">
        <f>LOG(G20,2.718281828)</f>
        <v>4.62732724712064</v>
      </c>
      <c r="K20" s="13"/>
      <c r="L20" t="s" s="15">
        <f>F20</f>
        <v>25</v>
      </c>
      <c r="M20" s="14">
        <f>-(J20-J$3)/0.24</f>
        <v>11.4205953246936</v>
      </c>
    </row>
    <row r="21" ht="20.05" customHeight="1">
      <c r="A21" t="s" s="11">
        <v>26</v>
      </c>
      <c r="B21" s="12">
        <v>5851754</v>
      </c>
      <c r="C21" s="13"/>
      <c r="D21" s="14">
        <v>585</v>
      </c>
      <c r="E21" s="13"/>
      <c r="F21" t="s" s="15">
        <f>$A21</f>
        <v>26</v>
      </c>
      <c r="G21" s="16">
        <f>D21/B21*1000000</f>
        <v>99.97002608106899</v>
      </c>
      <c r="H21" s="13"/>
      <c r="I21" s="13"/>
      <c r="J21" s="16">
        <f>LOG(G21,2.718281828)</f>
        <v>4.60487040264565</v>
      </c>
      <c r="K21" s="13"/>
      <c r="L21" t="s" s="15">
        <f>F21</f>
        <v>26</v>
      </c>
      <c r="M21" s="14">
        <f>-(J21-J$3)/0.24</f>
        <v>11.514165510006</v>
      </c>
    </row>
    <row r="22" ht="20.05" customHeight="1">
      <c r="A22" t="s" s="11">
        <v>27</v>
      </c>
      <c r="B22" s="12">
        <v>3038999</v>
      </c>
      <c r="C22" s="13"/>
      <c r="D22" s="14">
        <v>280</v>
      </c>
      <c r="E22" s="13"/>
      <c r="F22" t="s" s="15">
        <f>$A22</f>
        <v>27</v>
      </c>
      <c r="G22" s="16">
        <f>D22/B22*1000000</f>
        <v>92.1356012292205</v>
      </c>
      <c r="H22" s="13"/>
      <c r="I22" s="13"/>
      <c r="J22" s="16">
        <f>LOG(G22,2.718281828)</f>
        <v>4.52326141905412</v>
      </c>
      <c r="K22" s="13"/>
      <c r="L22" t="s" s="15">
        <f>F22</f>
        <v>27</v>
      </c>
      <c r="M22" s="14">
        <f>-(J22-J$3)/0.24</f>
        <v>11.8542029416374</v>
      </c>
    </row>
    <row r="23" ht="20.05" customHeight="1">
      <c r="A23" t="s" s="11">
        <v>28</v>
      </c>
      <c r="B23" s="12">
        <v>12820878</v>
      </c>
      <c r="C23" s="13"/>
      <c r="D23" s="14">
        <v>1127</v>
      </c>
      <c r="E23" s="13"/>
      <c r="F23" t="s" s="15">
        <f>$A23</f>
        <v>28</v>
      </c>
      <c r="G23" s="16">
        <f>D23/B23*1000000</f>
        <v>87.90349615681551</v>
      </c>
      <c r="H23" s="13"/>
      <c r="I23" s="13"/>
      <c r="J23" s="16">
        <f>LOG(G23,2.718281828)</f>
        <v>4.47623957890881</v>
      </c>
      <c r="K23" s="13"/>
      <c r="L23" t="s" s="15">
        <f>F23</f>
        <v>28</v>
      </c>
      <c r="M23" s="14">
        <f>-(J23-J$3)/0.24</f>
        <v>12.0501272755762</v>
      </c>
    </row>
    <row r="24" ht="20.05" customHeight="1">
      <c r="A24" t="s" s="11">
        <v>29</v>
      </c>
      <c r="B24" s="12">
        <v>5210095</v>
      </c>
      <c r="C24" s="13"/>
      <c r="D24" s="14">
        <v>424</v>
      </c>
      <c r="E24" s="13"/>
      <c r="F24" t="s" s="15">
        <f>$A24</f>
        <v>29</v>
      </c>
      <c r="G24" s="16">
        <f>D24/B24*1000000</f>
        <v>81.38047386851871</v>
      </c>
      <c r="H24" s="13"/>
      <c r="I24" s="13"/>
      <c r="J24" s="16">
        <f>LOG(G24,2.718281828)</f>
        <v>4.39913536621075</v>
      </c>
      <c r="K24" s="13"/>
      <c r="L24" t="s" s="15">
        <f>F24</f>
        <v>29</v>
      </c>
      <c r="M24" s="14">
        <f>-(J24-J$3)/0.24</f>
        <v>12.3713948284848</v>
      </c>
    </row>
    <row r="25" ht="20.05" customHeight="1">
      <c r="A25" t="s" s="11">
        <v>30</v>
      </c>
      <c r="B25" s="12">
        <v>1371246</v>
      </c>
      <c r="C25" s="13"/>
      <c r="D25" s="14">
        <v>108</v>
      </c>
      <c r="E25" s="13"/>
      <c r="F25" t="s" s="15">
        <f>$A25</f>
        <v>30</v>
      </c>
      <c r="G25" s="16">
        <f>D25/B25*1000000</f>
        <v>78.7604849895642</v>
      </c>
      <c r="H25" s="13"/>
      <c r="I25" s="13"/>
      <c r="J25" s="16">
        <f>LOG(G25,2.718281828)</f>
        <v>4.36641141230503</v>
      </c>
      <c r="K25" s="13"/>
      <c r="L25" t="s" s="15">
        <f>F25</f>
        <v>30</v>
      </c>
      <c r="M25" s="14">
        <f>-(J25-J$3)/0.24</f>
        <v>12.5077446364253</v>
      </c>
    </row>
    <row r="26" ht="20.05" customHeight="1">
      <c r="A26" t="s" s="11">
        <v>31</v>
      </c>
      <c r="B26" s="12">
        <v>21992985</v>
      </c>
      <c r="C26" s="13"/>
      <c r="D26" s="14">
        <v>1682</v>
      </c>
      <c r="E26" s="13"/>
      <c r="F26" t="s" s="15">
        <f>$A26</f>
        <v>31</v>
      </c>
      <c r="G26" s="16">
        <f>D26/B26*1000000</f>
        <v>76.478931804846</v>
      </c>
      <c r="H26" s="13"/>
      <c r="I26" s="13"/>
      <c r="J26" s="16">
        <f>LOG(G26,2.718281828)</f>
        <v>4.33701530239117</v>
      </c>
      <c r="K26" s="13"/>
      <c r="L26" t="s" s="15">
        <f>F26</f>
        <v>31</v>
      </c>
      <c r="M26" s="14">
        <f>-(J26-J$3)/0.24</f>
        <v>12.630228427733</v>
      </c>
    </row>
    <row r="27" ht="20.05" customHeight="1">
      <c r="A27" t="s" s="11">
        <v>32</v>
      </c>
      <c r="B27" s="12">
        <v>567025</v>
      </c>
      <c r="C27" s="13"/>
      <c r="D27" s="14">
        <v>41</v>
      </c>
      <c r="E27" s="13"/>
      <c r="F27" t="s" s="15">
        <f>$A27</f>
        <v>32</v>
      </c>
      <c r="G27" s="16">
        <f>D27/B27*1000000</f>
        <v>72.3072174948195</v>
      </c>
      <c r="H27" s="13"/>
      <c r="I27" s="13"/>
      <c r="J27" s="16">
        <f>LOG(G27,2.718281828)</f>
        <v>4.28092395194288</v>
      </c>
      <c r="K27" s="13"/>
      <c r="L27" t="s" s="15">
        <f>F27</f>
        <v>32</v>
      </c>
      <c r="M27" s="14">
        <f>-(J27-J$3)/0.24</f>
        <v>12.8639423879343</v>
      </c>
    </row>
    <row r="28" ht="20.05" customHeight="1">
      <c r="A28" t="s" s="11">
        <v>33</v>
      </c>
      <c r="B28" s="12">
        <v>3563077</v>
      </c>
      <c r="C28" s="13"/>
      <c r="D28" s="14">
        <v>257</v>
      </c>
      <c r="E28" s="13"/>
      <c r="F28" t="s" s="15">
        <f>$A28</f>
        <v>33</v>
      </c>
      <c r="G28" s="16">
        <f>D28/B28*1000000</f>
        <v>72.1286685637161</v>
      </c>
      <c r="H28" s="13"/>
      <c r="I28" s="13"/>
      <c r="J28" s="16">
        <f>LOG(G28,2.718281828)</f>
        <v>4.27845158822559</v>
      </c>
      <c r="K28" s="13"/>
      <c r="L28" t="s" s="15">
        <f>F28</f>
        <v>33</v>
      </c>
      <c r="M28" s="14">
        <f>-(J28-J$3)/0.24</f>
        <v>12.874243903423</v>
      </c>
    </row>
    <row r="29" ht="20.05" customHeight="1">
      <c r="A29" t="s" s="11">
        <v>34</v>
      </c>
      <c r="B29" s="12">
        <v>39557045</v>
      </c>
      <c r="C29" s="13"/>
      <c r="D29" s="14">
        <v>2853</v>
      </c>
      <c r="E29" s="13"/>
      <c r="F29" t="s" s="15">
        <f>$A29</f>
        <v>34</v>
      </c>
      <c r="G29" s="16">
        <f>D29/B29*1000000</f>
        <v>72.1236887133506</v>
      </c>
      <c r="H29" s="13"/>
      <c r="I29" s="13"/>
      <c r="J29" s="16">
        <f>LOG(G29,2.718281828)</f>
        <v>4.27838254463472</v>
      </c>
      <c r="K29" s="13"/>
      <c r="L29" t="s" s="15">
        <f>F29</f>
        <v>34</v>
      </c>
      <c r="M29" s="14">
        <f>-(J29-J$3)/0.24</f>
        <v>12.8745315850516</v>
      </c>
    </row>
    <row r="30" ht="20.05" customHeight="1">
      <c r="A30" t="s" s="11">
        <v>35</v>
      </c>
      <c r="B30" s="12">
        <v>6745354</v>
      </c>
      <c r="C30" s="13"/>
      <c r="D30" s="14">
        <v>477</v>
      </c>
      <c r="E30" s="13"/>
      <c r="F30" t="s" s="15">
        <f>$A30</f>
        <v>35</v>
      </c>
      <c r="G30" s="16">
        <f>D30/B30*1000000</f>
        <v>70.7153397731238</v>
      </c>
      <c r="H30" s="13"/>
      <c r="I30" s="13"/>
      <c r="J30" s="16">
        <f>LOG(G30,2.718281828)</f>
        <v>4.25866252000402</v>
      </c>
      <c r="K30" s="13"/>
      <c r="L30" t="s" s="15">
        <f>F30</f>
        <v>35</v>
      </c>
      <c r="M30" s="14">
        <f>-(J30-J$3)/0.24</f>
        <v>12.9566983543462</v>
      </c>
    </row>
    <row r="31" ht="20.05" customHeight="1">
      <c r="A31" t="s" s="11">
        <v>36</v>
      </c>
      <c r="B31" s="12">
        <v>6083116</v>
      </c>
      <c r="C31" s="13"/>
      <c r="D31" s="14">
        <v>423</v>
      </c>
      <c r="E31" s="13"/>
      <c r="F31" t="s" s="15">
        <f>$A31</f>
        <v>36</v>
      </c>
      <c r="G31" s="16">
        <f>D31/B31*1000000</f>
        <v>69.5367308464938</v>
      </c>
      <c r="H31" s="13"/>
      <c r="I31" s="13"/>
      <c r="J31" s="16">
        <f>LOG(G31,2.718281828)</f>
        <v>4.24185511506781</v>
      </c>
      <c r="K31" s="13"/>
      <c r="L31" t="s" s="15">
        <f>F31</f>
        <v>36</v>
      </c>
      <c r="M31" s="14">
        <f>-(J31-J$3)/0.24</f>
        <v>13.026729208247</v>
      </c>
    </row>
    <row r="32" ht="20.05" customHeight="1">
      <c r="A32" t="s" s="11">
        <v>37</v>
      </c>
      <c r="B32" s="12">
        <v>1412687</v>
      </c>
      <c r="C32" s="13"/>
      <c r="D32" s="14">
        <v>90</v>
      </c>
      <c r="E32" s="13"/>
      <c r="F32" t="s" s="15">
        <f>$A32</f>
        <v>37</v>
      </c>
      <c r="G32" s="16">
        <f>D32/B32*1000000</f>
        <v>63.7083798463495</v>
      </c>
      <c r="H32" s="13"/>
      <c r="I32" s="13"/>
      <c r="J32" s="16">
        <f>LOG(G32,2.718281828)</f>
        <v>4.15431610637553</v>
      </c>
      <c r="K32" s="13"/>
      <c r="L32" t="s" s="15">
        <f>F32</f>
        <v>37</v>
      </c>
      <c r="M32" s="14">
        <f>-(J32-J$3)/0.24</f>
        <v>13.3914750777982</v>
      </c>
    </row>
    <row r="33" ht="20.05" customHeight="1">
      <c r="A33" t="s" s="11">
        <v>38</v>
      </c>
      <c r="B33" s="12">
        <v>11747694</v>
      </c>
      <c r="C33" s="13"/>
      <c r="D33" s="14">
        <v>704</v>
      </c>
      <c r="E33" s="13"/>
      <c r="F33" t="s" s="15">
        <f>$A33</f>
        <v>38</v>
      </c>
      <c r="G33" s="16">
        <f>D33/B33*1000000</f>
        <v>59.9266545417339</v>
      </c>
      <c r="H33" s="13"/>
      <c r="I33" s="13"/>
      <c r="J33" s="16">
        <f>LOG(G33,2.718281828)</f>
        <v>4.09312139083884</v>
      </c>
      <c r="K33" s="13"/>
      <c r="L33" t="s" s="15">
        <f>F33</f>
        <v>38</v>
      </c>
      <c r="M33" s="14">
        <f>-(J33-J$3)/0.24</f>
        <v>13.6464530592011</v>
      </c>
    </row>
    <row r="34" ht="20.05" customHeight="1">
      <c r="A34" t="s" s="11">
        <v>39</v>
      </c>
      <c r="B34" s="12">
        <v>761723</v>
      </c>
      <c r="C34" s="13"/>
      <c r="D34" s="14">
        <v>45</v>
      </c>
      <c r="E34" s="13"/>
      <c r="F34" t="s" s="15">
        <f>$A34</f>
        <v>39</v>
      </c>
      <c r="G34" s="16">
        <f>D34/B34*1000000</f>
        <v>59.0765934598273</v>
      </c>
      <c r="H34" s="13"/>
      <c r="I34" s="13"/>
      <c r="J34" s="16">
        <f>LOG(G34,2.718281828)</f>
        <v>4.07883479690333</v>
      </c>
      <c r="K34" s="13"/>
      <c r="L34" t="s" s="15">
        <f>F34</f>
        <v>39</v>
      </c>
      <c r="M34" s="14">
        <f>-(J34-J$3)/0.24</f>
        <v>13.7059805339324</v>
      </c>
    </row>
    <row r="35" ht="20.05" customHeight="1">
      <c r="A35" t="s" s="11">
        <v>40</v>
      </c>
      <c r="B35" s="12">
        <v>6169270</v>
      </c>
      <c r="C35" s="13"/>
      <c r="D35" s="14">
        <v>356</v>
      </c>
      <c r="E35" s="13"/>
      <c r="F35" t="s" s="15">
        <f>$A35</f>
        <v>40</v>
      </c>
      <c r="G35" s="16">
        <f>D35/B35*1000000</f>
        <v>57.7053687065082</v>
      </c>
      <c r="H35" s="13"/>
      <c r="I35" s="13"/>
      <c r="J35" s="16">
        <f>LOG(G35,2.718281828)</f>
        <v>4.05535021504391</v>
      </c>
      <c r="K35" s="13"/>
      <c r="L35" t="s" s="15">
        <f>F35</f>
        <v>40</v>
      </c>
      <c r="M35" s="14">
        <f>-(J35-J$3)/0.24</f>
        <v>13.8038329583466</v>
      </c>
    </row>
    <row r="36" ht="20.05" customHeight="1">
      <c r="A36" t="s" s="11">
        <v>41</v>
      </c>
      <c r="B36" s="12">
        <v>4908621</v>
      </c>
      <c r="C36" s="13"/>
      <c r="D36" s="14">
        <v>283</v>
      </c>
      <c r="E36" s="13"/>
      <c r="F36" t="s" s="15">
        <f>$A36</f>
        <v>41</v>
      </c>
      <c r="G36" s="16">
        <f>D36/B36*1000000</f>
        <v>57.6536668852617</v>
      </c>
      <c r="H36" s="13"/>
      <c r="I36" s="13"/>
      <c r="J36" s="16">
        <f>LOG(G36,2.718281828)</f>
        <v>4.05445385136591</v>
      </c>
      <c r="K36" s="13"/>
      <c r="L36" t="s" s="15">
        <f>F36</f>
        <v>41</v>
      </c>
      <c r="M36" s="14">
        <f>-(J36-J$3)/0.24</f>
        <v>13.807567807005</v>
      </c>
    </row>
    <row r="37" ht="20.05" customHeight="1">
      <c r="A37" t="s" s="11">
        <v>42</v>
      </c>
      <c r="B37" s="12">
        <v>734002</v>
      </c>
      <c r="C37" s="13"/>
      <c r="D37" s="14">
        <v>42</v>
      </c>
      <c r="E37" s="13"/>
      <c r="F37" t="s" s="15">
        <f>$A37</f>
        <v>42</v>
      </c>
      <c r="G37" s="16">
        <f>D37/B37*1000000</f>
        <v>57.2205525325544</v>
      </c>
      <c r="H37" s="13"/>
      <c r="I37" s="13"/>
      <c r="J37" s="16">
        <f>LOG(G37,2.718281828)</f>
        <v>4.04691314454248</v>
      </c>
      <c r="K37" s="13"/>
      <c r="L37" t="s" s="15">
        <f>F37</f>
        <v>42</v>
      </c>
      <c r="M37" s="14">
        <f>-(J37-J$3)/0.24</f>
        <v>13.8389874187693</v>
      </c>
    </row>
    <row r="38" ht="20.05" customHeight="1">
      <c r="A38" t="s" s="11">
        <v>43</v>
      </c>
      <c r="B38" s="12">
        <v>7378494</v>
      </c>
      <c r="C38" s="13"/>
      <c r="D38" s="14">
        <v>401</v>
      </c>
      <c r="E38" s="13"/>
      <c r="F38" t="s" s="15">
        <f>$A38</f>
        <v>43</v>
      </c>
      <c r="G38" s="16">
        <f>D38/B38*1000000</f>
        <v>54.3471337104835</v>
      </c>
      <c r="H38" s="13"/>
      <c r="I38" s="13"/>
      <c r="J38" s="16">
        <f>LOG(G38,2.718281828)</f>
        <v>3.99539187523366</v>
      </c>
      <c r="K38" s="13"/>
      <c r="L38" t="s" s="15">
        <f>F38</f>
        <v>43</v>
      </c>
      <c r="M38" s="14">
        <f>-(J38-J$3)/0.24</f>
        <v>14.0536593742227</v>
      </c>
    </row>
    <row r="39" ht="20.05" customHeight="1">
      <c r="A39" t="s" s="11">
        <v>44</v>
      </c>
      <c r="B39" s="12">
        <v>10611862</v>
      </c>
      <c r="C39" s="13"/>
      <c r="D39" s="14">
        <v>567</v>
      </c>
      <c r="E39" s="13"/>
      <c r="F39" t="s" s="15">
        <f>$A39</f>
        <v>44</v>
      </c>
      <c r="G39" s="16">
        <f>D39/B39*1000000</f>
        <v>53.4307739772718</v>
      </c>
      <c r="H39" s="13"/>
      <c r="I39" s="13"/>
      <c r="J39" s="16">
        <f>LOG(G39,2.718281828)</f>
        <v>3.97838687235491</v>
      </c>
      <c r="K39" s="13"/>
      <c r="L39" t="s" s="15">
        <f>F39</f>
        <v>44</v>
      </c>
      <c r="M39" s="14">
        <f>-(J39-J$3)/0.24</f>
        <v>14.1245135528841</v>
      </c>
    </row>
    <row r="40" ht="20.05" customHeight="1">
      <c r="A40" t="s" s="11">
        <v>45</v>
      </c>
      <c r="B40" s="12">
        <v>5700671</v>
      </c>
      <c r="C40" s="13"/>
      <c r="D40" s="14">
        <v>287</v>
      </c>
      <c r="E40" s="13"/>
      <c r="F40" t="s" s="15">
        <f>$A40</f>
        <v>45</v>
      </c>
      <c r="G40" s="16">
        <f>D40/B40*1000000</f>
        <v>50.3449506207252</v>
      </c>
      <c r="H40" s="13"/>
      <c r="I40" s="13"/>
      <c r="J40" s="16">
        <f>LOG(G40,2.718281828)</f>
        <v>3.91889832921104</v>
      </c>
      <c r="K40" s="13"/>
      <c r="L40" t="s" s="15">
        <f>F40</f>
        <v>45</v>
      </c>
      <c r="M40" s="14">
        <f>-(J40-J$3)/0.24</f>
        <v>14.3723824826503</v>
      </c>
    </row>
    <row r="41" ht="20.05" customHeight="1">
      <c r="A41" t="s" s="11">
        <v>46</v>
      </c>
      <c r="B41" s="12">
        <v>1826156</v>
      </c>
      <c r="C41" s="13"/>
      <c r="D41" s="14">
        <v>91</v>
      </c>
      <c r="E41" s="13"/>
      <c r="F41" t="s" s="15">
        <f>$A41</f>
        <v>46</v>
      </c>
      <c r="G41" s="16">
        <f>D41/B41*1000000</f>
        <v>49.8314492299672</v>
      </c>
      <c r="H41" s="13"/>
      <c r="I41" s="13"/>
      <c r="J41" s="16">
        <f>LOG(G41,2.718281828)</f>
        <v>3.90864629601365</v>
      </c>
      <c r="K41" s="13"/>
      <c r="L41" t="s" s="15">
        <f>F41</f>
        <v>46</v>
      </c>
      <c r="M41" s="14">
        <f>-(J41-J$3)/0.24</f>
        <v>14.4150992876394</v>
      </c>
    </row>
    <row r="42" ht="20.05" customHeight="1">
      <c r="A42" t="s" s="11">
        <v>47</v>
      </c>
      <c r="B42" s="12">
        <v>1086759</v>
      </c>
      <c r="C42" s="13"/>
      <c r="D42" s="14">
        <v>53</v>
      </c>
      <c r="E42" s="13"/>
      <c r="F42" t="s" s="15">
        <f>$A42</f>
        <v>47</v>
      </c>
      <c r="G42" s="16">
        <f>D42/B42*1000000</f>
        <v>48.7688622776531</v>
      </c>
      <c r="H42" s="13"/>
      <c r="I42" s="13"/>
      <c r="J42" s="16">
        <f>LOG(G42,2.718281828)</f>
        <v>3.88709204178258</v>
      </c>
      <c r="K42" s="13"/>
      <c r="L42" t="s" s="15">
        <f>F42</f>
        <v>47</v>
      </c>
      <c r="M42" s="14">
        <f>-(J42-J$3)/0.24</f>
        <v>14.5049086802688</v>
      </c>
    </row>
    <row r="43" ht="20.05" customHeight="1">
      <c r="A43" t="s" s="11">
        <v>48</v>
      </c>
      <c r="B43" s="12">
        <v>4301089</v>
      </c>
      <c r="C43" s="13"/>
      <c r="D43" s="14">
        <v>209</v>
      </c>
      <c r="E43" s="13"/>
      <c r="F43" t="s" s="15">
        <f>$A43</f>
        <v>48</v>
      </c>
      <c r="G43" s="16">
        <f>D43/B43*1000000</f>
        <v>48.592344868939</v>
      </c>
      <c r="H43" s="13"/>
      <c r="I43" s="13"/>
      <c r="J43" s="16">
        <f>LOG(G43,2.718281828)</f>
        <v>3.883466006171</v>
      </c>
      <c r="K43" s="13"/>
      <c r="L43" t="s" s="15">
        <f>F43</f>
        <v>48</v>
      </c>
      <c r="M43" s="14">
        <f>-(J43-J$3)/0.24</f>
        <v>14.5200171619838</v>
      </c>
    </row>
    <row r="44" ht="20.05" customHeight="1">
      <c r="A44" t="s" s="11">
        <v>49</v>
      </c>
      <c r="B44" s="12">
        <v>2096640</v>
      </c>
      <c r="C44" s="13"/>
      <c r="D44" s="14">
        <v>100</v>
      </c>
      <c r="E44" s="13"/>
      <c r="F44" t="s" s="15">
        <f>$A44</f>
        <v>49</v>
      </c>
      <c r="G44" s="16">
        <f>D44/B44*1000000</f>
        <v>47.6953601953602</v>
      </c>
      <c r="H44" s="13"/>
      <c r="I44" s="13"/>
      <c r="J44" s="16">
        <f>LOG(G44,2.718281828)</f>
        <v>3.86483412327836</v>
      </c>
      <c r="K44" s="13"/>
      <c r="L44" t="s" s="15">
        <f>F44</f>
        <v>49</v>
      </c>
      <c r="M44" s="14">
        <f>-(J44-J$3)/0.24</f>
        <v>14.5976500073698</v>
      </c>
    </row>
    <row r="45" ht="20.05" customHeight="1">
      <c r="A45" t="s" s="11">
        <v>50</v>
      </c>
      <c r="B45" s="12">
        <v>3179849</v>
      </c>
      <c r="C45" s="13"/>
      <c r="D45" s="14">
        <v>145</v>
      </c>
      <c r="E45" s="13"/>
      <c r="F45" t="s" s="15">
        <f>$A45</f>
        <v>50</v>
      </c>
      <c r="G45" s="16">
        <f>D45/B45*1000000</f>
        <v>45.5996495431072</v>
      </c>
      <c r="H45" s="13"/>
      <c r="I45" s="13"/>
      <c r="J45" s="16">
        <f>LOG(G45,2.718281828)</f>
        <v>3.81990003167771</v>
      </c>
      <c r="K45" s="13"/>
      <c r="L45" t="s" s="15">
        <f>F45</f>
        <v>50</v>
      </c>
      <c r="M45" s="14">
        <f>-(J45-J$3)/0.24</f>
        <v>14.7848753890391</v>
      </c>
    </row>
    <row r="46" ht="20.05" customHeight="1">
      <c r="A46" t="s" s="11">
        <v>51</v>
      </c>
      <c r="B46" s="12">
        <v>903027</v>
      </c>
      <c r="C46" s="13"/>
      <c r="D46" s="14">
        <v>41</v>
      </c>
      <c r="E46" s="13"/>
      <c r="F46" t="s" s="15">
        <f>$A46</f>
        <v>51</v>
      </c>
      <c r="G46" s="16">
        <f>D46/B46*1000000</f>
        <v>45.4028506345879</v>
      </c>
      <c r="H46" s="13"/>
      <c r="I46" s="13"/>
      <c r="J46" s="16">
        <f>LOG(G46,2.718281828)</f>
        <v>3.81557489302859</v>
      </c>
      <c r="K46" s="13"/>
      <c r="L46" t="s" s="15">
        <f>F46</f>
        <v>51</v>
      </c>
      <c r="M46" s="14">
        <f>-(J46-J$3)/0.24</f>
        <v>14.8028968000771</v>
      </c>
    </row>
    <row r="47" ht="20.05" customHeight="1">
      <c r="A47" t="s" s="11">
        <v>52</v>
      </c>
      <c r="B47" s="12">
        <v>8626207</v>
      </c>
      <c r="C47" s="13"/>
      <c r="D47" s="14">
        <v>391</v>
      </c>
      <c r="E47" s="13"/>
      <c r="F47" t="s" s="15">
        <f>$A47</f>
        <v>52</v>
      </c>
      <c r="G47" s="16">
        <f>D47/B47*1000000</f>
        <v>45.3269901823594</v>
      </c>
      <c r="H47" s="13"/>
      <c r="I47" s="13"/>
      <c r="J47" s="16">
        <f>LOG(G47,2.718281828)</f>
        <v>3.813902665474</v>
      </c>
      <c r="K47" s="13"/>
      <c r="L47" t="s" s="15">
        <f>F47</f>
        <v>52</v>
      </c>
      <c r="M47" s="14">
        <f>-(J47-J$3)/0.24</f>
        <v>14.8098644148879</v>
      </c>
    </row>
    <row r="48" ht="20.05" customHeight="1">
      <c r="A48" t="s" s="11">
        <v>53</v>
      </c>
      <c r="B48" s="12">
        <v>2910357</v>
      </c>
      <c r="C48" s="13"/>
      <c r="D48" s="14">
        <v>126</v>
      </c>
      <c r="E48" s="13"/>
      <c r="F48" t="s" s="15">
        <f>$A48</f>
        <v>53</v>
      </c>
      <c r="G48" s="16">
        <f>D48/B48*1000000</f>
        <v>43.2936577883744</v>
      </c>
      <c r="H48" s="13"/>
      <c r="I48" s="13"/>
      <c r="J48" s="16">
        <f>LOG(G48,2.718281828)</f>
        <v>3.76800615351665</v>
      </c>
      <c r="K48" s="13"/>
      <c r="L48" t="s" s="15">
        <f>F48</f>
        <v>53</v>
      </c>
      <c r="M48" s="14">
        <f>-(J48-J$3)/0.24</f>
        <v>15.0010998813769</v>
      </c>
    </row>
    <row r="49" ht="20.05" customHeight="1">
      <c r="A49" t="s" s="11">
        <v>54</v>
      </c>
      <c r="B49" s="12">
        <v>3954821</v>
      </c>
      <c r="C49" s="13"/>
      <c r="D49" s="14">
        <v>164</v>
      </c>
      <c r="E49" s="13"/>
      <c r="F49" t="s" s="15">
        <f>$A49</f>
        <v>54</v>
      </c>
      <c r="G49" s="16">
        <f>D49/B49*1000000</f>
        <v>41.4683749277148</v>
      </c>
      <c r="H49" s="13"/>
      <c r="I49" s="13"/>
      <c r="J49" s="16">
        <f>LOG(G49,2.718281828)</f>
        <v>3.72493108742346</v>
      </c>
      <c r="K49" s="13"/>
      <c r="L49" t="s" s="15">
        <f>F49</f>
        <v>54</v>
      </c>
      <c r="M49" s="14">
        <f>-(J49-J$3)/0.24</f>
        <v>15.1805793234318</v>
      </c>
    </row>
    <row r="50" ht="20.05" customHeight="1">
      <c r="A50" t="s" s="11">
        <v>55</v>
      </c>
      <c r="B50" s="12">
        <v>29472295</v>
      </c>
      <c r="C50" s="13"/>
      <c r="D50" s="14">
        <v>1105</v>
      </c>
      <c r="E50" s="13"/>
      <c r="F50" t="s" s="15">
        <f>$A50</f>
        <v>55</v>
      </c>
      <c r="G50" s="16">
        <f>D50/B50*1000000</f>
        <v>37.4928386133486</v>
      </c>
      <c r="H50" s="13"/>
      <c r="I50" s="13"/>
      <c r="J50" s="16">
        <f>LOG(G50,2.718281828)</f>
        <v>3.62414994504053</v>
      </c>
      <c r="K50" s="13"/>
      <c r="L50" t="s" s="15">
        <f>F50</f>
        <v>55</v>
      </c>
      <c r="M50" s="14">
        <f>-(J50-J$3)/0.24</f>
        <v>15.6005007500274</v>
      </c>
    </row>
    <row r="51" ht="20.05" customHeight="1">
      <c r="A51" t="s" s="11">
        <v>56</v>
      </c>
      <c r="B51" s="12">
        <v>4499692</v>
      </c>
      <c r="C51" s="13"/>
      <c r="D51" s="14">
        <v>163</v>
      </c>
      <c r="E51" s="13"/>
      <c r="F51" t="s" s="15">
        <f>$A51</f>
        <v>56</v>
      </c>
      <c r="G51" s="16">
        <f>D51/B51*1000000</f>
        <v>36.2247016017985</v>
      </c>
      <c r="H51" s="13"/>
      <c r="I51" s="13"/>
      <c r="J51" s="16">
        <f>LOG(G51,2.718281828)</f>
        <v>3.58974125142357</v>
      </c>
      <c r="K51" s="13"/>
      <c r="L51" t="s" s="15">
        <f>F51</f>
        <v>56</v>
      </c>
      <c r="M51" s="14">
        <f>-(J51-J$3)/0.24</f>
        <v>15.7438703067647</v>
      </c>
    </row>
    <row r="52" ht="20.05" customHeight="1">
      <c r="A52" t="s" s="11">
        <v>57</v>
      </c>
      <c r="B52" s="12">
        <v>1952570</v>
      </c>
      <c r="C52" s="13"/>
      <c r="D52" s="14">
        <v>61</v>
      </c>
      <c r="E52" s="13"/>
      <c r="F52" t="s" s="15">
        <f>$A52</f>
        <v>57</v>
      </c>
      <c r="G52" s="16">
        <f>D52/B52*1000000</f>
        <v>31.2408774077242</v>
      </c>
      <c r="H52" s="13"/>
      <c r="I52" s="13"/>
      <c r="J52" s="16">
        <f>LOG(G52,2.718281828)</f>
        <v>3.441727411193</v>
      </c>
      <c r="K52" s="13"/>
      <c r="L52" t="s" s="15">
        <f>F52</f>
        <v>57</v>
      </c>
      <c r="M52" s="14">
        <f>-(J52-J$3)/0.24</f>
        <v>16.3605946410588</v>
      </c>
    </row>
    <row r="53" ht="20.05" customHeight="1">
      <c r="A53" t="s" s="11">
        <v>58</v>
      </c>
      <c r="B53" s="12">
        <v>1778070</v>
      </c>
      <c r="C53" s="13"/>
      <c r="D53" s="14">
        <v>39</v>
      </c>
      <c r="E53" s="13"/>
      <c r="F53" t="s" s="15">
        <f>$A53</f>
        <v>58</v>
      </c>
      <c r="G53" s="16">
        <f>D53/B53*1000000</f>
        <v>21.9338946160725</v>
      </c>
      <c r="H53" s="13"/>
      <c r="I53" s="13"/>
      <c r="J53" s="16">
        <f>LOG(G53,2.718281828)</f>
        <v>3.08803314025566</v>
      </c>
      <c r="K53" s="13"/>
      <c r="L53" t="s" s="15">
        <f>F53</f>
        <v>58</v>
      </c>
      <c r="M53" s="14">
        <f>-(J53-J$3)/0.24</f>
        <v>17.8343207699643</v>
      </c>
    </row>
    <row r="54" ht="20.05" customHeight="1">
      <c r="A54" t="s" s="11">
        <v>59</v>
      </c>
      <c r="B54" s="12">
        <v>3032165</v>
      </c>
      <c r="C54" s="13"/>
      <c r="D54" s="14">
        <v>51</v>
      </c>
      <c r="E54" s="13"/>
      <c r="F54" t="s" s="15">
        <f>$A54</f>
        <v>59</v>
      </c>
      <c r="G54" s="16">
        <f>D54/B54*1000000</f>
        <v>16.8196651567444</v>
      </c>
      <c r="H54" s="13"/>
      <c r="I54" s="13"/>
      <c r="J54" s="16">
        <f>LOG(G54,2.718281828)</f>
        <v>2.82254874737647</v>
      </c>
      <c r="K54" s="13"/>
      <c r="L54" t="s" s="15">
        <f>F54</f>
        <v>59</v>
      </c>
      <c r="M54" s="14">
        <f>-(J54-J$3)/0.24</f>
        <v>18.9405057402943</v>
      </c>
    </row>
    <row r="55" ht="20.05" customHeight="1">
      <c r="A55" s="17"/>
      <c r="B55" s="12"/>
      <c r="C55" s="13"/>
      <c r="D55" s="13"/>
      <c r="E55" s="13"/>
      <c r="F55" s="13"/>
      <c r="G55" s="16"/>
      <c r="H55" s="13"/>
      <c r="I55" s="13"/>
      <c r="J55" s="13"/>
      <c r="K55" s="13"/>
      <c r="L55" s="13"/>
      <c r="M55" s="13"/>
    </row>
    <row r="56" ht="20.05" customHeight="1">
      <c r="A56" s="17"/>
      <c r="B56" s="12"/>
      <c r="C56" s="13"/>
      <c r="D56" s="13"/>
      <c r="E56" s="13"/>
      <c r="F56" s="13"/>
      <c r="G56" s="16"/>
      <c r="H56" s="13"/>
      <c r="I56" s="13"/>
      <c r="J56" s="13"/>
      <c r="K56" s="13"/>
      <c r="L56" s="13"/>
      <c r="M56" s="13"/>
    </row>
    <row r="57" ht="20.05" customHeight="1">
      <c r="A57" s="17"/>
      <c r="B57" t="s" s="18">
        <v>60</v>
      </c>
      <c r="C57" s="13"/>
      <c r="D57" s="13"/>
      <c r="E57" s="13"/>
      <c r="F57" s="13"/>
      <c r="G57" s="16"/>
      <c r="H57" s="13"/>
      <c r="I57" s="13"/>
      <c r="J57" s="13"/>
      <c r="K57" s="13"/>
      <c r="L57" s="13"/>
      <c r="M57" s="13"/>
    </row>
  </sheetData>
  <mergeCells count="2">
    <mergeCell ref="A1:M1"/>
    <mergeCell ref="B57:E57"/>
  </mergeCells>
  <hyperlinks>
    <hyperlink ref="B57" r:id="rId1" location="" tooltip="" display="https://www.icloud.com/numbers/0BQW1nH3Sk2kadzMnYOIFic_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