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Extrapola" sheetId="1" r:id="rId4"/>
  </sheets>
</workbook>
</file>

<file path=xl/sharedStrings.xml><?xml version="1.0" encoding="utf-8"?>
<sst xmlns="http://schemas.openxmlformats.org/spreadsheetml/2006/main" uniqueCount="10">
  <si>
    <t>Coronavirus Extrapolations</t>
  </si>
  <si>
    <t>Date</t>
  </si>
  <si>
    <t>Deaths</t>
  </si>
  <si>
    <t>Cases = Deaths x 100</t>
  </si>
  <si>
    <t>Constant Weekly New Cases</t>
  </si>
  <si>
    <t>Cases = 5 x Cases(-3)</t>
  </si>
  <si>
    <t>Cases = 20 x Cases (-3)</t>
  </si>
  <si>
    <t>Confirmed Cases</t>
  </si>
  <si>
    <t>Inferred Cases/Confirmed Cases</t>
  </si>
  <si>
    <r>
      <rPr>
        <u val="single"/>
        <sz val="10"/>
        <color indexed="8"/>
        <rFont val="Helvetica Neue"/>
      </rPr>
      <t>https://www.icloud.com/numbers/0EzBEAgAQojAip4VJWYWIWICQ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</si>
</sst>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0" fontId="3" fillId="2" borderId="1" applyNumberFormat="0" applyFont="1" applyFill="1" applyBorder="1" applyAlignment="1" applyProtection="0">
      <alignment horizontal="center"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1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/>
    </xf>
    <xf numFmtId="49" fontId="0" borderId="6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EzBEAgAQojAip4VJWYWIWICQ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I1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1" customWidth="1"/>
    <col min="7" max="7" width="7.36719" style="1" customWidth="1"/>
    <col min="8" max="9" width="16.3516" style="1" customWidth="1"/>
    <col min="10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s="4"/>
      <c r="H2" t="s" s="3">
        <v>7</v>
      </c>
      <c r="I2" t="s" s="3">
        <v>8</v>
      </c>
    </row>
    <row r="3" ht="20.25" customHeight="1">
      <c r="A3" s="5">
        <v>43944</v>
      </c>
      <c r="B3" s="6">
        <v>50236</v>
      </c>
      <c r="C3" s="7"/>
      <c r="D3" s="7">
        <f>C6+3*(C6-C7)</f>
        <v>8833200</v>
      </c>
      <c r="E3" s="7">
        <f>5*C6</f>
        <v>17308500</v>
      </c>
      <c r="F3" s="7">
        <f>20*C6</f>
        <v>69234000</v>
      </c>
      <c r="G3" s="8"/>
      <c r="H3" s="7">
        <v>886442</v>
      </c>
      <c r="I3" s="7"/>
    </row>
    <row r="4" ht="20.05" customHeight="1">
      <c r="A4" s="9">
        <v>43937</v>
      </c>
      <c r="B4" s="10">
        <v>34617</v>
      </c>
      <c r="C4" s="11"/>
      <c r="D4" s="11">
        <f>C7+3*(C7-C8)</f>
        <v>4858400</v>
      </c>
      <c r="E4" s="11">
        <f>5*C7</f>
        <v>8356000</v>
      </c>
      <c r="F4" s="11">
        <f>20*C7</f>
        <v>33424000</v>
      </c>
      <c r="G4" s="12"/>
      <c r="H4" s="11">
        <v>639664</v>
      </c>
      <c r="I4" s="11"/>
    </row>
    <row r="5" ht="20.05" customHeight="1">
      <c r="A5" s="9">
        <f>$A4-7</f>
        <v>43930</v>
      </c>
      <c r="B5" s="10">
        <v>16712</v>
      </c>
      <c r="C5" s="11">
        <f>100*B3</f>
        <v>5023600</v>
      </c>
      <c r="D5" s="11">
        <f>C8+3*(C8-C9)</f>
        <v>2046400</v>
      </c>
      <c r="E5" s="11">
        <f>5*C8</f>
        <v>3044000</v>
      </c>
      <c r="F5" s="11">
        <f>20*C8</f>
        <v>12176000</v>
      </c>
      <c r="G5" s="12"/>
      <c r="H5" s="11">
        <v>432132</v>
      </c>
      <c r="I5" s="11">
        <f>C5/H5</f>
        <v>11.6251515740561</v>
      </c>
    </row>
    <row r="6" ht="20.05" customHeight="1">
      <c r="A6" s="9">
        <f>$A5-7</f>
        <v>43923</v>
      </c>
      <c r="B6" s="10">
        <v>6088</v>
      </c>
      <c r="C6" s="11">
        <f>100*B4</f>
        <v>3461700</v>
      </c>
      <c r="D6" s="11">
        <f>C9+3*(C9-C10)</f>
        <v>456600</v>
      </c>
      <c r="E6" s="11">
        <f>5*C9</f>
        <v>648000</v>
      </c>
      <c r="F6" s="11">
        <f>20*C9</f>
        <v>2592000</v>
      </c>
      <c r="G6" s="12"/>
      <c r="H6" s="11">
        <v>216721</v>
      </c>
      <c r="I6" s="11">
        <f>C6/H6</f>
        <v>15.9730713682569</v>
      </c>
    </row>
    <row r="7" ht="20.05" customHeight="1">
      <c r="A7" s="9">
        <f>$A6-7</f>
        <v>43916</v>
      </c>
      <c r="B7" s="10">
        <v>1296</v>
      </c>
      <c r="C7" s="11">
        <f>100*B5</f>
        <v>1671200</v>
      </c>
      <c r="D7" s="11">
        <f>C10+3*(C10-C11)</f>
        <v>70100</v>
      </c>
      <c r="E7" s="11">
        <f>5*C10</f>
        <v>103000</v>
      </c>
      <c r="F7" s="11">
        <f>20*C10</f>
        <v>412000</v>
      </c>
      <c r="G7" s="12"/>
      <c r="H7" s="11">
        <v>69194</v>
      </c>
      <c r="I7" s="11">
        <f>C7/H7</f>
        <v>24.1523831546088</v>
      </c>
    </row>
    <row r="8" ht="20.05" customHeight="1">
      <c r="A8" s="9">
        <f>$A7-7</f>
        <v>43909</v>
      </c>
      <c r="B8" s="10">
        <v>206</v>
      </c>
      <c r="C8" s="11">
        <f>100*B6</f>
        <v>608800</v>
      </c>
      <c r="D8" s="11">
        <f>C11+3*(C11-C12)</f>
        <v>12800</v>
      </c>
      <c r="E8" s="11">
        <f>5*C11</f>
        <v>20500</v>
      </c>
      <c r="F8" s="11">
        <f>20*C11</f>
        <v>82000</v>
      </c>
      <c r="G8" s="12"/>
      <c r="H8" s="11">
        <v>9415</v>
      </c>
      <c r="I8" s="11">
        <f>C8/H8</f>
        <v>64.6627721720659</v>
      </c>
    </row>
    <row r="9" ht="20.05" customHeight="1">
      <c r="A9" s="9">
        <f>$A8-7</f>
        <v>43902</v>
      </c>
      <c r="B9" s="10">
        <v>41</v>
      </c>
      <c r="C9" s="11">
        <f>100*B7</f>
        <v>129600</v>
      </c>
      <c r="D9" s="11">
        <f>C12+3*(C12-C13)</f>
        <v>4500</v>
      </c>
      <c r="E9" s="11">
        <f>5*C12</f>
        <v>6000</v>
      </c>
      <c r="F9" s="11">
        <f>20*C12</f>
        <v>24000</v>
      </c>
      <c r="G9" s="12"/>
      <c r="H9" s="11">
        <v>1312</v>
      </c>
      <c r="I9" s="11">
        <f>C9/H9</f>
        <v>98.78048780487801</v>
      </c>
    </row>
    <row r="10" ht="20.05" customHeight="1">
      <c r="A10" s="9">
        <f>$A9-7</f>
        <v>43895</v>
      </c>
      <c r="B10" s="10">
        <v>12</v>
      </c>
      <c r="C10" s="11">
        <f>100*B8</f>
        <v>20600</v>
      </c>
      <c r="D10" s="11">
        <f>C13+3*(C13-C14)</f>
        <v>400</v>
      </c>
      <c r="E10" s="11">
        <f>5*C13</f>
        <v>500</v>
      </c>
      <c r="F10" s="11">
        <f>20*C13</f>
        <v>2000</v>
      </c>
      <c r="G10" s="12"/>
      <c r="H10" s="11">
        <v>159</v>
      </c>
      <c r="I10" s="11">
        <f>C10/H10</f>
        <v>129.559748427673</v>
      </c>
    </row>
    <row r="11" ht="20.05" customHeight="1">
      <c r="A11" s="9">
        <f>$A10-7</f>
        <v>43888</v>
      </c>
      <c r="B11" s="10">
        <v>1</v>
      </c>
      <c r="C11" s="11">
        <f>100*B9</f>
        <v>4100</v>
      </c>
      <c r="D11" s="11">
        <f>C14+3*(C14-C15)</f>
        <v>0</v>
      </c>
      <c r="E11" s="11">
        <f>5*C14</f>
        <v>0</v>
      </c>
      <c r="F11" s="11">
        <f>20*C14</f>
        <v>0</v>
      </c>
      <c r="G11" s="11"/>
      <c r="H11" s="11">
        <v>59</v>
      </c>
      <c r="I11" s="11">
        <f>C11/H11</f>
        <v>69.4915254237288</v>
      </c>
    </row>
    <row r="12" ht="20.05" customHeight="1">
      <c r="A12" s="9">
        <f>$A11-7</f>
        <v>43881</v>
      </c>
      <c r="B12" s="13"/>
      <c r="C12" s="11">
        <f>100*B10</f>
        <v>1200</v>
      </c>
      <c r="D12" s="11"/>
      <c r="E12" s="11"/>
      <c r="F12" s="11"/>
      <c r="G12" s="11"/>
      <c r="H12" s="11">
        <v>15</v>
      </c>
      <c r="I12" s="11">
        <f>C12/H12</f>
        <v>80</v>
      </c>
    </row>
    <row r="13" ht="20.05" customHeight="1">
      <c r="A13" s="9">
        <f>$A12-7</f>
        <v>43874</v>
      </c>
      <c r="B13" s="13"/>
      <c r="C13" s="11">
        <f>100*B11</f>
        <v>100</v>
      </c>
      <c r="D13" s="11"/>
      <c r="E13" s="12"/>
      <c r="F13" s="12"/>
      <c r="G13" s="11"/>
      <c r="H13" s="11">
        <v>14</v>
      </c>
      <c r="I13" s="11">
        <f>C13/H13</f>
        <v>7.14285714285714</v>
      </c>
    </row>
    <row r="14" ht="20.05" customHeight="1">
      <c r="A14" s="9">
        <f>$A13-7</f>
        <v>43867</v>
      </c>
      <c r="B14" s="13"/>
      <c r="C14" s="11"/>
      <c r="D14" s="12"/>
      <c r="E14" s="12"/>
      <c r="F14" s="12"/>
      <c r="G14" s="14"/>
      <c r="H14" s="14">
        <v>12</v>
      </c>
      <c r="I14" s="11">
        <f>C14/H14</f>
        <v>0</v>
      </c>
    </row>
    <row r="15" ht="20.05" customHeight="1">
      <c r="A15" s="9">
        <f>$A14-7</f>
        <v>43860</v>
      </c>
      <c r="B15" s="13"/>
      <c r="C15" s="11"/>
      <c r="D15" s="12"/>
      <c r="E15" s="12"/>
      <c r="F15" s="12"/>
      <c r="G15" s="14"/>
      <c r="H15" s="14">
        <v>5</v>
      </c>
      <c r="I15" s="11">
        <f>C15/H15</f>
        <v>0</v>
      </c>
    </row>
    <row r="16" ht="20.05" customHeight="1">
      <c r="A16" s="15"/>
      <c r="B16" s="16"/>
      <c r="C16" s="12"/>
      <c r="D16" s="12"/>
      <c r="E16" s="12"/>
      <c r="F16" s="12"/>
      <c r="G16" s="14"/>
      <c r="H16" s="14">
        <v>1</v>
      </c>
      <c r="I16" s="11">
        <f>C16/H16</f>
        <v>0</v>
      </c>
    </row>
    <row r="17" ht="20.05" customHeight="1">
      <c r="A17" s="15"/>
      <c r="B17" t="s" s="17">
        <v>9</v>
      </c>
      <c r="C17" s="12"/>
      <c r="D17" s="12"/>
      <c r="E17" s="12"/>
      <c r="F17" s="12"/>
      <c r="G17" s="14"/>
      <c r="H17" s="14"/>
      <c r="I17" s="14"/>
    </row>
  </sheetData>
  <mergeCells count="1">
    <mergeCell ref="A1:I1"/>
  </mergeCells>
  <hyperlinks>
    <hyperlink ref="B17" r:id="rId1" location="" tooltip="" display="https://www.icloud.com/numbers/0EzBEAgAQojAip4VJWYWIWICQ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