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SA Coronavirus Death" sheetId="1" r:id="rId4"/>
  </sheets>
</workbook>
</file>

<file path=xl/sharedStrings.xml><?xml version="1.0" encoding="utf-8"?>
<sst xmlns="http://schemas.openxmlformats.org/spreadsheetml/2006/main" uniqueCount="7">
  <si>
    <t>USA Coronavirus Deaths</t>
  </si>
  <si>
    <t>Date</t>
  </si>
  <si>
    <t>Deaths</t>
  </si>
  <si>
    <t>Past Week Log Change</t>
  </si>
  <si>
    <t>In three weeks…</t>
  </si>
  <si>
    <t>In five weeks</t>
  </si>
  <si>
    <r>
      <rPr>
        <sz val="10"/>
        <color indexed="8"/>
        <rFont val="Helvetica Neue"/>
      </rPr>
      <t>&lt;</t>
    </r>
    <r>
      <rPr>
        <u val="single"/>
        <sz val="10"/>
        <color indexed="8"/>
        <rFont val="Helvetica Neue"/>
      </rPr>
      <t>https://www.icloud.com/numbers/0PB6Y9KF-SIgrQpyCsmkjm_Ww</t>
    </r>
    <r>
      <rPr>
        <sz val="10"/>
        <color indexed="8"/>
        <rFont val="Helvetica Neue"/>
      </rPr>
      <t>&gt;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</si>
</sst>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0.000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59" fontId="3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3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3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cloud.com/numbers/0PB6Y9KF-SIgrQpyCsmkjm_W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22.3672" style="1" customWidth="1"/>
    <col min="5" max="7" width="16.3516" style="1" customWidth="1"/>
    <col min="8" max="16384" width="16.3516" style="1" customWidth="1"/>
  </cols>
  <sheetData>
    <row r="1" ht="28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s="5">
        <f>$A4+1</f>
        <v>43922</v>
      </c>
      <c r="B3" s="6">
        <v>5110</v>
      </c>
      <c r="C3" s="7">
        <f>LOG(B3/B10,2.718281828)</f>
        <v>1.59970073742639</v>
      </c>
      <c r="D3" s="8">
        <f>EXP(3*C3)*B3</f>
        <v>620361.030917295</v>
      </c>
      <c r="E3" s="8">
        <f>EXP(5*C3)*B3</f>
        <v>15209919.4799063</v>
      </c>
      <c r="F3" s="9"/>
      <c r="G3" s="9"/>
    </row>
    <row r="4" ht="20.05" customHeight="1">
      <c r="A4" s="10">
        <f>$A5+1</f>
        <v>43921</v>
      </c>
      <c r="B4" s="11">
        <v>4053</v>
      </c>
      <c r="C4" s="12">
        <f>LOG(B4/B11,2.718281828)</f>
        <v>1.64791870722296</v>
      </c>
      <c r="D4" s="13">
        <f>EXP(3*C4)*B4</f>
        <v>568620.623551816</v>
      </c>
      <c r="E4" s="13">
        <f>EXP(5*C4)*B4</f>
        <v>15352765.2559917</v>
      </c>
      <c r="F4" s="14"/>
      <c r="G4" s="14"/>
    </row>
    <row r="5" ht="20.05" customHeight="1">
      <c r="A5" s="10">
        <f>$A6+1</f>
        <v>43920</v>
      </c>
      <c r="B5" s="11">
        <v>3167</v>
      </c>
      <c r="C5" s="12">
        <f>LOG(B5/B12,2.718281828)</f>
        <v>1.74157193308631</v>
      </c>
      <c r="D5" s="13">
        <f>EXP(3*C5)*B5</f>
        <v>588455.063923416</v>
      </c>
      <c r="E5" s="13">
        <f>EXP(5*C5)*B5</f>
        <v>19161233.5885446</v>
      </c>
      <c r="F5" s="14"/>
      <c r="G5" s="14"/>
    </row>
    <row r="6" ht="20.05" customHeight="1">
      <c r="A6" s="10">
        <f>$A7+1</f>
        <v>43919</v>
      </c>
      <c r="B6" s="11">
        <v>2484</v>
      </c>
      <c r="C6" s="12">
        <f>LOG(B6/B13,2.718281828)</f>
        <v>1.79175946953064</v>
      </c>
      <c r="D6" s="13">
        <f>EXP(3*C6)*B6</f>
        <v>536544.000487051</v>
      </c>
      <c r="E6" s="13">
        <f>EXP(5*C6)*B6</f>
        <v>19315584.029223</v>
      </c>
      <c r="F6" s="14"/>
      <c r="G6" s="14"/>
    </row>
    <row r="7" ht="20.05" customHeight="1">
      <c r="A7" s="10">
        <v>43918</v>
      </c>
      <c r="B7" s="11">
        <v>2220</v>
      </c>
      <c r="C7" s="12">
        <f>LOG(B7/B14,2.718281828)</f>
        <v>1.99815221045488</v>
      </c>
      <c r="D7" s="13">
        <f>EXP(3*C7)*B7</f>
        <v>890660.949727612</v>
      </c>
      <c r="E7" s="13">
        <f>EXP(5*C7)*B7</f>
        <v>48449061.5732706</v>
      </c>
      <c r="F7" s="14"/>
      <c r="G7" s="14"/>
    </row>
    <row r="8" ht="20.05" customHeight="1">
      <c r="A8" s="10">
        <v>43917</v>
      </c>
      <c r="B8" s="11">
        <v>1696</v>
      </c>
      <c r="C8" s="12">
        <f>LOG(B8/B15,2.718281828)</f>
        <v>1.8947642715134</v>
      </c>
      <c r="D8" s="13">
        <f>EXP(3*C8)*B8</f>
        <v>498979.669237217</v>
      </c>
      <c r="E8" s="13">
        <f>EXP(5*C8)*B8</f>
        <v>22072635.2201023</v>
      </c>
      <c r="F8" s="14"/>
      <c r="G8" s="14"/>
    </row>
    <row r="9" ht="20.05" customHeight="1">
      <c r="A9" s="10">
        <v>43916</v>
      </c>
      <c r="B9" s="11">
        <v>1295</v>
      </c>
      <c r="C9" s="12">
        <f>LOG(B9/B16,2.718281828)</f>
        <v>1.83838980565451</v>
      </c>
      <c r="D9" s="13">
        <f>EXP(3*C9)*B9</f>
        <v>321719.520663025</v>
      </c>
      <c r="E9" s="13">
        <f>EXP(5*C9)*B9</f>
        <v>12714008.8480278</v>
      </c>
      <c r="F9" s="14"/>
      <c r="G9" s="14"/>
    </row>
    <row r="10" ht="20.05" customHeight="1">
      <c r="A10" s="10">
        <v>43915</v>
      </c>
      <c r="B10" s="11">
        <v>1032</v>
      </c>
      <c r="C10" s="12">
        <f>LOG(B10/B17,2.718281828)</f>
        <v>1.92861865227094</v>
      </c>
      <c r="D10" s="13">
        <f>EXP(3*C10)*B10</f>
        <v>336081.813832373</v>
      </c>
      <c r="E10" s="13">
        <f>EXP(5*C10)*B10</f>
        <v>15908231.0190293</v>
      </c>
      <c r="F10" s="14"/>
      <c r="G10" s="14"/>
    </row>
    <row r="11" ht="20.05" customHeight="1">
      <c r="A11" s="10">
        <f>$A10-1</f>
        <v>43914</v>
      </c>
      <c r="B11" s="11">
        <v>780</v>
      </c>
      <c r="C11" s="12">
        <f>LOG(B11/B18,2.718281828)</f>
        <v>1.95881355422201</v>
      </c>
      <c r="D11" s="13">
        <f>EXP(3*C11)*B11</f>
        <v>278099.594565984</v>
      </c>
      <c r="E11" s="13">
        <f>EXP(5*C11)*B11</f>
        <v>13983123.4252794</v>
      </c>
      <c r="F11" s="14"/>
      <c r="G11" s="14"/>
    </row>
    <row r="12" ht="20.05" customHeight="1">
      <c r="A12" s="10">
        <f>$A11-1</f>
        <v>43913</v>
      </c>
      <c r="B12" s="11">
        <v>555</v>
      </c>
      <c r="C12" s="12">
        <f>LOG(B12/B19,2.718281828)</f>
        <v>1.85305999540478</v>
      </c>
      <c r="D12" s="13">
        <f>EXP(3*C12)*B12</f>
        <v>144083.475267496</v>
      </c>
      <c r="E12" s="13">
        <f>EXP(5*C12)*B12</f>
        <v>5863563.54829525</v>
      </c>
      <c r="F12" s="14"/>
      <c r="G12" s="14"/>
    </row>
    <row r="13" ht="20.05" customHeight="1">
      <c r="A13" s="10">
        <f>$A12-1</f>
        <v>43912</v>
      </c>
      <c r="B13" s="11">
        <v>414</v>
      </c>
      <c r="C13" s="12">
        <f>LOG(B13/B20,2.718281828)</f>
        <v>1.79175946953064</v>
      </c>
      <c r="D13" s="13">
        <f>EXP(3*C13)*B13</f>
        <v>89424.000081175094</v>
      </c>
      <c r="E13" s="13">
        <f>EXP(5*C13)*B13</f>
        <v>3219264.0048705</v>
      </c>
      <c r="F13" s="14"/>
      <c r="G13" s="14"/>
    </row>
    <row r="14" ht="20.05" customHeight="1">
      <c r="A14" s="10">
        <f>$A13-1</f>
        <v>43911</v>
      </c>
      <c r="B14" s="11">
        <v>301</v>
      </c>
      <c r="C14" s="12">
        <f>LOG(B14/B21,2.718281828)</f>
        <v>1.66405899719534</v>
      </c>
      <c r="D14" s="13">
        <f>EXP(3*C14)*B14</f>
        <v>44324.2520393328</v>
      </c>
      <c r="E14" s="13">
        <f>EXP(5*C14)*B14</f>
        <v>1236017.71661206</v>
      </c>
      <c r="F14" s="14"/>
      <c r="G14" s="14"/>
    </row>
    <row r="15" ht="20.05" customHeight="1">
      <c r="A15" s="10">
        <f>$A14-1</f>
        <v>43910</v>
      </c>
      <c r="B15" s="11">
        <v>255</v>
      </c>
      <c r="C15" s="12">
        <f>LOG(B15/B22,2.718281828)</f>
        <v>1.67006253453256</v>
      </c>
      <c r="D15" s="13">
        <f>EXP(3*C15)*B15</f>
        <v>38232.8796710197</v>
      </c>
      <c r="E15" s="13">
        <f>EXP(5*C15)*B15</f>
        <v>1079033.42101143</v>
      </c>
      <c r="F15" s="14"/>
      <c r="G15" s="14"/>
    </row>
    <row r="16" ht="20.05" customHeight="1">
      <c r="A16" s="10">
        <f>$A15-1</f>
        <v>43909</v>
      </c>
      <c r="B16" s="11">
        <v>206</v>
      </c>
      <c r="C16" s="12">
        <f>LOG(B16/B23,2.718281828)</f>
        <v>1.61430410235789</v>
      </c>
      <c r="D16" s="13">
        <f>EXP(3*C16)*B16</f>
        <v>26128.670470144</v>
      </c>
      <c r="E16" s="13">
        <f>EXP(5*C16)*B16</f>
        <v>659605.152097313</v>
      </c>
      <c r="F16" s="14"/>
      <c r="G16" s="14"/>
    </row>
    <row r="17" ht="20.05" customHeight="1">
      <c r="A17" s="10">
        <f>$A16-1</f>
        <v>43908</v>
      </c>
      <c r="B17" s="11">
        <v>150</v>
      </c>
      <c r="C17" s="12">
        <f>LOG(B17/B24,2.718281828)</f>
        <v>1.37304913460174</v>
      </c>
      <c r="D17" s="13">
        <f>EXP(3*C17)*B17</f>
        <v>9226.016918504019</v>
      </c>
      <c r="E17" s="13">
        <f>EXP(5*C17)*B17</f>
        <v>143757.188893772</v>
      </c>
      <c r="F17" s="14"/>
      <c r="G17" s="14"/>
    </row>
    <row r="18" ht="20.05" customHeight="1">
      <c r="A18" s="10">
        <f>$A17-1</f>
        <v>43907</v>
      </c>
      <c r="B18" s="11">
        <v>110</v>
      </c>
      <c r="C18" s="12">
        <f>LOG(B18/B25,2.718281828)</f>
        <v>1.29928298434968</v>
      </c>
      <c r="D18" s="13">
        <f>EXP(3*C18)*B18</f>
        <v>5422.592596162050</v>
      </c>
      <c r="E18" s="13">
        <f>EXP(5*C18)*B18</f>
        <v>72903.744935949493</v>
      </c>
      <c r="F18" s="14"/>
      <c r="G18" s="14"/>
    </row>
    <row r="19" ht="20.05" customHeight="1">
      <c r="A19" s="10">
        <f>$A18-1</f>
        <v>43906</v>
      </c>
      <c r="B19" s="11">
        <v>87</v>
      </c>
      <c r="C19" s="12">
        <f>LOG(B19/B26,2.718281828)</f>
        <v>1.20781158083707</v>
      </c>
      <c r="D19" s="13">
        <f>EXP(3*C19)*B19</f>
        <v>3259.544892754660</v>
      </c>
      <c r="E19" s="13">
        <f>EXP(5*C19)*B19</f>
        <v>36496.294827403</v>
      </c>
      <c r="F19" s="14"/>
      <c r="G19" s="14"/>
    </row>
    <row r="20" ht="20.05" customHeight="1">
      <c r="A20" s="10">
        <f>$A19-1</f>
        <v>43905</v>
      </c>
      <c r="B20" s="11">
        <v>69</v>
      </c>
      <c r="C20" s="12">
        <f>LOG(B20/B27,2.718281828)</f>
        <v>1.14306405143198</v>
      </c>
      <c r="D20" s="13">
        <f>EXP(3*C20)*B20</f>
        <v>2128.767938873660</v>
      </c>
      <c r="E20" s="13">
        <f>EXP(5*C20)*B20</f>
        <v>20940.2152084512</v>
      </c>
      <c r="F20" s="14"/>
      <c r="G20" s="14"/>
    </row>
    <row r="21" ht="20.05" customHeight="1">
      <c r="A21" s="10">
        <f>$A20-1</f>
        <v>43904</v>
      </c>
      <c r="B21" s="11">
        <v>57</v>
      </c>
      <c r="C21" s="12">
        <f>LOG(B21/B28,2.718281828)</f>
        <v>1.09861228885364</v>
      </c>
      <c r="D21" s="13">
        <f>EXP(3*C21)*B21</f>
        <v>1539.000000856590</v>
      </c>
      <c r="E21" s="13">
        <f>EXP(5*C21)*B21</f>
        <v>13851.0000128489</v>
      </c>
      <c r="F21" s="14"/>
      <c r="G21" s="14"/>
    </row>
    <row r="22" ht="20.05" customHeight="1">
      <c r="A22" s="10">
        <f>$A21-1</f>
        <v>43903</v>
      </c>
      <c r="B22" s="11">
        <v>48</v>
      </c>
      <c r="C22" s="12">
        <f>LOG(B22/B29,2.718281828)</f>
        <v>1.16315081000211</v>
      </c>
      <c r="D22" s="13">
        <f>EXP(3*C22)*B22</f>
        <v>1572.864000926870</v>
      </c>
      <c r="E22" s="13">
        <f>EXP(5*C22)*B22</f>
        <v>16106.1273758186</v>
      </c>
      <c r="F22" s="14"/>
      <c r="G22" s="14"/>
    </row>
    <row r="23" ht="20.05" customHeight="1">
      <c r="A23" s="10">
        <f>$A22-1</f>
        <v>43902</v>
      </c>
      <c r="B23" s="11">
        <v>41</v>
      </c>
      <c r="C23" s="12">
        <f>LOG(B23/B30,2.718281828)</f>
        <v>1.2286654171238</v>
      </c>
      <c r="D23" s="13">
        <f>EXP(3*C23)*B23</f>
        <v>1635.278357499410</v>
      </c>
      <c r="E23" s="13">
        <f>EXP(5*C23)*B23</f>
        <v>19089.6036117865</v>
      </c>
      <c r="F23" s="14"/>
      <c r="G23" s="14"/>
    </row>
    <row r="24" ht="20.05" customHeight="1">
      <c r="A24" s="10">
        <f>$A23-1</f>
        <v>43901</v>
      </c>
      <c r="B24" s="11">
        <v>38</v>
      </c>
      <c r="C24" s="12">
        <f>LOG(B24/B31,2.718281828)</f>
        <v>1.23969088713737</v>
      </c>
      <c r="D24" s="13">
        <f>EXP(3*C24)*B24</f>
        <v>1566.593539676630</v>
      </c>
      <c r="E24" s="13">
        <f>EXP(5*C24)*B24</f>
        <v>18695.5460515723</v>
      </c>
      <c r="F24" s="14"/>
      <c r="G24" s="14"/>
    </row>
    <row r="25" ht="20.05" customHeight="1">
      <c r="A25" s="10">
        <f>$A24-1</f>
        <v>43900</v>
      </c>
      <c r="B25" s="11">
        <v>30</v>
      </c>
      <c r="C25" s="12">
        <f>LOG(B25/B32,2.718281828)</f>
        <v>1.20397280452926</v>
      </c>
      <c r="D25" s="13">
        <f>EXP(3*C25)*B25</f>
        <v>1111.111111788860</v>
      </c>
      <c r="E25" s="13">
        <f>EXP(5*C25)*B25</f>
        <v>12345.6790248965</v>
      </c>
      <c r="F25" s="14"/>
      <c r="G25" s="14"/>
    </row>
    <row r="26" ht="20.05" customHeight="1">
      <c r="A26" s="10">
        <f>$A25-1</f>
        <v>43899</v>
      </c>
      <c r="B26" s="11">
        <v>26</v>
      </c>
      <c r="C26" s="12">
        <f>LOG(B26/B33,2.718281828)</f>
        <v>1.46633706904105</v>
      </c>
      <c r="D26" s="13">
        <f>EXP(3*C26)*B26</f>
        <v>2115.629631201270</v>
      </c>
      <c r="E26" s="13">
        <f>EXP(5*C26)*B26</f>
        <v>39726.8230944539</v>
      </c>
      <c r="F26" s="14"/>
      <c r="G26" s="14"/>
    </row>
    <row r="27" ht="20.05" customHeight="1">
      <c r="A27" s="10">
        <f>$A26-1</f>
        <v>43898</v>
      </c>
      <c r="B27" s="11">
        <v>22</v>
      </c>
      <c r="C27" s="12">
        <f>LOG(B27/B34,2.718281828)</f>
        <v>3.09104245388031</v>
      </c>
      <c r="D27" s="13"/>
      <c r="E27" s="13"/>
      <c r="F27" s="14"/>
      <c r="G27" s="14"/>
    </row>
    <row r="28" ht="20.05" customHeight="1">
      <c r="A28" s="10">
        <f>$A27-1</f>
        <v>43897</v>
      </c>
      <c r="B28" s="11">
        <v>19</v>
      </c>
      <c r="C28" s="12">
        <f>LOG(B28/B35,2.718281828)</f>
        <v>2.94443897966368</v>
      </c>
      <c r="D28" s="13"/>
      <c r="E28" s="13"/>
      <c r="F28" s="14"/>
      <c r="G28" s="14"/>
    </row>
    <row r="29" ht="20.05" customHeight="1">
      <c r="A29" s="10">
        <f>$A28-1</f>
        <v>43896</v>
      </c>
      <c r="B29" s="11">
        <v>15</v>
      </c>
      <c r="C29" s="12"/>
      <c r="D29" s="13"/>
      <c r="E29" s="13"/>
      <c r="F29" s="14"/>
      <c r="G29" s="14"/>
    </row>
    <row r="30" ht="20.05" customHeight="1">
      <c r="A30" s="10">
        <f>$A29-1</f>
        <v>43895</v>
      </c>
      <c r="B30" s="11">
        <v>12</v>
      </c>
      <c r="C30" s="12"/>
      <c r="D30" s="13"/>
      <c r="E30" s="13"/>
      <c r="F30" s="14"/>
      <c r="G30" s="14"/>
    </row>
    <row r="31" ht="20.05" customHeight="1">
      <c r="A31" s="10">
        <f>$A30-1</f>
        <v>43894</v>
      </c>
      <c r="B31" s="11">
        <v>11</v>
      </c>
      <c r="C31" s="12"/>
      <c r="D31" s="13"/>
      <c r="E31" s="13"/>
      <c r="F31" s="14"/>
      <c r="G31" s="14"/>
    </row>
    <row r="32" ht="20.05" customHeight="1">
      <c r="A32" s="10">
        <f>$A31-1</f>
        <v>43893</v>
      </c>
      <c r="B32" s="11">
        <v>9</v>
      </c>
      <c r="C32" s="12"/>
      <c r="D32" s="13"/>
      <c r="E32" s="13"/>
      <c r="F32" s="14"/>
      <c r="G32" s="14"/>
    </row>
    <row r="33" ht="20.05" customHeight="1">
      <c r="A33" s="10">
        <f>$A32-1</f>
        <v>43892</v>
      </c>
      <c r="B33" s="11">
        <v>6</v>
      </c>
      <c r="C33" s="12"/>
      <c r="D33" s="13"/>
      <c r="E33" s="13"/>
      <c r="F33" s="14"/>
      <c r="G33" s="14"/>
    </row>
    <row r="34" ht="20.05" customHeight="1">
      <c r="A34" s="10">
        <f>$A33-1</f>
        <v>43891</v>
      </c>
      <c r="B34" s="11">
        <v>1</v>
      </c>
      <c r="C34" s="12"/>
      <c r="D34" s="13"/>
      <c r="E34" s="13">
        <f>12000/40</f>
        <v>300</v>
      </c>
      <c r="F34" s="14"/>
      <c r="G34" s="14"/>
    </row>
    <row r="35" ht="20.05" customHeight="1">
      <c r="A35" s="10">
        <f>$A34-1</f>
        <v>43890</v>
      </c>
      <c r="B35" s="11">
        <v>1</v>
      </c>
      <c r="C35" s="12"/>
      <c r="D35" s="13"/>
      <c r="E35" s="13">
        <f>E34*8</f>
        <v>2400</v>
      </c>
      <c r="F35" s="14"/>
      <c r="G35" s="14"/>
    </row>
    <row r="36" ht="20.05" customHeight="1">
      <c r="A36" s="10">
        <f>$A35-1</f>
        <v>43889</v>
      </c>
      <c r="B36" s="11">
        <v>0</v>
      </c>
      <c r="C36" s="12"/>
      <c r="D36" s="13"/>
      <c r="E36" s="13"/>
      <c r="F36" s="14"/>
      <c r="G36" s="14"/>
    </row>
    <row r="37" ht="20.05" customHeight="1">
      <c r="A37" s="15"/>
      <c r="B37" s="16"/>
      <c r="C37" s="12"/>
      <c r="D37" s="13"/>
      <c r="E37" s="13"/>
      <c r="F37" s="14"/>
      <c r="G37" s="14"/>
    </row>
    <row r="38" ht="20.05" customHeight="1">
      <c r="A38" s="15"/>
      <c r="B38" s="16"/>
      <c r="C38" s="12"/>
      <c r="D38" s="13"/>
      <c r="E38" s="13"/>
      <c r="F38" s="14"/>
      <c r="G38" s="14"/>
    </row>
    <row r="39" ht="20.05" customHeight="1">
      <c r="A39" s="15"/>
      <c r="B39" t="s" s="17">
        <v>6</v>
      </c>
      <c r="C39" s="14"/>
      <c r="D39" s="14"/>
      <c r="E39" s="14"/>
      <c r="F39" s="14"/>
      <c r="G39" s="14"/>
    </row>
  </sheetData>
  <mergeCells count="2">
    <mergeCell ref="A1:G1"/>
    <mergeCell ref="B39:F39"/>
  </mergeCells>
  <hyperlinks>
    <hyperlink ref="B39" r:id="rId1" location="" tooltip="" display="https://www.icloud.com/numbers/0PB6Y9KF-SIgrQpyCsmkjm_W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