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200" windowHeight="11535" activeTab="2"/>
  </bookViews>
  <sheets>
    <sheet name="Tioga Human sample info" sheetId="1" r:id="rId1"/>
    <sheet name="Tioga Human OSU notes" sheetId="2" r:id="rId2"/>
    <sheet name="All 2016 Tioga Human Genotypes" sheetId="3" r:id="rId3"/>
    <sheet name="2016 TiH Deer Assignment" sheetId="4" r:id="rId4"/>
  </sheets>
  <externalReferences>
    <externalReference r:id="rId5"/>
  </externalReferences>
  <definedNames>
    <definedName name="_xlnm._FilterDatabase" localSheetId="2" hidden="1">'All 2016 Tioga Human Genotypes'!$B$2:$AI$12</definedName>
  </definedNames>
  <calcPr calcId="145621" concurrentCalc="0"/>
</workbook>
</file>

<file path=xl/calcChain.xml><?xml version="1.0" encoding="utf-8"?>
<calcChain xmlns="http://schemas.openxmlformats.org/spreadsheetml/2006/main">
  <c r="AH12" i="3" l="1"/>
  <c r="AD12" i="3"/>
  <c r="AH11" i="3"/>
  <c r="AD10" i="3"/>
  <c r="AD9" i="3"/>
  <c r="AH8" i="3"/>
  <c r="AD8" i="3"/>
  <c r="AH7" i="3"/>
  <c r="AD7" i="3"/>
  <c r="AH6" i="3"/>
  <c r="AD6" i="3"/>
  <c r="AH5" i="3"/>
  <c r="AD5" i="3"/>
  <c r="AH4" i="3"/>
  <c r="AD4" i="3"/>
  <c r="AH3" i="3"/>
  <c r="AD3" i="3"/>
</calcChain>
</file>

<file path=xl/sharedStrings.xml><?xml version="1.0" encoding="utf-8"?>
<sst xmlns="http://schemas.openxmlformats.org/spreadsheetml/2006/main" count="177" uniqueCount="86">
  <si>
    <t>ODFW sample #</t>
  </si>
  <si>
    <t>OSU label</t>
  </si>
  <si>
    <t>OSU tray</t>
  </si>
  <si>
    <t>Quality (3,2,1)</t>
  </si>
  <si>
    <t>UTM Easting (NAD 83)</t>
  </si>
  <si>
    <t>UTM Northing</t>
  </si>
  <si>
    <t>Sample Comments (Collections/ODFW)</t>
  </si>
  <si>
    <t>Processing Date</t>
  </si>
  <si>
    <t>Processor</t>
  </si>
  <si>
    <t>Processing Notes</t>
  </si>
  <si>
    <t>Extraction Date</t>
  </si>
  <si>
    <t>Extractor</t>
  </si>
  <si>
    <t>Extraction Method</t>
  </si>
  <si>
    <t>Extraction Notes</t>
  </si>
  <si>
    <t>OSU Comments</t>
  </si>
  <si>
    <t>TiH001</t>
  </si>
  <si>
    <t>TiH002</t>
  </si>
  <si>
    <t>TiH003</t>
  </si>
  <si>
    <t>TiH004</t>
  </si>
  <si>
    <t>TiH005</t>
  </si>
  <si>
    <t>TiH006</t>
  </si>
  <si>
    <t>TiH007</t>
  </si>
  <si>
    <t>TiH008</t>
  </si>
  <si>
    <t>TiH009</t>
  </si>
  <si>
    <t>TiH010</t>
  </si>
  <si>
    <t>TiH 2016-01</t>
  </si>
  <si>
    <t>24.30.AN.12</t>
  </si>
  <si>
    <t>24.30.AN.16</t>
  </si>
  <si>
    <t>24.30.AS.05</t>
  </si>
  <si>
    <t>24.30.ASW.03</t>
  </si>
  <si>
    <t>24.30.ASW.20</t>
  </si>
  <si>
    <t>24.30.ASW.25</t>
  </si>
  <si>
    <t>24.30.AW.19</t>
  </si>
  <si>
    <t>24.30.AW.20</t>
  </si>
  <si>
    <t>24.30.AW.21</t>
  </si>
  <si>
    <t>24.30.BS.02</t>
  </si>
  <si>
    <t>MMC</t>
  </si>
  <si>
    <t>Diarrhea</t>
  </si>
  <si>
    <t>AG 125uL</t>
  </si>
  <si>
    <t>N</t>
  </si>
  <si>
    <t>B</t>
  </si>
  <si>
    <t xml:space="preserve">Of the 10 samples analyzed: </t>
  </si>
  <si>
    <t>Tioga Human 2016 Genotyping Notes:</t>
  </si>
  <si>
    <t xml:space="preserve"> 6 generated genotypes at &gt;/= 6 loci</t>
  </si>
  <si>
    <t xml:space="preserve"> 7 generated genotypes at &gt;/= 5 loci</t>
  </si>
  <si>
    <t xml:space="preserve"> 3 samples worked at all 8 loci</t>
  </si>
  <si>
    <t>C</t>
  </si>
  <si>
    <t>C273</t>
  </si>
  <si>
    <t>C89</t>
  </si>
  <si>
    <t>H</t>
  </si>
  <si>
    <t>OdhE</t>
  </si>
  <si>
    <t>R</t>
  </si>
  <si>
    <t>SBTD05</t>
  </si>
  <si>
    <t>SBTD06</t>
  </si>
  <si>
    <t>T159s</t>
  </si>
  <si>
    <t>T7</t>
  </si>
  <si>
    <t>V</t>
  </si>
  <si>
    <t>TiH0001</t>
  </si>
  <si>
    <t>TiH0002</t>
  </si>
  <si>
    <t>TiH0003</t>
  </si>
  <si>
    <t>TiH0004</t>
  </si>
  <si>
    <t>TiH0005</t>
  </si>
  <si>
    <t>TiH0006</t>
  </si>
  <si>
    <t>TiH0007</t>
  </si>
  <si>
    <t>TiH0008</t>
  </si>
  <si>
    <t>TiH0009</t>
  </si>
  <si>
    <t>TiH0010</t>
  </si>
  <si>
    <t>Sex</t>
  </si>
  <si>
    <t xml:space="preserve"> 2 failed completely</t>
  </si>
  <si>
    <t>OSU ID</t>
  </si>
  <si>
    <t>ODFW Sample #</t>
  </si>
  <si>
    <t>All 10 samples were anlayzed.</t>
  </si>
  <si>
    <t xml:space="preserve"> None of the samples worked at all 14 loci</t>
  </si>
  <si>
    <t xml:space="preserve"> 4 generated genotypes at &gt;/= 9 loci</t>
  </si>
  <si>
    <t>These were ran along with the original 7 microsatellite markers for a total of 13 microsatellite markers.</t>
  </si>
  <si>
    <t># of loci typed (original 7 markers)</t>
  </si>
  <si>
    <t># of loci typed including additional markers</t>
  </si>
  <si>
    <t>Sexing marker: GAPDH/SRY</t>
  </si>
  <si>
    <t>Sexing Marker: GAPDH/SRY</t>
  </si>
  <si>
    <t xml:space="preserve">We included the analysis of 6 additional microsatellite markers (B, C, H, N, R, V) in the 2016 blacktailed deer genotyping.  </t>
  </si>
  <si>
    <t>10 samples of quality 2 or 3 were on the ODFW spreadsheet.</t>
  </si>
  <si>
    <t>Table 3. ODFW sample names, OSU sample names, quality scores, genotypes at 13 microsatellite loci, and sexing information for blacktailed deer fecal samples collected in the Tioga WMU in 2016.  Microsatellite loci in the original 7 marker panel are bolded.  Homozygote alleles seen only twice despite reruns are highlighted in yellow.</t>
  </si>
  <si>
    <t>Deer Assignment Number</t>
  </si>
  <si>
    <t>f</t>
  </si>
  <si>
    <t>m</t>
  </si>
  <si>
    <t>Table 4.  ODFW sample names, OSU sample names, deer assignment numbers, and sex information for blacktailed deer fecal samples collected from Tioga WMU in 2016.  Samples with the same deer assignment number indicate a recapture event.  Samples with unique deer assignment numbers were deer sampled only once in the study period.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</si>
</sst>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4" fillId="0" borderId="0"/>
    <xf numFmtId="0" fontId="3" fillId="0" borderId="0"/>
  </cellStyleXfs>
  <cellXfs count="31">
    <xf numFmtId="0" fontId="0" fillId="0" borderId="0" xfId="0"/>
    <xf numFmtId="0" fontId="1" fillId="0" borderId="1" xfId="0" applyFont="1" applyBorder="1" applyAlignment="1">
      <alignment horizontal="center"/>
    </xf>
    <xf numFmtId="15" fontId="0" fillId="0" borderId="0" xfId="0" applyNumberFormat="1" applyAlignment="1">
      <alignment horizontal="center"/>
    </xf>
    <xf numFmtId="0" fontId="0" fillId="0" borderId="0" xfId="0" applyAlignment="1">
      <alignment horizontal="center"/>
    </xf>
    <xf numFmtId="0" fontId="0" fillId="0" borderId="1" xfId="0" applyBorder="1"/>
    <xf numFmtId="0" fontId="2" fillId="0" borderId="0" xfId="0" applyFont="1"/>
    <xf numFmtId="0" fontId="0" fillId="0" borderId="0" xfId="0" applyFill="1" applyAlignment="1">
      <alignment horizontal="center"/>
    </xf>
    <xf numFmtId="0" fontId="0" fillId="0" borderId="1" xfId="0" applyFont="1" applyBorder="1"/>
    <xf numFmtId="0" fontId="0" fillId="0" borderId="0" xfId="0" applyFont="1"/>
    <xf numFmtId="0" fontId="4" fillId="0" borderId="0" xfId="1" applyFont="1"/>
    <xf numFmtId="9" fontId="4" fillId="0" borderId="0" xfId="1" applyNumberFormat="1" applyFont="1"/>
    <xf numFmtId="0" fontId="4" fillId="0" borderId="1" xfId="1" applyFont="1" applyBorder="1"/>
    <xf numFmtId="9" fontId="4" fillId="0" borderId="1" xfId="1" applyNumberFormat="1" applyFont="1" applyBorder="1"/>
    <xf numFmtId="0" fontId="4" fillId="0" borderId="2" xfId="1" applyFont="1" applyBorder="1"/>
    <xf numFmtId="9" fontId="4" fillId="0" borderId="2" xfId="1" applyNumberFormat="1" applyFont="1" applyBorder="1"/>
    <xf numFmtId="0" fontId="0" fillId="0" borderId="0" xfId="0" applyBorder="1"/>
    <xf numFmtId="0" fontId="1" fillId="0" borderId="0" xfId="0" applyFont="1"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applyAlignment="1">
      <alignment horizontal="center"/>
    </xf>
    <xf numFmtId="0" fontId="0" fillId="0" borderId="0" xfId="0" applyFont="1" applyBorder="1" applyAlignment="1">
      <alignment horizontal="center"/>
    </xf>
    <xf numFmtId="0" fontId="4" fillId="0" borderId="0" xfId="1" applyFont="1" applyFill="1"/>
    <xf numFmtId="0" fontId="1" fillId="0" borderId="0" xfId="0" applyFont="1" applyFill="1" applyAlignment="1">
      <alignment horizontal="center"/>
    </xf>
    <xf numFmtId="0" fontId="0" fillId="0" borderId="0" xfId="0" applyFont="1" applyFill="1"/>
    <xf numFmtId="0" fontId="0" fillId="0" borderId="0" xfId="0" applyFont="1" applyFill="1" applyAlignment="1">
      <alignment horizontal="center" wrapText="1"/>
    </xf>
    <xf numFmtId="0" fontId="4" fillId="0" borderId="0" xfId="1" applyFont="1" applyBorder="1"/>
    <xf numFmtId="0" fontId="0" fillId="0" borderId="0" xfId="2" applyFont="1" applyBorder="1"/>
    <xf numFmtId="0" fontId="3" fillId="0" borderId="0" xfId="2" applyFont="1" applyBorder="1"/>
    <xf numFmtId="0" fontId="0" fillId="0" borderId="0" xfId="0" applyFont="1" applyAlignment="1">
      <alignment horizontal="center" wrapText="1"/>
    </xf>
    <xf numFmtId="0" fontId="0" fillId="0" borderId="1" xfId="0" applyBorder="1" applyAlignment="1">
      <alignment horizontal="center" wrapText="1"/>
    </xf>
    <xf numFmtId="0" fontId="0" fillId="0" borderId="0" xfId="0" applyAlignment="1">
      <alignment horizontal="center" wrapText="1"/>
    </xf>
  </cellXfs>
  <cellStyles count="3">
    <cellStyle name="Normal" xfId="0" builtinId="0"/>
    <cellStyle name="Normal 3 2" xfId="1"/>
    <cellStyle name="Normal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DFW%20Blacktailed%20Deer/Deer2016/Working%20Genotypes/2016%20TiH/2016%20TiH%20working%20genotypes/2016%20TiH%20play%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L2">
            <v>218</v>
          </cell>
          <cell r="AH2">
            <v>16</v>
          </cell>
        </row>
        <row r="3">
          <cell r="L3">
            <v>218</v>
          </cell>
          <cell r="AH3">
            <v>12</v>
          </cell>
        </row>
        <row r="4">
          <cell r="L4">
            <v>120</v>
          </cell>
          <cell r="AH4">
            <v>12</v>
          </cell>
        </row>
        <row r="5">
          <cell r="L5">
            <v>120</v>
          </cell>
          <cell r="AH5">
            <v>14</v>
          </cell>
        </row>
        <row r="6">
          <cell r="L6">
            <v>120</v>
          </cell>
          <cell r="AH6">
            <v>10</v>
          </cell>
        </row>
        <row r="7">
          <cell r="L7">
            <v>120</v>
          </cell>
          <cell r="AH7">
            <v>16</v>
          </cell>
        </row>
        <row r="8">
          <cell r="AH8">
            <v>0</v>
          </cell>
        </row>
        <row r="9">
          <cell r="AH9">
            <v>0</v>
          </cell>
        </row>
        <row r="10">
          <cell r="L10">
            <v>120</v>
          </cell>
        </row>
        <row r="11">
          <cell r="L11">
            <v>120</v>
          </cell>
          <cell r="AH11">
            <v>16</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F21" sqref="F21"/>
    </sheetView>
  </sheetViews>
  <sheetFormatPr defaultRowHeight="15" x14ac:dyDescent="0.25"/>
  <cols>
    <col min="1" max="1" width="15.140625" style="3" bestFit="1" customWidth="1"/>
    <col min="2" max="2" width="9.7109375" style="3" bestFit="1" customWidth="1"/>
    <col min="3" max="3" width="11" style="3" bestFit="1" customWidth="1"/>
    <col min="4" max="4" width="13.5703125" style="3" bestFit="1" customWidth="1"/>
    <col min="5" max="5" width="20.5703125" style="3" bestFit="1" customWidth="1"/>
    <col min="6" max="6" width="13.7109375" style="3" bestFit="1" customWidth="1"/>
    <col min="7" max="7" width="35.42578125" style="3" customWidth="1"/>
    <col min="8" max="8" width="15.140625" style="3" bestFit="1" customWidth="1"/>
    <col min="9" max="9" width="9.5703125" style="3" bestFit="1" customWidth="1"/>
    <col min="10" max="10" width="16.28515625" style="3" bestFit="1" customWidth="1"/>
    <col min="11" max="11" width="14.5703125" style="3" bestFit="1" customWidth="1"/>
    <col min="12" max="12" width="8.85546875" style="3" bestFit="1" customWidth="1"/>
    <col min="13" max="13" width="17.7109375" style="3" bestFit="1" customWidth="1"/>
    <col min="14" max="14" width="14.7109375" style="3" customWidth="1"/>
    <col min="15" max="15" width="15.7109375" style="3" customWidth="1"/>
  </cols>
  <sheetData>
    <row r="1" spans="1:1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6" t="s">
        <v>26</v>
      </c>
      <c r="B2" s="3" t="s">
        <v>15</v>
      </c>
      <c r="C2" s="3" t="s">
        <v>25</v>
      </c>
      <c r="D2" s="3">
        <v>3</v>
      </c>
      <c r="E2" s="6">
        <v>405661</v>
      </c>
      <c r="F2" s="6">
        <v>4778829</v>
      </c>
      <c r="H2" s="2">
        <v>42620</v>
      </c>
      <c r="I2" s="3" t="s">
        <v>36</v>
      </c>
      <c r="K2" s="2">
        <v>42621</v>
      </c>
      <c r="L2" s="3" t="s">
        <v>36</v>
      </c>
      <c r="M2" s="3" t="s">
        <v>38</v>
      </c>
    </row>
    <row r="3" spans="1:15" x14ac:dyDescent="0.25">
      <c r="A3" s="6" t="s">
        <v>27</v>
      </c>
      <c r="B3" s="3" t="s">
        <v>16</v>
      </c>
      <c r="C3" s="3" t="s">
        <v>25</v>
      </c>
      <c r="D3" s="3">
        <v>3</v>
      </c>
      <c r="E3" s="6">
        <v>405675</v>
      </c>
      <c r="F3" s="6">
        <v>4779000</v>
      </c>
      <c r="H3" s="2">
        <v>42620</v>
      </c>
      <c r="I3" s="3" t="s">
        <v>36</v>
      </c>
      <c r="J3" s="3" t="s">
        <v>37</v>
      </c>
      <c r="K3" s="2">
        <v>42621</v>
      </c>
      <c r="L3" s="3" t="s">
        <v>36</v>
      </c>
      <c r="M3" s="3" t="s">
        <v>38</v>
      </c>
    </row>
    <row r="4" spans="1:15" x14ac:dyDescent="0.25">
      <c r="A4" s="6" t="s">
        <v>28</v>
      </c>
      <c r="B4" s="3" t="s">
        <v>17</v>
      </c>
      <c r="C4" s="3" t="s">
        <v>25</v>
      </c>
      <c r="D4" s="3">
        <v>3</v>
      </c>
      <c r="E4" s="6">
        <v>405555</v>
      </c>
      <c r="F4" s="6">
        <v>4778241</v>
      </c>
      <c r="H4" s="2">
        <v>42620</v>
      </c>
      <c r="I4" s="3" t="s">
        <v>36</v>
      </c>
      <c r="K4" s="2">
        <v>42621</v>
      </c>
      <c r="L4" s="3" t="s">
        <v>36</v>
      </c>
      <c r="M4" s="3" t="s">
        <v>38</v>
      </c>
    </row>
    <row r="5" spans="1:15" x14ac:dyDescent="0.25">
      <c r="A5" s="6" t="s">
        <v>29</v>
      </c>
      <c r="B5" s="3" t="s">
        <v>18</v>
      </c>
      <c r="C5" s="3" t="s">
        <v>25</v>
      </c>
      <c r="D5" s="3">
        <v>3</v>
      </c>
      <c r="E5" s="6">
        <v>405493</v>
      </c>
      <c r="F5" s="6">
        <v>4778444</v>
      </c>
      <c r="H5" s="2">
        <v>42620</v>
      </c>
      <c r="I5" s="3" t="s">
        <v>36</v>
      </c>
      <c r="K5" s="2">
        <v>42621</v>
      </c>
      <c r="L5" s="3" t="s">
        <v>36</v>
      </c>
      <c r="M5" s="3" t="s">
        <v>38</v>
      </c>
    </row>
    <row r="6" spans="1:15" x14ac:dyDescent="0.25">
      <c r="A6" s="6" t="s">
        <v>30</v>
      </c>
      <c r="B6" s="3" t="s">
        <v>19</v>
      </c>
      <c r="C6" s="3" t="s">
        <v>25</v>
      </c>
      <c r="D6" s="3">
        <v>2</v>
      </c>
      <c r="E6" s="6">
        <v>405311</v>
      </c>
      <c r="F6" s="6">
        <v>4778362</v>
      </c>
      <c r="H6" s="2">
        <v>42620</v>
      </c>
      <c r="I6" s="3" t="s">
        <v>36</v>
      </c>
      <c r="J6" s="3" t="s">
        <v>37</v>
      </c>
      <c r="K6" s="2">
        <v>42621</v>
      </c>
      <c r="L6" s="3" t="s">
        <v>36</v>
      </c>
      <c r="M6" s="3" t="s">
        <v>38</v>
      </c>
    </row>
    <row r="7" spans="1:15" x14ac:dyDescent="0.25">
      <c r="A7" s="6" t="s">
        <v>31</v>
      </c>
      <c r="B7" s="3" t="s">
        <v>20</v>
      </c>
      <c r="C7" s="3" t="s">
        <v>25</v>
      </c>
      <c r="D7" s="3">
        <v>3</v>
      </c>
      <c r="E7" s="6">
        <v>405261</v>
      </c>
      <c r="F7" s="6">
        <v>4778341</v>
      </c>
      <c r="H7" s="2">
        <v>42620</v>
      </c>
      <c r="I7" s="3" t="s">
        <v>36</v>
      </c>
      <c r="J7" s="3" t="s">
        <v>37</v>
      </c>
      <c r="K7" s="2">
        <v>42621</v>
      </c>
      <c r="L7" s="3" t="s">
        <v>36</v>
      </c>
      <c r="M7" s="3" t="s">
        <v>38</v>
      </c>
    </row>
    <row r="8" spans="1:15" x14ac:dyDescent="0.25">
      <c r="A8" s="6" t="s">
        <v>32</v>
      </c>
      <c r="B8" s="3" t="s">
        <v>21</v>
      </c>
      <c r="C8" s="3" t="s">
        <v>25</v>
      </c>
      <c r="D8" s="3">
        <v>2</v>
      </c>
      <c r="E8" s="6">
        <v>405190</v>
      </c>
      <c r="F8" s="6">
        <v>4778639</v>
      </c>
      <c r="H8" s="2">
        <v>42620</v>
      </c>
      <c r="I8" s="3" t="s">
        <v>36</v>
      </c>
      <c r="J8" s="3" t="s">
        <v>37</v>
      </c>
      <c r="K8" s="2">
        <v>42621</v>
      </c>
      <c r="L8" s="3" t="s">
        <v>36</v>
      </c>
      <c r="M8" s="3" t="s">
        <v>38</v>
      </c>
    </row>
    <row r="9" spans="1:15" x14ac:dyDescent="0.25">
      <c r="A9" s="6" t="s">
        <v>33</v>
      </c>
      <c r="B9" s="3" t="s">
        <v>22</v>
      </c>
      <c r="C9" s="3" t="s">
        <v>25</v>
      </c>
      <c r="D9" s="3">
        <v>2</v>
      </c>
      <c r="E9" s="6">
        <v>405182</v>
      </c>
      <c r="F9" s="6">
        <v>4778637</v>
      </c>
      <c r="H9" s="2">
        <v>42620</v>
      </c>
      <c r="I9" s="3" t="s">
        <v>36</v>
      </c>
      <c r="J9" s="3" t="s">
        <v>37</v>
      </c>
      <c r="K9" s="2">
        <v>42621</v>
      </c>
      <c r="L9" s="3" t="s">
        <v>36</v>
      </c>
      <c r="M9" s="3" t="s">
        <v>38</v>
      </c>
    </row>
    <row r="10" spans="1:15" x14ac:dyDescent="0.25">
      <c r="A10" s="6" t="s">
        <v>34</v>
      </c>
      <c r="B10" s="3" t="s">
        <v>23</v>
      </c>
      <c r="C10" s="3" t="s">
        <v>25</v>
      </c>
      <c r="D10" s="3">
        <v>3</v>
      </c>
      <c r="E10" s="6">
        <v>405159</v>
      </c>
      <c r="F10" s="6">
        <v>4778643</v>
      </c>
      <c r="H10" s="2">
        <v>42620</v>
      </c>
      <c r="I10" s="3" t="s">
        <v>36</v>
      </c>
      <c r="J10" s="3" t="s">
        <v>37</v>
      </c>
      <c r="K10" s="2">
        <v>42621</v>
      </c>
      <c r="L10" s="3" t="s">
        <v>36</v>
      </c>
      <c r="M10" s="3" t="s">
        <v>38</v>
      </c>
    </row>
    <row r="11" spans="1:15" x14ac:dyDescent="0.25">
      <c r="A11" s="6" t="s">
        <v>35</v>
      </c>
      <c r="B11" s="3" t="s">
        <v>24</v>
      </c>
      <c r="C11" s="3" t="s">
        <v>25</v>
      </c>
      <c r="D11" s="3">
        <v>2</v>
      </c>
      <c r="E11" s="6">
        <v>411251</v>
      </c>
      <c r="F11" s="6">
        <v>4776589</v>
      </c>
      <c r="H11" s="2">
        <v>42620</v>
      </c>
      <c r="I11" s="3" t="s">
        <v>36</v>
      </c>
      <c r="J11" s="3" t="s">
        <v>37</v>
      </c>
      <c r="K11" s="2">
        <v>42621</v>
      </c>
      <c r="L11" s="3" t="s">
        <v>36</v>
      </c>
      <c r="M11" s="3"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E10" sqref="E10"/>
    </sheetView>
  </sheetViews>
  <sheetFormatPr defaultRowHeight="15" x14ac:dyDescent="0.25"/>
  <cols>
    <col min="2" max="2" width="29.85546875" customWidth="1"/>
  </cols>
  <sheetData>
    <row r="1" spans="1:12" x14ac:dyDescent="0.25">
      <c r="A1" s="4" t="s">
        <v>42</v>
      </c>
      <c r="B1" s="4"/>
      <c r="C1" s="15"/>
      <c r="D1" s="15"/>
    </row>
    <row r="3" spans="1:12" ht="18" customHeight="1" x14ac:dyDescent="0.25">
      <c r="A3" s="5" t="s">
        <v>80</v>
      </c>
    </row>
    <row r="4" spans="1:12" ht="18" customHeight="1" x14ac:dyDescent="0.25">
      <c r="A4" t="s">
        <v>71</v>
      </c>
    </row>
    <row r="9" spans="1:12" x14ac:dyDescent="0.25">
      <c r="A9" s="7" t="s">
        <v>41</v>
      </c>
      <c r="B9" s="7"/>
      <c r="C9" s="7"/>
      <c r="D9" s="8"/>
      <c r="E9" s="8"/>
      <c r="F9" s="8"/>
      <c r="G9" s="8"/>
      <c r="H9" s="8"/>
      <c r="I9" s="8"/>
      <c r="J9" s="8"/>
      <c r="K9" s="8"/>
      <c r="L9" s="8"/>
    </row>
    <row r="10" spans="1:12" x14ac:dyDescent="0.25">
      <c r="A10" s="9" t="s">
        <v>45</v>
      </c>
      <c r="B10" s="9"/>
      <c r="C10" s="10">
        <v>0.3</v>
      </c>
      <c r="D10" s="25"/>
      <c r="E10" s="25"/>
      <c r="F10" s="25"/>
      <c r="G10" s="25"/>
      <c r="H10" s="25"/>
      <c r="I10" s="25"/>
      <c r="J10" s="25"/>
      <c r="K10" s="8"/>
      <c r="L10" s="8"/>
    </row>
    <row r="11" spans="1:12" x14ac:dyDescent="0.25">
      <c r="A11" s="11" t="s">
        <v>43</v>
      </c>
      <c r="B11" s="11"/>
      <c r="C11" s="12">
        <v>0.6</v>
      </c>
      <c r="D11" s="25"/>
      <c r="E11" s="26"/>
      <c r="F11" s="26"/>
      <c r="G11" s="26"/>
      <c r="H11" s="26"/>
      <c r="I11" s="26"/>
      <c r="J11" s="26"/>
      <c r="K11" s="8"/>
      <c r="L11" s="8"/>
    </row>
    <row r="12" spans="1:12" x14ac:dyDescent="0.25">
      <c r="A12" s="13" t="s">
        <v>44</v>
      </c>
      <c r="B12" s="13"/>
      <c r="C12" s="14">
        <v>0.7</v>
      </c>
      <c r="D12" s="25"/>
      <c r="E12" s="26"/>
      <c r="F12" s="26"/>
      <c r="G12" s="26"/>
      <c r="H12" s="26"/>
      <c r="I12" s="26"/>
      <c r="J12" s="26"/>
      <c r="K12" s="8"/>
      <c r="L12" s="8"/>
    </row>
    <row r="13" spans="1:12" x14ac:dyDescent="0.25">
      <c r="A13" s="9" t="s">
        <v>68</v>
      </c>
      <c r="B13" s="9"/>
      <c r="C13" s="10">
        <v>0.2</v>
      </c>
      <c r="D13" s="25"/>
      <c r="E13" s="25"/>
      <c r="F13" s="25"/>
      <c r="G13" s="25"/>
      <c r="H13" s="25"/>
      <c r="I13" s="25"/>
      <c r="J13" s="25"/>
      <c r="K13" s="9"/>
      <c r="L13" s="8"/>
    </row>
    <row r="14" spans="1:12" x14ac:dyDescent="0.25">
      <c r="D14" s="15"/>
      <c r="E14" s="15"/>
      <c r="F14" s="15"/>
      <c r="G14" s="15"/>
      <c r="H14" s="15"/>
      <c r="I14" s="15"/>
      <c r="J14" s="15"/>
    </row>
    <row r="16" spans="1:12" x14ac:dyDescent="0.25">
      <c r="A16" s="21" t="s">
        <v>79</v>
      </c>
    </row>
    <row r="17" spans="1:12" x14ac:dyDescent="0.25">
      <c r="A17" t="s">
        <v>74</v>
      </c>
    </row>
    <row r="19" spans="1:12" x14ac:dyDescent="0.25">
      <c r="A19" s="7" t="s">
        <v>41</v>
      </c>
      <c r="B19" s="7"/>
      <c r="C19" s="7"/>
      <c r="D19" s="8"/>
      <c r="E19" s="8"/>
      <c r="F19" s="8"/>
      <c r="G19" s="8"/>
      <c r="H19" s="8"/>
      <c r="I19" s="8"/>
      <c r="J19" s="8"/>
      <c r="K19" s="8"/>
      <c r="L19" s="8"/>
    </row>
    <row r="20" spans="1:12" x14ac:dyDescent="0.25">
      <c r="A20" s="9" t="s">
        <v>72</v>
      </c>
      <c r="B20" s="9"/>
      <c r="C20" s="10">
        <v>0.3</v>
      </c>
      <c r="D20" s="25"/>
      <c r="E20" s="25"/>
      <c r="F20" s="25"/>
      <c r="G20" s="25"/>
      <c r="H20" s="25"/>
      <c r="I20" s="25"/>
      <c r="J20" s="25"/>
      <c r="K20" s="8"/>
      <c r="L20" s="8"/>
    </row>
    <row r="21" spans="1:12" x14ac:dyDescent="0.25">
      <c r="A21" s="11" t="s">
        <v>73</v>
      </c>
      <c r="B21" s="11"/>
      <c r="C21" s="12">
        <v>0.4</v>
      </c>
      <c r="D21" s="25"/>
      <c r="E21" s="26"/>
      <c r="F21" s="27"/>
      <c r="G21" s="27"/>
      <c r="H21" s="27"/>
      <c r="I21" s="27"/>
      <c r="J21" s="27"/>
      <c r="K21" s="8"/>
      <c r="L21" s="8"/>
    </row>
    <row r="22" spans="1:12" x14ac:dyDescent="0.25">
      <c r="A22" s="9" t="s">
        <v>68</v>
      </c>
      <c r="B22" s="9"/>
      <c r="C22" s="10">
        <v>0.2</v>
      </c>
      <c r="D22" s="25"/>
      <c r="E22" s="25"/>
      <c r="F22" s="25"/>
      <c r="G22" s="25"/>
      <c r="H22" s="25"/>
      <c r="I22" s="25"/>
      <c r="J22" s="25"/>
      <c r="K22" s="9"/>
      <c r="L22"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
  <sheetViews>
    <sheetView tabSelected="1" zoomScaleNormal="100" workbookViewId="0">
      <selection activeCell="AD17" sqref="AD17"/>
    </sheetView>
  </sheetViews>
  <sheetFormatPr defaultRowHeight="15" x14ac:dyDescent="0.25"/>
  <cols>
    <col min="1" max="1" width="9.140625" style="3"/>
    <col min="2" max="2" width="14.85546875" style="3" customWidth="1"/>
    <col min="3" max="3" width="9.140625" customWidth="1"/>
    <col min="4" max="5" width="5" bestFit="1" customWidth="1"/>
    <col min="6" max="6" width="4" customWidth="1"/>
    <col min="7" max="7" width="4" bestFit="1" customWidth="1"/>
    <col min="8" max="9" width="5.140625" bestFit="1" customWidth="1"/>
    <col min="10" max="13" width="6.85546875" bestFit="1" customWidth="1"/>
    <col min="14" max="15" width="5.5703125" bestFit="1" customWidth="1"/>
    <col min="16" max="16" width="4" bestFit="1" customWidth="1"/>
    <col min="17" max="27" width="4" customWidth="1"/>
    <col min="28" max="29" width="3" bestFit="1" customWidth="1"/>
    <col min="30" max="30" width="9.28515625" customWidth="1"/>
    <col min="31" max="31" width="19.85546875" customWidth="1"/>
    <col min="32" max="32" width="11.28515625" customWidth="1"/>
    <col min="33" max="33" width="11.42578125" customWidth="1"/>
    <col min="34" max="34" width="3.7109375" bestFit="1" customWidth="1"/>
  </cols>
  <sheetData>
    <row r="1" spans="1:34" ht="36" customHeight="1" x14ac:dyDescent="0.25">
      <c r="A1" s="28" t="s">
        <v>81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row>
    <row r="2" spans="1:34" s="23" customFormat="1" ht="75" customHeight="1" x14ac:dyDescent="0.25">
      <c r="A2" s="19" t="s">
        <v>69</v>
      </c>
      <c r="B2" s="19" t="s">
        <v>70</v>
      </c>
      <c r="C2" s="24" t="s">
        <v>3</v>
      </c>
      <c r="D2" s="22" t="s">
        <v>47</v>
      </c>
      <c r="E2" s="22" t="s">
        <v>47</v>
      </c>
      <c r="F2" s="22" t="s">
        <v>48</v>
      </c>
      <c r="G2" s="22" t="s">
        <v>48</v>
      </c>
      <c r="H2" s="22" t="s">
        <v>50</v>
      </c>
      <c r="I2" s="22" t="s">
        <v>50</v>
      </c>
      <c r="J2" s="22" t="s">
        <v>52</v>
      </c>
      <c r="K2" s="22" t="s">
        <v>52</v>
      </c>
      <c r="L2" s="22" t="s">
        <v>53</v>
      </c>
      <c r="M2" s="22" t="s">
        <v>53</v>
      </c>
      <c r="N2" s="22" t="s">
        <v>54</v>
      </c>
      <c r="O2" s="22" t="s">
        <v>54</v>
      </c>
      <c r="P2" s="22" t="s">
        <v>55</v>
      </c>
      <c r="Q2" s="22" t="s">
        <v>55</v>
      </c>
      <c r="R2" s="19" t="s">
        <v>40</v>
      </c>
      <c r="S2" s="19" t="s">
        <v>40</v>
      </c>
      <c r="T2" s="19" t="s">
        <v>46</v>
      </c>
      <c r="U2" s="19" t="s">
        <v>46</v>
      </c>
      <c r="V2" s="19" t="s">
        <v>49</v>
      </c>
      <c r="W2" s="19" t="s">
        <v>49</v>
      </c>
      <c r="X2" s="19" t="s">
        <v>39</v>
      </c>
      <c r="Y2" s="19" t="s">
        <v>39</v>
      </c>
      <c r="Z2" s="19" t="s">
        <v>51</v>
      </c>
      <c r="AA2" s="19" t="s">
        <v>51</v>
      </c>
      <c r="AB2" s="19" t="s">
        <v>56</v>
      </c>
      <c r="AC2" s="19" t="s">
        <v>56</v>
      </c>
      <c r="AD2" s="24" t="s">
        <v>75</v>
      </c>
      <c r="AE2" s="24" t="s">
        <v>76</v>
      </c>
      <c r="AF2" s="24" t="s">
        <v>77</v>
      </c>
      <c r="AG2" s="24" t="s">
        <v>78</v>
      </c>
      <c r="AH2" s="19" t="s">
        <v>67</v>
      </c>
    </row>
    <row r="3" spans="1:34" x14ac:dyDescent="0.25">
      <c r="A3" s="17" t="s">
        <v>57</v>
      </c>
      <c r="B3" s="19" t="s">
        <v>26</v>
      </c>
      <c r="C3" s="17">
        <v>3</v>
      </c>
      <c r="D3" s="17">
        <v>154</v>
      </c>
      <c r="E3" s="17">
        <v>154</v>
      </c>
      <c r="F3" s="17">
        <v>159</v>
      </c>
      <c r="G3" s="17">
        <v>159</v>
      </c>
      <c r="H3" s="17">
        <v>141</v>
      </c>
      <c r="I3" s="17">
        <v>149</v>
      </c>
      <c r="J3" s="17">
        <v>113</v>
      </c>
      <c r="K3" s="17">
        <v>133</v>
      </c>
      <c r="L3" s="17">
        <v>195</v>
      </c>
      <c r="M3" s="17">
        <v>199</v>
      </c>
      <c r="N3" s="17">
        <v>203</v>
      </c>
      <c r="O3" s="17">
        <v>203</v>
      </c>
      <c r="P3" s="17">
        <v>219</v>
      </c>
      <c r="Q3" s="17">
        <v>239</v>
      </c>
      <c r="R3" s="17">
        <v>159</v>
      </c>
      <c r="S3" s="17">
        <v>159</v>
      </c>
      <c r="T3" s="17"/>
      <c r="U3" s="17"/>
      <c r="V3" s="17">
        <v>355</v>
      </c>
      <c r="W3" s="17">
        <v>355</v>
      </c>
      <c r="X3" s="17">
        <v>262</v>
      </c>
      <c r="Y3" s="17">
        <v>262</v>
      </c>
      <c r="Z3" s="17"/>
      <c r="AA3" s="17"/>
      <c r="AB3" s="17">
        <v>99</v>
      </c>
      <c r="AC3" s="17">
        <v>99</v>
      </c>
      <c r="AD3" s="17">
        <f>([1]Sheet1!AH2/2)</f>
        <v>8</v>
      </c>
      <c r="AE3" s="3">
        <v>11</v>
      </c>
      <c r="AF3" s="17">
        <v>218</v>
      </c>
      <c r="AG3" s="17">
        <v>218</v>
      </c>
      <c r="AH3" s="17" t="str">
        <f>IF([1]Sheet1!L2=120,"m","f")</f>
        <v>f</v>
      </c>
    </row>
    <row r="4" spans="1:34" x14ac:dyDescent="0.25">
      <c r="A4" s="17" t="s">
        <v>58</v>
      </c>
      <c r="B4" s="19" t="s">
        <v>27</v>
      </c>
      <c r="C4" s="17">
        <v>3</v>
      </c>
      <c r="D4" s="17">
        <v>154</v>
      </c>
      <c r="E4" s="17">
        <v>170</v>
      </c>
      <c r="F4" s="17">
        <v>159</v>
      </c>
      <c r="G4" s="17">
        <v>179</v>
      </c>
      <c r="H4" s="17">
        <v>141</v>
      </c>
      <c r="I4" s="17">
        <v>149</v>
      </c>
      <c r="J4" s="18">
        <v>113</v>
      </c>
      <c r="K4" s="18">
        <v>113</v>
      </c>
      <c r="L4" s="17">
        <v>199</v>
      </c>
      <c r="M4" s="17">
        <v>199</v>
      </c>
      <c r="N4" s="17"/>
      <c r="O4" s="17"/>
      <c r="P4" s="17"/>
      <c r="Q4" s="17"/>
      <c r="R4" s="17">
        <v>159</v>
      </c>
      <c r="S4" s="17">
        <v>159</v>
      </c>
      <c r="T4" s="17"/>
      <c r="U4" s="17"/>
      <c r="V4" s="17"/>
      <c r="W4" s="17"/>
      <c r="X4" s="18">
        <v>262</v>
      </c>
      <c r="Y4" s="18">
        <v>262</v>
      </c>
      <c r="Z4" s="17"/>
      <c r="AA4" s="17"/>
      <c r="AB4" s="17">
        <v>95</v>
      </c>
      <c r="AC4" s="17">
        <v>99</v>
      </c>
      <c r="AD4" s="17">
        <f>([1]Sheet1!AH3/2)</f>
        <v>6</v>
      </c>
      <c r="AE4" s="3">
        <v>8</v>
      </c>
      <c r="AF4" s="17">
        <v>218</v>
      </c>
      <c r="AG4" s="17">
        <v>218</v>
      </c>
      <c r="AH4" s="17" t="str">
        <f>IF([1]Sheet1!L3=120,"m","f")</f>
        <v>f</v>
      </c>
    </row>
    <row r="5" spans="1:34" x14ac:dyDescent="0.25">
      <c r="A5" s="17" t="s">
        <v>59</v>
      </c>
      <c r="B5" s="19" t="s">
        <v>28</v>
      </c>
      <c r="C5" s="17">
        <v>3</v>
      </c>
      <c r="D5" s="17">
        <v>154</v>
      </c>
      <c r="E5" s="17">
        <v>154</v>
      </c>
      <c r="F5" s="17">
        <v>171</v>
      </c>
      <c r="G5" s="17">
        <v>179</v>
      </c>
      <c r="H5" s="17">
        <v>141</v>
      </c>
      <c r="I5" s="17">
        <v>149</v>
      </c>
      <c r="J5" s="17"/>
      <c r="K5" s="17"/>
      <c r="L5" s="17">
        <v>191</v>
      </c>
      <c r="M5" s="17">
        <v>195</v>
      </c>
      <c r="N5" s="17">
        <v>191</v>
      </c>
      <c r="O5" s="17">
        <v>203</v>
      </c>
      <c r="P5" s="17"/>
      <c r="Q5" s="17"/>
      <c r="R5" s="17">
        <v>163</v>
      </c>
      <c r="S5" s="17">
        <v>163</v>
      </c>
      <c r="T5" s="17"/>
      <c r="U5" s="17"/>
      <c r="V5" s="17"/>
      <c r="W5" s="17"/>
      <c r="X5" s="17">
        <v>262</v>
      </c>
      <c r="Y5" s="17">
        <v>262</v>
      </c>
      <c r="Z5" s="17"/>
      <c r="AA5" s="17"/>
      <c r="AB5" s="17">
        <v>99</v>
      </c>
      <c r="AC5" s="17">
        <v>99</v>
      </c>
      <c r="AD5" s="17">
        <f>([1]Sheet1!AH4/2)</f>
        <v>6</v>
      </c>
      <c r="AE5" s="3">
        <v>8</v>
      </c>
      <c r="AF5" s="17">
        <v>120</v>
      </c>
      <c r="AG5" s="17">
        <v>218</v>
      </c>
      <c r="AH5" s="17" t="str">
        <f>IF([1]Sheet1!L4=120,"m","f")</f>
        <v>m</v>
      </c>
    </row>
    <row r="6" spans="1:34" x14ac:dyDescent="0.25">
      <c r="A6" s="17" t="s">
        <v>60</v>
      </c>
      <c r="B6" s="19" t="s">
        <v>29</v>
      </c>
      <c r="C6" s="17">
        <v>3</v>
      </c>
      <c r="D6" s="17">
        <v>170</v>
      </c>
      <c r="E6" s="17">
        <v>170</v>
      </c>
      <c r="F6" s="17">
        <v>179</v>
      </c>
      <c r="G6" s="17">
        <v>179</v>
      </c>
      <c r="H6" s="17">
        <v>149</v>
      </c>
      <c r="I6" s="17">
        <v>149</v>
      </c>
      <c r="J6" s="17"/>
      <c r="K6" s="17"/>
      <c r="L6" s="17">
        <v>191</v>
      </c>
      <c r="M6" s="17">
        <v>195</v>
      </c>
      <c r="N6" s="17">
        <v>203</v>
      </c>
      <c r="O6" s="17">
        <v>207</v>
      </c>
      <c r="P6" s="18">
        <v>227</v>
      </c>
      <c r="Q6" s="18">
        <v>227</v>
      </c>
      <c r="R6" s="17">
        <v>159</v>
      </c>
      <c r="S6" s="17">
        <v>159</v>
      </c>
      <c r="T6" s="17"/>
      <c r="U6" s="17"/>
      <c r="V6" s="19">
        <v>355</v>
      </c>
      <c r="W6" s="19">
        <v>355</v>
      </c>
      <c r="X6" s="17">
        <v>274</v>
      </c>
      <c r="Y6" s="17">
        <v>282</v>
      </c>
      <c r="Z6" s="17">
        <v>299</v>
      </c>
      <c r="AA6" s="17">
        <v>307</v>
      </c>
      <c r="AB6" s="17">
        <v>95</v>
      </c>
      <c r="AC6" s="17">
        <v>99</v>
      </c>
      <c r="AD6" s="17">
        <f>([1]Sheet1!AH5/2)</f>
        <v>7</v>
      </c>
      <c r="AE6" s="3">
        <v>11</v>
      </c>
      <c r="AF6" s="17">
        <v>120</v>
      </c>
      <c r="AG6" s="17">
        <v>218</v>
      </c>
      <c r="AH6" s="17" t="str">
        <f>IF([1]Sheet1!L5=120,"m","f")</f>
        <v>m</v>
      </c>
    </row>
    <row r="7" spans="1:34" x14ac:dyDescent="0.25">
      <c r="A7" s="17" t="s">
        <v>61</v>
      </c>
      <c r="B7" s="19" t="s">
        <v>30</v>
      </c>
      <c r="C7" s="17">
        <v>2</v>
      </c>
      <c r="D7" s="17">
        <v>170</v>
      </c>
      <c r="E7" s="17">
        <v>170</v>
      </c>
      <c r="F7" s="17">
        <v>179</v>
      </c>
      <c r="G7" s="17">
        <v>179</v>
      </c>
      <c r="H7" s="17">
        <v>141</v>
      </c>
      <c r="I7" s="17">
        <v>149</v>
      </c>
      <c r="J7" s="17"/>
      <c r="K7" s="17"/>
      <c r="L7" s="17">
        <v>191</v>
      </c>
      <c r="M7" s="17">
        <v>195</v>
      </c>
      <c r="N7" s="17"/>
      <c r="O7" s="17"/>
      <c r="P7" s="17"/>
      <c r="Q7" s="17"/>
      <c r="R7" s="17">
        <v>159</v>
      </c>
      <c r="S7" s="17">
        <v>159</v>
      </c>
      <c r="T7" s="17"/>
      <c r="U7" s="17"/>
      <c r="V7" s="17"/>
      <c r="W7" s="17"/>
      <c r="X7" s="17">
        <v>282</v>
      </c>
      <c r="Y7" s="17">
        <v>282</v>
      </c>
      <c r="Z7" s="17"/>
      <c r="AA7" s="17"/>
      <c r="AB7" s="17">
        <v>91</v>
      </c>
      <c r="AC7" s="17">
        <v>95</v>
      </c>
      <c r="AD7" s="17">
        <f>([1]Sheet1!AH6/2)</f>
        <v>5</v>
      </c>
      <c r="AE7" s="3">
        <v>7</v>
      </c>
      <c r="AF7" s="17">
        <v>120</v>
      </c>
      <c r="AG7" s="17">
        <v>218</v>
      </c>
      <c r="AH7" s="17" t="str">
        <f>IF([1]Sheet1!L6=120,"m","f")</f>
        <v>m</v>
      </c>
    </row>
    <row r="8" spans="1:34" x14ac:dyDescent="0.25">
      <c r="A8" s="17" t="s">
        <v>62</v>
      </c>
      <c r="B8" s="19" t="s">
        <v>31</v>
      </c>
      <c r="C8" s="17">
        <v>3</v>
      </c>
      <c r="D8" s="17">
        <v>154</v>
      </c>
      <c r="E8" s="17">
        <v>170</v>
      </c>
      <c r="F8" s="17">
        <v>159</v>
      </c>
      <c r="G8" s="17">
        <v>171</v>
      </c>
      <c r="H8" s="17">
        <v>141</v>
      </c>
      <c r="I8" s="17">
        <v>149</v>
      </c>
      <c r="J8" s="17">
        <v>125</v>
      </c>
      <c r="K8" s="17">
        <v>125</v>
      </c>
      <c r="L8" s="17">
        <v>195</v>
      </c>
      <c r="M8" s="17">
        <v>195</v>
      </c>
      <c r="N8" s="17">
        <v>203</v>
      </c>
      <c r="O8" s="17">
        <v>207</v>
      </c>
      <c r="P8" s="17">
        <v>227</v>
      </c>
      <c r="Q8" s="17">
        <v>231</v>
      </c>
      <c r="R8" s="17">
        <v>159</v>
      </c>
      <c r="S8" s="17">
        <v>159</v>
      </c>
      <c r="T8" s="17"/>
      <c r="U8" s="17"/>
      <c r="V8" s="17">
        <v>355</v>
      </c>
      <c r="W8" s="17">
        <v>355</v>
      </c>
      <c r="X8" s="17">
        <v>278</v>
      </c>
      <c r="Y8" s="17">
        <v>278</v>
      </c>
      <c r="Z8" s="17">
        <v>267</v>
      </c>
      <c r="AA8" s="17">
        <v>267</v>
      </c>
      <c r="AB8" s="17">
        <v>91</v>
      </c>
      <c r="AC8" s="17">
        <v>91</v>
      </c>
      <c r="AD8" s="17">
        <f>([1]Sheet1!AH7/2)</f>
        <v>8</v>
      </c>
      <c r="AE8" s="3">
        <v>12</v>
      </c>
      <c r="AF8" s="17">
        <v>120</v>
      </c>
      <c r="AG8" s="17">
        <v>218</v>
      </c>
      <c r="AH8" s="17" t="str">
        <f>IF([1]Sheet1!L7=120,"m","f")</f>
        <v>m</v>
      </c>
    </row>
    <row r="9" spans="1:34" x14ac:dyDescent="0.25">
      <c r="A9" s="17" t="s">
        <v>63</v>
      </c>
      <c r="B9" s="19" t="s">
        <v>32</v>
      </c>
      <c r="C9" s="17">
        <v>2</v>
      </c>
      <c r="D9" s="17"/>
      <c r="E9" s="17"/>
      <c r="F9" s="17"/>
      <c r="G9" s="17"/>
      <c r="H9" s="17"/>
      <c r="I9" s="16"/>
      <c r="J9" s="17"/>
      <c r="K9" s="17"/>
      <c r="L9" s="17"/>
      <c r="M9" s="17"/>
      <c r="N9" s="17"/>
      <c r="O9" s="17"/>
      <c r="P9" s="17"/>
      <c r="Q9" s="17"/>
      <c r="R9" s="20"/>
      <c r="S9" s="17"/>
      <c r="T9" s="17"/>
      <c r="U9" s="17"/>
      <c r="V9" s="17"/>
      <c r="W9" s="17"/>
      <c r="X9" s="17"/>
      <c r="Y9" s="17"/>
      <c r="Z9" s="17"/>
      <c r="AA9" s="17"/>
      <c r="AB9" s="17"/>
      <c r="AC9" s="17"/>
      <c r="AD9" s="17">
        <f>([1]Sheet1!AH8/2)</f>
        <v>0</v>
      </c>
      <c r="AE9" s="3">
        <v>0</v>
      </c>
      <c r="AF9" s="17"/>
      <c r="AG9" s="17"/>
      <c r="AH9" s="17"/>
    </row>
    <row r="10" spans="1:34" x14ac:dyDescent="0.25">
      <c r="A10" s="17" t="s">
        <v>64</v>
      </c>
      <c r="B10" s="19" t="s">
        <v>33</v>
      </c>
      <c r="C10" s="17">
        <v>2</v>
      </c>
      <c r="D10" s="17"/>
      <c r="E10" s="17"/>
      <c r="F10" s="17"/>
      <c r="G10" s="17"/>
      <c r="H10" s="17"/>
      <c r="I10" s="17"/>
      <c r="J10" s="17"/>
      <c r="K10" s="17"/>
      <c r="L10" s="17"/>
      <c r="M10" s="17"/>
      <c r="N10" s="17"/>
      <c r="O10" s="17"/>
      <c r="P10" s="17"/>
      <c r="Q10" s="17"/>
      <c r="R10" s="20"/>
      <c r="S10" s="17"/>
      <c r="T10" s="17"/>
      <c r="U10" s="17"/>
      <c r="V10" s="17"/>
      <c r="W10" s="17"/>
      <c r="X10" s="17"/>
      <c r="Y10" s="17"/>
      <c r="Z10" s="17"/>
      <c r="AA10" s="17"/>
      <c r="AB10" s="17"/>
      <c r="AC10" s="17"/>
      <c r="AD10" s="17">
        <f>([1]Sheet1!AH9/2)</f>
        <v>0</v>
      </c>
      <c r="AE10" s="3">
        <v>0</v>
      </c>
      <c r="AF10" s="17"/>
      <c r="AG10" s="17"/>
      <c r="AH10" s="17"/>
    </row>
    <row r="11" spans="1:34" x14ac:dyDescent="0.25">
      <c r="A11" s="17" t="s">
        <v>65</v>
      </c>
      <c r="B11" s="19" t="s">
        <v>34</v>
      </c>
      <c r="C11" s="17">
        <v>3</v>
      </c>
      <c r="D11" s="17"/>
      <c r="E11" s="17"/>
      <c r="F11" s="17"/>
      <c r="G11" s="17"/>
      <c r="H11" s="17"/>
      <c r="I11" s="17"/>
      <c r="J11" s="17"/>
      <c r="K11" s="17"/>
      <c r="L11" s="17"/>
      <c r="M11" s="17"/>
      <c r="N11" s="17"/>
      <c r="O11" s="17"/>
      <c r="P11" s="17"/>
      <c r="Q11" s="17"/>
      <c r="R11" s="18">
        <v>159</v>
      </c>
      <c r="S11" s="18">
        <v>159</v>
      </c>
      <c r="T11" s="17"/>
      <c r="U11" s="17"/>
      <c r="V11" s="17"/>
      <c r="W11" s="17"/>
      <c r="X11" s="17"/>
      <c r="Y11" s="17"/>
      <c r="Z11" s="17"/>
      <c r="AA11" s="17"/>
      <c r="AB11" s="18">
        <v>99</v>
      </c>
      <c r="AC11" s="18">
        <v>99</v>
      </c>
      <c r="AD11" s="17">
        <v>0</v>
      </c>
      <c r="AE11" s="3">
        <v>2</v>
      </c>
      <c r="AF11" s="17">
        <v>120</v>
      </c>
      <c r="AG11" s="17"/>
      <c r="AH11" s="17" t="str">
        <f>IF([1]Sheet1!L10=120,"m","f")</f>
        <v>m</v>
      </c>
    </row>
    <row r="12" spans="1:34" x14ac:dyDescent="0.25">
      <c r="A12" s="17" t="s">
        <v>66</v>
      </c>
      <c r="B12" s="19" t="s">
        <v>35</v>
      </c>
      <c r="C12" s="17">
        <v>2</v>
      </c>
      <c r="D12" s="17">
        <v>170</v>
      </c>
      <c r="E12" s="17">
        <v>170</v>
      </c>
      <c r="F12" s="17">
        <v>179</v>
      </c>
      <c r="G12" s="17">
        <v>179</v>
      </c>
      <c r="H12" s="17">
        <v>149</v>
      </c>
      <c r="I12" s="17">
        <v>149</v>
      </c>
      <c r="J12" s="17">
        <v>129</v>
      </c>
      <c r="K12" s="17">
        <v>129</v>
      </c>
      <c r="L12" s="17">
        <v>183</v>
      </c>
      <c r="M12" s="17">
        <v>195</v>
      </c>
      <c r="N12" s="17">
        <v>207</v>
      </c>
      <c r="O12" s="17">
        <v>207</v>
      </c>
      <c r="P12" s="17">
        <v>227</v>
      </c>
      <c r="Q12" s="17">
        <v>231</v>
      </c>
      <c r="R12" s="17">
        <v>163</v>
      </c>
      <c r="S12" s="17">
        <v>163</v>
      </c>
      <c r="T12" s="17"/>
      <c r="U12" s="17"/>
      <c r="V12" s="17">
        <v>355</v>
      </c>
      <c r="W12" s="17">
        <v>359</v>
      </c>
      <c r="X12" s="17">
        <v>274</v>
      </c>
      <c r="Y12" s="17">
        <v>278</v>
      </c>
      <c r="Z12" s="17"/>
      <c r="AA12" s="17"/>
      <c r="AB12" s="17">
        <v>95</v>
      </c>
      <c r="AC12" s="17">
        <v>95</v>
      </c>
      <c r="AD12" s="17">
        <f>([1]Sheet1!AH11/2)</f>
        <v>8</v>
      </c>
      <c r="AE12" s="3">
        <v>11</v>
      </c>
      <c r="AF12" s="17">
        <v>120</v>
      </c>
      <c r="AG12" s="17">
        <v>218</v>
      </c>
      <c r="AH12" s="17" t="str">
        <f>IF([1]Sheet1!L11=120,"m","f")</f>
        <v>m</v>
      </c>
    </row>
    <row r="13" spans="1:34" x14ac:dyDescent="0.25">
      <c r="A13" s="17"/>
      <c r="B13" s="1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sheetData>
  <mergeCells count="1">
    <mergeCell ref="A1:AC1"/>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J11" sqref="J11"/>
    </sheetView>
  </sheetViews>
  <sheetFormatPr defaultRowHeight="15" x14ac:dyDescent="0.25"/>
  <cols>
    <col min="2" max="2" width="13.42578125" customWidth="1"/>
    <col min="3" max="3" width="18.42578125" customWidth="1"/>
  </cols>
  <sheetData>
    <row r="1" spans="1:11" ht="50.25" customHeight="1" x14ac:dyDescent="0.25">
      <c r="A1" s="30" t="s">
        <v>85</v>
      </c>
      <c r="B1" s="30"/>
      <c r="C1" s="30"/>
      <c r="D1" s="30"/>
      <c r="E1" s="30"/>
      <c r="F1" s="30"/>
      <c r="G1" s="30"/>
      <c r="H1" s="30"/>
      <c r="I1" s="30"/>
      <c r="J1" s="30"/>
      <c r="K1" s="30"/>
    </row>
    <row r="2" spans="1:11" ht="60" x14ac:dyDescent="0.25">
      <c r="A2" s="29" t="s">
        <v>69</v>
      </c>
      <c r="B2" s="29" t="s">
        <v>70</v>
      </c>
      <c r="C2" s="29" t="s">
        <v>82</v>
      </c>
      <c r="D2" s="29" t="s">
        <v>67</v>
      </c>
    </row>
    <row r="3" spans="1:11" x14ac:dyDescent="0.25">
      <c r="A3" s="17" t="s">
        <v>57</v>
      </c>
      <c r="B3" s="19" t="s">
        <v>26</v>
      </c>
      <c r="C3" s="3">
        <v>1</v>
      </c>
      <c r="D3" s="3" t="s">
        <v>83</v>
      </c>
    </row>
    <row r="4" spans="1:11" x14ac:dyDescent="0.25">
      <c r="A4" s="17" t="s">
        <v>58</v>
      </c>
      <c r="B4" s="19" t="s">
        <v>27</v>
      </c>
      <c r="C4" s="3">
        <v>2</v>
      </c>
      <c r="D4" s="3" t="s">
        <v>83</v>
      </c>
    </row>
    <row r="5" spans="1:11" x14ac:dyDescent="0.25">
      <c r="A5" s="17" t="s">
        <v>59</v>
      </c>
      <c r="B5" s="19" t="s">
        <v>28</v>
      </c>
      <c r="C5" s="3">
        <v>3</v>
      </c>
      <c r="D5" s="3" t="s">
        <v>84</v>
      </c>
    </row>
    <row r="6" spans="1:11" x14ac:dyDescent="0.25">
      <c r="A6" s="17" t="s">
        <v>60</v>
      </c>
      <c r="B6" s="19" t="s">
        <v>29</v>
      </c>
      <c r="C6" s="3">
        <v>4</v>
      </c>
      <c r="D6" s="3" t="s">
        <v>84</v>
      </c>
    </row>
    <row r="7" spans="1:11" x14ac:dyDescent="0.25">
      <c r="A7" s="17" t="s">
        <v>61</v>
      </c>
      <c r="B7" s="19" t="s">
        <v>30</v>
      </c>
      <c r="C7" s="3">
        <v>5</v>
      </c>
      <c r="D7" s="3" t="s">
        <v>84</v>
      </c>
    </row>
    <row r="8" spans="1:11" x14ac:dyDescent="0.25">
      <c r="A8" s="17" t="s">
        <v>62</v>
      </c>
      <c r="B8" s="19" t="s">
        <v>31</v>
      </c>
      <c r="C8" s="3">
        <v>6</v>
      </c>
      <c r="D8" s="3" t="s">
        <v>84</v>
      </c>
    </row>
    <row r="9" spans="1:11" x14ac:dyDescent="0.25">
      <c r="A9" s="17" t="s">
        <v>66</v>
      </c>
      <c r="B9" s="19" t="s">
        <v>35</v>
      </c>
      <c r="C9" s="3">
        <v>7</v>
      </c>
      <c r="D9" s="3" t="s">
        <v>84</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Tioga Human sample info</vt:lpstr>
      <vt:lpstr>Tioga Human OSU notes</vt:lpstr>
      <vt:lpstr>All 2016 Tioga Human Genotypes</vt:lpstr>
      <vt:lpstr>2016 TiH Deer Assignment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Minton-Edison, Paige Kristen - ONID</dc:creator>
  <cp:lastModifiedBy>Minton-Edison, Paige Kristen - ONID</cp:lastModifiedBy>
  <dcterms:created xsi:type="dcterms:W3CDTF">2017-05-03T17:52:34Z</dcterms:created>
  <dcterms:modified xsi:type="dcterms:W3CDTF">2017-09-08T19:10:32Z</dcterms:modified>
</cp:coreProperties>
</file>