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<sst xmlns="http://schemas.openxmlformats.org/spreadsheetml/2006/main" count="13" uniqueCount="13">
  <si>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baseStandard(Base)</t>
  </si>
  <si>
    <t>typeAwide(TypeA)</t>
  </si>
  <si>
    <t>tybeBwide(TypeB)</t>
  </si>
  <si>
    <t>typeCwide(TypeC)</t>
  </si>
  <si>
    <t>typeAnarrow(TypeANarrow)</t>
  </si>
  <si>
    <t>singleTunnelXYAlternatingRectangular(SingleTunnelA)</t>
  </si>
  <si>
    <t>typeCnarrow(TypeCNarrow)</t>
  </si>
  <si>
    <t>typeBnarrow(TypeBNarrow)</t>
  </si>
  <si>
    <t>gridNoFeature(GridA)</t>
  </si>
  <si>
    <t>gridVopeningAwayFromSource(GridB)</t>
  </si>
  <si>
    <t>singleTunnelBackJaw(SingleTunnelB)</t>
  </si>
  <si>
    <t>singleTunnelBackJaw(SingleTunnelC)</t>
  </si>
  <si>
    <t>overLappingEllipses(SingleTunnelD)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</si>
</sst>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of Different Surface Features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"Base"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Sheet1!$A$14:$A$22</c:f>
              <c:numCache>
                <c:formatCode>General</c:formatCode>
                <c:ptCount val="9"/>
                <c:pt idx="0">
                  <c:v>1</c:v>
                </c:pt>
                <c:pt idx="1">
                  <c:v>0.782803543512246</c:v>
                </c:pt>
                <c:pt idx="2">
                  <c:v>0.533298593017197</c:v>
                </c:pt>
                <c:pt idx="3">
                  <c:v>0.374257425742574</c:v>
                </c:pt>
                <c:pt idx="4">
                  <c:v>0.284106305367379</c:v>
                </c:pt>
                <c:pt idx="5">
                  <c:v>0.250547159979156</c:v>
                </c:pt>
                <c:pt idx="6">
                  <c:v>0.205627931214174</c:v>
                </c:pt>
                <c:pt idx="7">
                  <c:v>0.19009900990099</c:v>
                </c:pt>
                <c:pt idx="8">
                  <c:v>0.164147993746743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"TypeA"</c:f>
              <c:strCache>
                <c:ptCount val="1"/>
                <c:pt idx="0">
                  <c:v>TypeA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Sheet1!$B$14:$B$22</c:f>
              <c:numCache>
                <c:formatCode>General</c:formatCode>
                <c:ptCount val="9"/>
                <c:pt idx="0">
                  <c:v>1</c:v>
                </c:pt>
                <c:pt idx="1">
                  <c:v>0.805485535950066</c:v>
                </c:pt>
                <c:pt idx="2">
                  <c:v>0.551554435241868</c:v>
                </c:pt>
                <c:pt idx="3">
                  <c:v>0.395930860640979</c:v>
                </c:pt>
                <c:pt idx="4">
                  <c:v>0.310526947545313</c:v>
                </c:pt>
                <c:pt idx="5">
                  <c:v>0.257292041771696</c:v>
                </c:pt>
                <c:pt idx="6">
                  <c:v>0.218461169127356</c:v>
                </c:pt>
                <c:pt idx="7">
                  <c:v>0.194934581682871</c:v>
                </c:pt>
                <c:pt idx="8">
                  <c:v>0.169907574120754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"TypeB"</c:f>
              <c:strCache>
                <c:ptCount val="1"/>
                <c:pt idx="0">
                  <c:v>TypeB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Sheet1!$C$14:$C$22</c:f>
              <c:numCache>
                <c:formatCode>General</c:formatCode>
                <c:ptCount val="9"/>
                <c:pt idx="0">
                  <c:v>1</c:v>
                </c:pt>
                <c:pt idx="1">
                  <c:v>0.796371818309661</c:v>
                </c:pt>
                <c:pt idx="2">
                  <c:v>0.530867669807341</c:v>
                </c:pt>
                <c:pt idx="3">
                  <c:v>0.392209253269582</c:v>
                </c:pt>
                <c:pt idx="4">
                  <c:v>0.292223315989312</c:v>
                </c:pt>
                <c:pt idx="5">
                  <c:v>0.252003937561524</c:v>
                </c:pt>
                <c:pt idx="6">
                  <c:v>0.226409787652932</c:v>
                </c:pt>
                <c:pt idx="7">
                  <c:v>0.188159189987344</c:v>
                </c:pt>
                <c:pt idx="8">
                  <c:v>0.16608072001125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"TypeC"</c:f>
              <c:strCache>
                <c:ptCount val="1"/>
                <c:pt idx="0">
                  <c:v>TypeC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Sheet1!$D$14:$D$22</c:f>
              <c:numCache>
                <c:formatCode>General</c:formatCode>
                <c:ptCount val="9"/>
                <c:pt idx="0">
                  <c:v>1</c:v>
                </c:pt>
                <c:pt idx="1">
                  <c:v>0.798355037697053</c:v>
                </c:pt>
                <c:pt idx="2">
                  <c:v>0.552021932830706</c:v>
                </c:pt>
                <c:pt idx="3">
                  <c:v>0.397669636737491</c:v>
                </c:pt>
                <c:pt idx="4">
                  <c:v>0.302947224126114</c:v>
                </c:pt>
                <c:pt idx="5">
                  <c:v>0.252227553118574</c:v>
                </c:pt>
                <c:pt idx="6">
                  <c:v>0.215490061686086</c:v>
                </c:pt>
                <c:pt idx="7">
                  <c:v>0.188896504455106</c:v>
                </c:pt>
                <c:pt idx="8">
                  <c:v>0.166415352981494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"TypeANarrow"</c:f>
              <c:strCache>
                <c:ptCount val="1"/>
                <c:pt idx="0">
                  <c:v>TypeANarrow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Sheet1!$E$14:$E$22</c:f>
              <c:numCache>
                <c:formatCode>General</c:formatCode>
                <c:ptCount val="9"/>
                <c:pt idx="0">
                  <c:v>1</c:v>
                </c:pt>
                <c:pt idx="1">
                  <c:v>0.797540333245173</c:v>
                </c:pt>
                <c:pt idx="2">
                  <c:v>0.545226130653266</c:v>
                </c:pt>
                <c:pt idx="3">
                  <c:v>0.374768579740809</c:v>
                </c:pt>
                <c:pt idx="4">
                  <c:v>0.27492726791854</c:v>
                </c:pt>
                <c:pt idx="5">
                  <c:v>0.233271621264216</c:v>
                </c:pt>
                <c:pt idx="6">
                  <c:v>0.200343824385083</c:v>
                </c:pt>
                <c:pt idx="7">
                  <c:v>0.166358106321079</c:v>
                </c:pt>
                <c:pt idx="8">
                  <c:v>0.148241206030151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"SingleTunnelA"</c:f>
              <c:strCache>
                <c:ptCount val="1"/>
                <c:pt idx="0">
                  <c:v>SingleTunnelA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Sheet1!$F$14:$F$22</c:f>
              <c:numCache>
                <c:formatCode>General</c:formatCode>
                <c:ptCount val="9"/>
                <c:pt idx="0">
                  <c:v>1</c:v>
                </c:pt>
                <c:pt idx="1">
                  <c:v>0.75806842999272</c:v>
                </c:pt>
                <c:pt idx="2">
                  <c:v>0.47488473671439</c:v>
                </c:pt>
                <c:pt idx="3">
                  <c:v>0.320553263770929</c:v>
                </c:pt>
                <c:pt idx="4">
                  <c:v>0.244358165493812</c:v>
                </c:pt>
                <c:pt idx="5">
                  <c:v>0.202378063576802</c:v>
                </c:pt>
                <c:pt idx="6">
                  <c:v>0.174229555933026</c:v>
                </c:pt>
                <c:pt idx="7">
                  <c:v>0.147051686483863</c:v>
                </c:pt>
                <c:pt idx="8">
                  <c:v>0.132734773113322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"TypeCNarrow"</c:f>
              <c:strCache>
                <c:ptCount val="1"/>
                <c:pt idx="0">
                  <c:v>TypeCNarrow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Sheet1!$G$14:$G$22</c:f>
              <c:numCache>
                <c:formatCode>General</c:formatCode>
                <c:ptCount val="9"/>
                <c:pt idx="0">
                  <c:v>1</c:v>
                </c:pt>
                <c:pt idx="1">
                  <c:v>0.802017654476671</c:v>
                </c:pt>
                <c:pt idx="2">
                  <c:v>0.555575571969015</c:v>
                </c:pt>
                <c:pt idx="3">
                  <c:v>0.368582237434696</c:v>
                </c:pt>
                <c:pt idx="4">
                  <c:v>0.284633399387498</c:v>
                </c:pt>
                <c:pt idx="5">
                  <c:v>0.239956764546928</c:v>
                </c:pt>
                <c:pt idx="6">
                  <c:v>0.19401909565844</c:v>
                </c:pt>
                <c:pt idx="7">
                  <c:v>0.163934426229508</c:v>
                </c:pt>
                <c:pt idx="8">
                  <c:v>0.146820392722032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"TypeBNarrow"</c:f>
              <c:strCache>
                <c:ptCount val="1"/>
                <c:pt idx="0">
                  <c:v>TypeBNarrow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Sheet1!$H$14:$H$22</c:f>
              <c:numCache>
                <c:formatCode>General</c:formatCode>
                <c:ptCount val="9"/>
                <c:pt idx="0">
                  <c:v>1</c:v>
                </c:pt>
                <c:pt idx="1">
                  <c:v>0.809770540340489</c:v>
                </c:pt>
                <c:pt idx="2">
                  <c:v>0.505921539600296</c:v>
                </c:pt>
                <c:pt idx="3">
                  <c:v>0.342709104367135</c:v>
                </c:pt>
                <c:pt idx="4">
                  <c:v>0.264618800888231</c:v>
                </c:pt>
                <c:pt idx="5">
                  <c:v>0.211880088823094</c:v>
                </c:pt>
                <c:pt idx="6">
                  <c:v>0.182272390821614</c:v>
                </c:pt>
                <c:pt idx="7">
                  <c:v>0.162472242783124</c:v>
                </c:pt>
                <c:pt idx="8">
                  <c:v>0.145447816432272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"GridA"</c:f>
              <c:strCache>
                <c:ptCount val="1"/>
                <c:pt idx="0">
                  <c:v>GridA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Sheet1!$I$14:$I$22</c:f>
              <c:numCache>
                <c:formatCode>General</c:formatCode>
                <c:ptCount val="9"/>
                <c:pt idx="0">
                  <c:v>1</c:v>
                </c:pt>
                <c:pt idx="1">
                  <c:v>0.821735923284977</c:v>
                </c:pt>
                <c:pt idx="2">
                  <c:v>0.657732972707155</c:v>
                </c:pt>
                <c:pt idx="3">
                  <c:v>0.537988689451684</c:v>
                </c:pt>
                <c:pt idx="4">
                  <c:v>0.428325547086304</c:v>
                </c:pt>
                <c:pt idx="5">
                  <c:v>0.362675190558151</c:v>
                </c:pt>
                <c:pt idx="6">
                  <c:v>0.284238996803541</c:v>
                </c:pt>
                <c:pt idx="7">
                  <c:v>0.240472092451438</c:v>
                </c:pt>
                <c:pt idx="8">
                  <c:v>0.210966314236538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"GridB"</c:f>
              <c:strCache>
                <c:ptCount val="1"/>
                <c:pt idx="0">
                  <c:v>GridB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Sheet1!$J$14:$J$22</c:f>
              <c:numCache>
                <c:formatCode>General</c:formatCode>
                <c:ptCount val="9"/>
                <c:pt idx="0">
                  <c:v>1</c:v>
                </c:pt>
                <c:pt idx="1">
                  <c:v>0.86315199102636</c:v>
                </c:pt>
                <c:pt idx="2">
                  <c:v>0.674518601607777</c:v>
                </c:pt>
                <c:pt idx="3">
                  <c:v>0.568517479902786</c:v>
                </c:pt>
                <c:pt idx="4">
                  <c:v>0.494671901289961</c:v>
                </c:pt>
                <c:pt idx="5">
                  <c:v>0.44942979996261</c:v>
                </c:pt>
                <c:pt idx="6">
                  <c:v>0.40119648532436</c:v>
                </c:pt>
                <c:pt idx="7">
                  <c:v>0.358197793980183</c:v>
                </c:pt>
                <c:pt idx="8">
                  <c:v>0.327163955879604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"SingleTunnelB"</c:f>
              <c:strCache>
                <c:ptCount val="1"/>
                <c:pt idx="0">
                  <c:v>SingleTunnelB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Sheet1!$K$14:$K$22</c:f>
              <c:numCache>
                <c:formatCode>General</c:formatCode>
                <c:ptCount val="9"/>
                <c:pt idx="0">
                  <c:v>1</c:v>
                </c:pt>
                <c:pt idx="1">
                  <c:v>0.789515806322529</c:v>
                </c:pt>
                <c:pt idx="2">
                  <c:v>0.502601040416166</c:v>
                </c:pt>
                <c:pt idx="3">
                  <c:v>0.389355742296919</c:v>
                </c:pt>
                <c:pt idx="4">
                  <c:v>0.318927571028411</c:v>
                </c:pt>
                <c:pt idx="5">
                  <c:v>0.283713485394158</c:v>
                </c:pt>
                <c:pt idx="6">
                  <c:v>0.250100040016006</c:v>
                </c:pt>
                <c:pt idx="7">
                  <c:v>0.231292517006803</c:v>
                </c:pt>
                <c:pt idx="8">
                  <c:v>0.208883553421369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"SingleTunnelC"</c:f>
              <c:strCache>
                <c:ptCount val="1"/>
                <c:pt idx="0">
                  <c:v>SingleTunnelC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Sheet1!$L$14:$L$22</c:f>
              <c:numCache>
                <c:formatCode>General</c:formatCode>
                <c:ptCount val="9"/>
                <c:pt idx="0">
                  <c:v>1</c:v>
                </c:pt>
                <c:pt idx="1">
                  <c:v>0.736635220125786</c:v>
                </c:pt>
                <c:pt idx="2">
                  <c:v>0.476022012578616</c:v>
                </c:pt>
                <c:pt idx="3">
                  <c:v>0.360849056603774</c:v>
                </c:pt>
                <c:pt idx="4">
                  <c:v>0.300314465408805</c:v>
                </c:pt>
                <c:pt idx="5">
                  <c:v>0.261792452830189</c:v>
                </c:pt>
                <c:pt idx="6">
                  <c:v>0.229559748427673</c:v>
                </c:pt>
                <c:pt idx="7">
                  <c:v>0.214622641509434</c:v>
                </c:pt>
                <c:pt idx="8">
                  <c:v>0.202830188679245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"SingleTunnelD"</c:f>
              <c:strCache>
                <c:ptCount val="1"/>
                <c:pt idx="0">
                  <c:v>SingleTunnelD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Sheet1!$M$14:$M$22</c:f>
              <c:numCache>
                <c:formatCode>General</c:formatCode>
                <c:ptCount val="9"/>
                <c:pt idx="0">
                  <c:v>1</c:v>
                </c:pt>
                <c:pt idx="1">
                  <c:v>0.758452799567217</c:v>
                </c:pt>
                <c:pt idx="2">
                  <c:v>0.480389505004057</c:v>
                </c:pt>
                <c:pt idx="3">
                  <c:v>0.319718690830403</c:v>
                </c:pt>
                <c:pt idx="4">
                  <c:v>0.240194752502029</c:v>
                </c:pt>
                <c:pt idx="5">
                  <c:v>0.206383554233162</c:v>
                </c:pt>
                <c:pt idx="6">
                  <c:v>0.174195293481201</c:v>
                </c:pt>
                <c:pt idx="7">
                  <c:v>0.146334866107655</c:v>
                </c:pt>
                <c:pt idx="8">
                  <c:v>0.131998918041655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140989"/>
        <c:axId val="519808356"/>
      </c:lineChart>
      <c:catAx>
        <c:axId val="2541409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808356"/>
        <c:crosses val="autoZero"/>
        <c:auto val="1"/>
        <c:lblAlgn val="ctr"/>
        <c:lblOffset val="100"/>
        <c:noMultiLvlLbl val="0"/>
      </c:catAx>
      <c:valAx>
        <c:axId val="519808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140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Between Best;Base;Worst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"Base"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Sheet1!$A$14:$A$22</c:f>
              <c:numCache>
                <c:formatCode>General</c:formatCode>
                <c:ptCount val="9"/>
                <c:pt idx="0">
                  <c:v>1</c:v>
                </c:pt>
                <c:pt idx="1">
                  <c:v>0.782803543512246</c:v>
                </c:pt>
                <c:pt idx="2">
                  <c:v>0.533298593017197</c:v>
                </c:pt>
                <c:pt idx="3">
                  <c:v>0.374257425742574</c:v>
                </c:pt>
                <c:pt idx="4">
                  <c:v>0.284106305367379</c:v>
                </c:pt>
                <c:pt idx="5">
                  <c:v>0.250547159979156</c:v>
                </c:pt>
                <c:pt idx="6">
                  <c:v>0.205627931214174</c:v>
                </c:pt>
                <c:pt idx="7">
                  <c:v>0.19009900990099</c:v>
                </c:pt>
                <c:pt idx="8">
                  <c:v>0.164147993746743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"BestPerforming(SingleTunnelA)"</c:f>
              <c:strCache>
                <c:ptCount val="1"/>
                <c:pt idx="0">
                  <c:v>BestPerforming(SingleTunnelA)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Sheet1!$F$14:$F$22</c:f>
              <c:numCache>
                <c:formatCode>General</c:formatCode>
                <c:ptCount val="9"/>
                <c:pt idx="0">
                  <c:v>1</c:v>
                </c:pt>
                <c:pt idx="1">
                  <c:v>0.75806842999272</c:v>
                </c:pt>
                <c:pt idx="2">
                  <c:v>0.47488473671439</c:v>
                </c:pt>
                <c:pt idx="3">
                  <c:v>0.320553263770929</c:v>
                </c:pt>
                <c:pt idx="4">
                  <c:v>0.244358165493812</c:v>
                </c:pt>
                <c:pt idx="5">
                  <c:v>0.202378063576802</c:v>
                </c:pt>
                <c:pt idx="6">
                  <c:v>0.174229555933026</c:v>
                </c:pt>
                <c:pt idx="7">
                  <c:v>0.147051686483863</c:v>
                </c:pt>
                <c:pt idx="8">
                  <c:v>0.132734773113322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"WorstPerforming(GridB)"</c:f>
              <c:strCache>
                <c:ptCount val="1"/>
                <c:pt idx="0">
                  <c:v>WorstPerforming(GridB)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Sheet1!$J$14:$J$22</c:f>
              <c:numCache>
                <c:formatCode>General</c:formatCode>
                <c:ptCount val="9"/>
                <c:pt idx="0">
                  <c:v>1</c:v>
                </c:pt>
                <c:pt idx="1">
                  <c:v>0.86315199102636</c:v>
                </c:pt>
                <c:pt idx="2">
                  <c:v>0.674518601607777</c:v>
                </c:pt>
                <c:pt idx="3">
                  <c:v>0.568517479902786</c:v>
                </c:pt>
                <c:pt idx="4">
                  <c:v>0.494671901289961</c:v>
                </c:pt>
                <c:pt idx="5">
                  <c:v>0.44942979996261</c:v>
                </c:pt>
                <c:pt idx="6">
                  <c:v>0.40119648532436</c:v>
                </c:pt>
                <c:pt idx="7">
                  <c:v>0.358197793980183</c:v>
                </c:pt>
                <c:pt idx="8">
                  <c:v>0.327163955879604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3817059"/>
        <c:axId val="491936231"/>
      </c:lineChart>
      <c:catAx>
        <c:axId val="8838170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936231"/>
        <c:crosses val="autoZero"/>
        <c:auto val="1"/>
        <c:lblAlgn val="ctr"/>
        <c:lblOffset val="100"/>
        <c:noMultiLvlLbl val="0"/>
      </c:catAx>
      <c:valAx>
        <c:axId val="491936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817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508000</xdr:colOff>
      <xdr:row>36</xdr:row>
      <xdr:rowOff>6350</xdr:rowOff>
    </xdr:from>
    <xdr:to>
      <xdr:col>12</xdr:col>
      <xdr:colOff>401955</xdr:colOff>
      <xdr:row>64</xdr:row>
      <xdr:rowOff>43815</xdr:rowOff>
    </xdr:to>
    <xdr:graphicFrame>
      <xdr:nvGraphicFramePr>
        <xdr:cNvPr id="2" name="图表 1"/>
        <xdr:cNvGraphicFramePr/>
      </xdr:nvGraphicFramePr>
      <xdr:xfrm>
        <a:off x="4356100" y="6178550"/>
        <a:ext cx="7590155" cy="4838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489585</xdr:colOff>
      <xdr:row>66</xdr:row>
      <xdr:rowOff>168275</xdr:rowOff>
    </xdr:from>
    <xdr:to>
      <xdr:col>12</xdr:col>
      <xdr:colOff>269240</xdr:colOff>
      <xdr:row>97</xdr:row>
      <xdr:rowOff>167640</xdr:rowOff>
    </xdr:to>
    <xdr:graphicFrame>
      <xdr:nvGraphicFramePr>
        <xdr:cNvPr id="3" name="图表 2"/>
        <xdr:cNvGraphicFramePr/>
      </xdr:nvGraphicFramePr>
      <xdr:xfrm>
        <a:off x="4337685" y="11483975"/>
        <a:ext cx="7475855" cy="531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selection activeCell="P89" sqref="P89"/>
    </sheetView>
  </sheetViews>
  <sheetFormatPr defaultColWidth="9" defaultRowHeight="13.5"/>
  <cols>
    <col min="1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9595</v>
      </c>
      <c r="B2">
        <v>16662</v>
      </c>
      <c r="C2">
        <v>7111</v>
      </c>
      <c r="D2">
        <v>7295</v>
      </c>
      <c r="E2">
        <v>7562</v>
      </c>
      <c r="F2">
        <v>4121</v>
      </c>
      <c r="G2">
        <v>5551</v>
      </c>
      <c r="H2">
        <v>5404</v>
      </c>
      <c r="I2">
        <v>4067</v>
      </c>
      <c r="J2">
        <v>5349</v>
      </c>
      <c r="K2">
        <v>2499</v>
      </c>
      <c r="L2">
        <v>2544</v>
      </c>
      <c r="M2">
        <v>3697</v>
      </c>
    </row>
    <row r="3" spans="1:13">
      <c r="A3">
        <v>7511</v>
      </c>
      <c r="B3">
        <v>13421</v>
      </c>
      <c r="C3">
        <v>5663</v>
      </c>
      <c r="D3">
        <v>5824</v>
      </c>
      <c r="E3">
        <v>6031</v>
      </c>
      <c r="F3">
        <v>3124</v>
      </c>
      <c r="G3">
        <v>4452</v>
      </c>
      <c r="H3">
        <v>4376</v>
      </c>
      <c r="I3">
        <v>3342</v>
      </c>
      <c r="J3">
        <v>4617</v>
      </c>
      <c r="K3">
        <v>1973</v>
      </c>
      <c r="L3">
        <v>1874</v>
      </c>
      <c r="M3">
        <v>2804</v>
      </c>
    </row>
    <row r="4" spans="1:13">
      <c r="A4">
        <v>5117</v>
      </c>
      <c r="B4">
        <v>9190</v>
      </c>
      <c r="C4">
        <v>3775</v>
      </c>
      <c r="D4">
        <v>4027</v>
      </c>
      <c r="E4">
        <v>4123</v>
      </c>
      <c r="F4">
        <v>1957</v>
      </c>
      <c r="G4">
        <v>3084</v>
      </c>
      <c r="H4">
        <v>2734</v>
      </c>
      <c r="I4">
        <v>2675</v>
      </c>
      <c r="J4">
        <v>3608</v>
      </c>
      <c r="K4">
        <v>1256</v>
      </c>
      <c r="L4">
        <v>1211</v>
      </c>
      <c r="M4">
        <v>1776</v>
      </c>
    </row>
    <row r="5" spans="1:13">
      <c r="A5">
        <v>3591</v>
      </c>
      <c r="B5">
        <v>6597</v>
      </c>
      <c r="C5">
        <v>2789</v>
      </c>
      <c r="D5">
        <v>2901</v>
      </c>
      <c r="E5">
        <v>2834</v>
      </c>
      <c r="F5">
        <v>1321</v>
      </c>
      <c r="G5">
        <v>2046</v>
      </c>
      <c r="H5">
        <v>1852</v>
      </c>
      <c r="I5">
        <v>2188</v>
      </c>
      <c r="J5">
        <v>3041</v>
      </c>
      <c r="K5">
        <v>973</v>
      </c>
      <c r="L5">
        <v>918</v>
      </c>
      <c r="M5">
        <v>1182</v>
      </c>
    </row>
    <row r="6" spans="1:13">
      <c r="A6">
        <v>2726</v>
      </c>
      <c r="B6">
        <v>5174</v>
      </c>
      <c r="C6">
        <v>2078</v>
      </c>
      <c r="D6">
        <v>2210</v>
      </c>
      <c r="E6">
        <v>2079</v>
      </c>
      <c r="F6">
        <v>1007</v>
      </c>
      <c r="G6">
        <v>1580</v>
      </c>
      <c r="H6">
        <v>1430</v>
      </c>
      <c r="I6">
        <v>1742</v>
      </c>
      <c r="J6">
        <v>2646</v>
      </c>
      <c r="K6">
        <v>797</v>
      </c>
      <c r="L6">
        <v>764</v>
      </c>
      <c r="M6">
        <v>888</v>
      </c>
    </row>
    <row r="7" spans="1:13">
      <c r="A7">
        <v>2404</v>
      </c>
      <c r="B7">
        <v>4287</v>
      </c>
      <c r="C7">
        <v>1792</v>
      </c>
      <c r="D7">
        <v>1840</v>
      </c>
      <c r="E7">
        <v>1764</v>
      </c>
      <c r="F7">
        <v>834</v>
      </c>
      <c r="G7">
        <v>1332</v>
      </c>
      <c r="H7">
        <v>1145</v>
      </c>
      <c r="I7">
        <v>1475</v>
      </c>
      <c r="J7">
        <v>2404</v>
      </c>
      <c r="K7">
        <v>709</v>
      </c>
      <c r="L7">
        <v>666</v>
      </c>
      <c r="M7">
        <v>763</v>
      </c>
    </row>
    <row r="8" spans="1:13">
      <c r="A8">
        <v>1973</v>
      </c>
      <c r="B8">
        <v>3640</v>
      </c>
      <c r="C8">
        <v>1610</v>
      </c>
      <c r="D8">
        <v>1572</v>
      </c>
      <c r="E8">
        <v>1515</v>
      </c>
      <c r="F8">
        <v>718</v>
      </c>
      <c r="G8">
        <v>1077</v>
      </c>
      <c r="H8">
        <v>985</v>
      </c>
      <c r="I8">
        <v>1156</v>
      </c>
      <c r="J8">
        <v>2146</v>
      </c>
      <c r="K8">
        <v>625</v>
      </c>
      <c r="L8">
        <v>584</v>
      </c>
      <c r="M8">
        <v>644</v>
      </c>
    </row>
    <row r="9" spans="1:13">
      <c r="A9">
        <v>1824</v>
      </c>
      <c r="B9">
        <v>3248</v>
      </c>
      <c r="C9">
        <v>1338</v>
      </c>
      <c r="D9">
        <v>1378</v>
      </c>
      <c r="E9">
        <v>1258</v>
      </c>
      <c r="F9">
        <v>606</v>
      </c>
      <c r="G9">
        <v>910</v>
      </c>
      <c r="H9">
        <v>878</v>
      </c>
      <c r="I9">
        <v>978</v>
      </c>
      <c r="J9">
        <v>1916</v>
      </c>
      <c r="K9">
        <v>578</v>
      </c>
      <c r="L9">
        <v>546</v>
      </c>
      <c r="M9">
        <v>541</v>
      </c>
    </row>
    <row r="10" spans="1:13">
      <c r="A10">
        <v>1575</v>
      </c>
      <c r="B10">
        <v>2831</v>
      </c>
      <c r="C10">
        <v>1181</v>
      </c>
      <c r="D10">
        <v>1214</v>
      </c>
      <c r="E10">
        <v>1121</v>
      </c>
      <c r="F10">
        <v>547</v>
      </c>
      <c r="G10">
        <v>815</v>
      </c>
      <c r="H10">
        <v>786</v>
      </c>
      <c r="I10">
        <v>858</v>
      </c>
      <c r="J10">
        <v>1750</v>
      </c>
      <c r="K10">
        <v>522</v>
      </c>
      <c r="L10">
        <v>516</v>
      </c>
      <c r="M10">
        <v>488</v>
      </c>
    </row>
    <row r="14" spans="1:13">
      <c r="A14">
        <f>A2/9595</f>
        <v>1</v>
      </c>
      <c r="B14">
        <f>B2/16662</f>
        <v>1</v>
      </c>
      <c r="C14">
        <f>C2/7111</f>
        <v>1</v>
      </c>
      <c r="D14">
        <f>D2/7295</f>
        <v>1</v>
      </c>
      <c r="E14">
        <f>E2/7562</f>
        <v>1</v>
      </c>
      <c r="F14">
        <f>F2/4121</f>
        <v>1</v>
      </c>
      <c r="G14">
        <f>G2/5551</f>
        <v>1</v>
      </c>
      <c r="H14">
        <f>H2/5404</f>
        <v>1</v>
      </c>
      <c r="I14">
        <f>I2/4067</f>
        <v>1</v>
      </c>
      <c r="J14">
        <f>J2/5349</f>
        <v>1</v>
      </c>
      <c r="K14">
        <f>K2/2499</f>
        <v>1</v>
      </c>
      <c r="L14">
        <f>L2/2544</f>
        <v>1</v>
      </c>
      <c r="M14">
        <f>M2/3697</f>
        <v>1</v>
      </c>
    </row>
    <row r="15" spans="1:13">
      <c r="A15">
        <f t="shared" ref="A15:A22" si="0">A3/9595</f>
        <v>0.782803543512246</v>
      </c>
      <c r="B15">
        <f t="shared" ref="B15:B22" si="1">B3/16662</f>
        <v>0.805485535950066</v>
      </c>
      <c r="C15">
        <f t="shared" ref="C15:C22" si="2">C3/7111</f>
        <v>0.796371818309661</v>
      </c>
      <c r="D15">
        <f t="shared" ref="D15:D22" si="3">D3/7295</f>
        <v>0.798355037697053</v>
      </c>
      <c r="E15">
        <f t="shared" ref="E15:E22" si="4">E3/7562</f>
        <v>0.797540333245173</v>
      </c>
      <c r="F15">
        <f t="shared" ref="F15:F23" si="5">F3/4121</f>
        <v>0.75806842999272</v>
      </c>
      <c r="G15">
        <f t="shared" ref="G15:G22" si="6">G3/5551</f>
        <v>0.802017654476671</v>
      </c>
      <c r="H15">
        <f t="shared" ref="H15:H22" si="7">H3/5404</f>
        <v>0.809770540340489</v>
      </c>
      <c r="I15">
        <f t="shared" ref="I15:I22" si="8">I3/4067</f>
        <v>0.821735923284977</v>
      </c>
      <c r="J15">
        <f t="shared" ref="J15:J22" si="9">J3/5349</f>
        <v>0.86315199102636</v>
      </c>
      <c r="K15">
        <f t="shared" ref="K15:K22" si="10">K3/2499</f>
        <v>0.789515806322529</v>
      </c>
      <c r="L15">
        <f t="shared" ref="L15:L22" si="11">L3/2544</f>
        <v>0.736635220125786</v>
      </c>
      <c r="M15">
        <f t="shared" ref="M15:M22" si="12">M3/3697</f>
        <v>0.758452799567217</v>
      </c>
    </row>
    <row r="16" spans="1:13">
      <c r="A16">
        <f t="shared" si="0"/>
        <v>0.533298593017197</v>
      </c>
      <c r="B16">
        <f t="shared" si="1"/>
        <v>0.551554435241868</v>
      </c>
      <c r="C16">
        <f t="shared" si="2"/>
        <v>0.530867669807341</v>
      </c>
      <c r="D16">
        <f t="shared" si="3"/>
        <v>0.552021932830706</v>
      </c>
      <c r="E16">
        <f t="shared" si="4"/>
        <v>0.545226130653266</v>
      </c>
      <c r="F16">
        <f t="shared" si="5"/>
        <v>0.47488473671439</v>
      </c>
      <c r="G16">
        <f t="shared" si="6"/>
        <v>0.555575571969015</v>
      </c>
      <c r="H16">
        <f t="shared" si="7"/>
        <v>0.505921539600296</v>
      </c>
      <c r="I16">
        <f t="shared" si="8"/>
        <v>0.657732972707155</v>
      </c>
      <c r="J16">
        <f t="shared" si="9"/>
        <v>0.674518601607777</v>
      </c>
      <c r="K16">
        <f t="shared" si="10"/>
        <v>0.502601040416166</v>
      </c>
      <c r="L16">
        <f t="shared" si="11"/>
        <v>0.476022012578616</v>
      </c>
      <c r="M16">
        <f>M4/3697</f>
        <v>0.480389505004057</v>
      </c>
    </row>
    <row r="17" spans="1:13">
      <c r="A17">
        <f t="shared" si="0"/>
        <v>0.374257425742574</v>
      </c>
      <c r="B17">
        <f t="shared" si="1"/>
        <v>0.395930860640979</v>
      </c>
      <c r="C17">
        <f t="shared" si="2"/>
        <v>0.392209253269582</v>
      </c>
      <c r="D17">
        <f t="shared" si="3"/>
        <v>0.397669636737491</v>
      </c>
      <c r="E17">
        <f t="shared" si="4"/>
        <v>0.374768579740809</v>
      </c>
      <c r="F17">
        <f t="shared" si="5"/>
        <v>0.320553263770929</v>
      </c>
      <c r="G17">
        <f t="shared" si="6"/>
        <v>0.368582237434696</v>
      </c>
      <c r="H17">
        <f t="shared" si="7"/>
        <v>0.342709104367135</v>
      </c>
      <c r="I17">
        <f t="shared" si="8"/>
        <v>0.537988689451684</v>
      </c>
      <c r="J17">
        <f t="shared" si="9"/>
        <v>0.568517479902786</v>
      </c>
      <c r="K17">
        <f t="shared" si="10"/>
        <v>0.389355742296919</v>
      </c>
      <c r="L17">
        <f t="shared" si="11"/>
        <v>0.360849056603774</v>
      </c>
      <c r="M17">
        <f t="shared" si="12"/>
        <v>0.319718690830403</v>
      </c>
    </row>
    <row r="18" spans="1:13">
      <c r="A18">
        <f t="shared" si="0"/>
        <v>0.284106305367379</v>
      </c>
      <c r="B18">
        <f t="shared" si="1"/>
        <v>0.310526947545313</v>
      </c>
      <c r="C18">
        <f t="shared" si="2"/>
        <v>0.292223315989312</v>
      </c>
      <c r="D18">
        <f t="shared" si="3"/>
        <v>0.302947224126114</v>
      </c>
      <c r="E18">
        <f t="shared" si="4"/>
        <v>0.27492726791854</v>
      </c>
      <c r="F18">
        <f t="shared" si="5"/>
        <v>0.244358165493812</v>
      </c>
      <c r="G18">
        <f t="shared" si="6"/>
        <v>0.284633399387498</v>
      </c>
      <c r="H18">
        <f t="shared" si="7"/>
        <v>0.264618800888231</v>
      </c>
      <c r="I18">
        <f t="shared" si="8"/>
        <v>0.428325547086304</v>
      </c>
      <c r="J18">
        <f t="shared" si="9"/>
        <v>0.494671901289961</v>
      </c>
      <c r="K18">
        <f t="shared" si="10"/>
        <v>0.318927571028411</v>
      </c>
      <c r="L18">
        <f t="shared" si="11"/>
        <v>0.300314465408805</v>
      </c>
      <c r="M18">
        <f t="shared" si="12"/>
        <v>0.240194752502029</v>
      </c>
    </row>
    <row r="19" spans="1:13">
      <c r="A19">
        <f t="shared" si="0"/>
        <v>0.250547159979156</v>
      </c>
      <c r="B19">
        <f t="shared" si="1"/>
        <v>0.257292041771696</v>
      </c>
      <c r="C19">
        <f t="shared" si="2"/>
        <v>0.252003937561524</v>
      </c>
      <c r="D19">
        <f t="shared" si="3"/>
        <v>0.252227553118574</v>
      </c>
      <c r="E19">
        <f t="shared" si="4"/>
        <v>0.233271621264216</v>
      </c>
      <c r="F19">
        <f t="shared" si="5"/>
        <v>0.202378063576802</v>
      </c>
      <c r="G19">
        <f t="shared" si="6"/>
        <v>0.239956764546928</v>
      </c>
      <c r="H19">
        <f t="shared" si="7"/>
        <v>0.211880088823094</v>
      </c>
      <c r="I19">
        <f t="shared" si="8"/>
        <v>0.362675190558151</v>
      </c>
      <c r="J19">
        <f t="shared" si="9"/>
        <v>0.44942979996261</v>
      </c>
      <c r="K19">
        <f t="shared" si="10"/>
        <v>0.283713485394158</v>
      </c>
      <c r="L19">
        <f t="shared" si="11"/>
        <v>0.261792452830189</v>
      </c>
      <c r="M19">
        <f t="shared" si="12"/>
        <v>0.206383554233162</v>
      </c>
    </row>
    <row r="20" spans="1:13">
      <c r="A20">
        <f t="shared" si="0"/>
        <v>0.205627931214174</v>
      </c>
      <c r="B20">
        <f t="shared" si="1"/>
        <v>0.218461169127356</v>
      </c>
      <c r="C20">
        <f t="shared" si="2"/>
        <v>0.226409787652932</v>
      </c>
      <c r="D20">
        <f t="shared" si="3"/>
        <v>0.215490061686086</v>
      </c>
      <c r="E20">
        <f t="shared" si="4"/>
        <v>0.200343824385083</v>
      </c>
      <c r="F20">
        <f t="shared" si="5"/>
        <v>0.174229555933026</v>
      </c>
      <c r="G20">
        <f t="shared" si="6"/>
        <v>0.19401909565844</v>
      </c>
      <c r="H20">
        <f t="shared" si="7"/>
        <v>0.182272390821614</v>
      </c>
      <c r="I20">
        <f t="shared" si="8"/>
        <v>0.284238996803541</v>
      </c>
      <c r="J20">
        <f t="shared" si="9"/>
        <v>0.40119648532436</v>
      </c>
      <c r="K20">
        <f t="shared" si="10"/>
        <v>0.250100040016006</v>
      </c>
      <c r="L20">
        <f t="shared" si="11"/>
        <v>0.229559748427673</v>
      </c>
      <c r="M20">
        <f t="shared" si="12"/>
        <v>0.174195293481201</v>
      </c>
    </row>
    <row r="21" spans="1:13">
      <c r="A21">
        <f t="shared" si="0"/>
        <v>0.19009900990099</v>
      </c>
      <c r="B21">
        <f t="shared" si="1"/>
        <v>0.194934581682871</v>
      </c>
      <c r="C21">
        <f t="shared" si="2"/>
        <v>0.188159189987344</v>
      </c>
      <c r="D21">
        <f t="shared" si="3"/>
        <v>0.188896504455106</v>
      </c>
      <c r="E21">
        <f t="shared" si="4"/>
        <v>0.166358106321079</v>
      </c>
      <c r="F21">
        <f t="shared" si="5"/>
        <v>0.147051686483863</v>
      </c>
      <c r="G21">
        <f t="shared" si="6"/>
        <v>0.163934426229508</v>
      </c>
      <c r="H21">
        <f t="shared" si="7"/>
        <v>0.162472242783124</v>
      </c>
      <c r="I21">
        <f t="shared" si="8"/>
        <v>0.240472092451438</v>
      </c>
      <c r="J21">
        <f t="shared" si="9"/>
        <v>0.358197793980183</v>
      </c>
      <c r="K21">
        <f t="shared" si="10"/>
        <v>0.231292517006803</v>
      </c>
      <c r="L21">
        <f t="shared" si="11"/>
        <v>0.214622641509434</v>
      </c>
      <c r="M21">
        <f t="shared" si="12"/>
        <v>0.146334866107655</v>
      </c>
    </row>
    <row r="22" spans="1:13">
      <c r="A22">
        <f t="shared" si="0"/>
        <v>0.164147993746743</v>
      </c>
      <c r="B22">
        <f t="shared" si="1"/>
        <v>0.169907574120754</v>
      </c>
      <c r="C22">
        <f t="shared" si="2"/>
        <v>0.16608072001125</v>
      </c>
      <c r="D22">
        <f t="shared" si="3"/>
        <v>0.166415352981494</v>
      </c>
      <c r="E22">
        <f t="shared" si="4"/>
        <v>0.148241206030151</v>
      </c>
      <c r="F22">
        <f t="shared" si="5"/>
        <v>0.132734773113322</v>
      </c>
      <c r="G22">
        <f t="shared" si="6"/>
        <v>0.146820392722032</v>
      </c>
      <c r="H22">
        <f t="shared" si="7"/>
        <v>0.145447816432272</v>
      </c>
      <c r="I22">
        <f t="shared" si="8"/>
        <v>0.210966314236538</v>
      </c>
      <c r="J22">
        <f t="shared" si="9"/>
        <v>0.327163955879604</v>
      </c>
      <c r="K22">
        <f t="shared" si="10"/>
        <v>0.208883553421369</v>
      </c>
      <c r="L22">
        <f t="shared" si="11"/>
        <v>0.202830188679245</v>
      </c>
      <c r="M22">
        <f t="shared" si="12"/>
        <v>0.131998918041655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DavidLee</dc:creator>
  <cp:lastModifiedBy>Typing...</cp:lastModifiedBy>
  <dcterms:created xsi:type="dcterms:W3CDTF">2022-09-22T16:58:00Z</dcterms:created>
  <dcterms:modified xsi:type="dcterms:W3CDTF">2022-10-30T06:10:57Z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5DBE1CF149B0449A8CFC62125A901BCE</vt:lpwstr>
  </property>
  <property fmtid="{D5CDD505-2E9C-101B-9397-08002B2CF9AE}" pid="3" name="KSOProductBuildVer">
    <vt:lpwstr>2052-11.1.0.12598</vt:lpwstr>
  </property>
</Properties>
</file>