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7.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9.xml" ContentType="application/vnd.openxmlformats-officedocument.drawing+xml"/>
  <Override PartName="/xl/tables/table10.xml" ContentType="application/vnd.openxmlformats-officedocument.spreadsheetml.table+xml"/>
  <Override PartName="/xl/drawings/drawing10.xml" ContentType="application/vnd.openxmlformats-officedocument.drawing+xml"/>
  <Override PartName="/xl/tables/table11.xml" ContentType="application/vnd.openxmlformats-officedocument.spreadsheetml.table+xml"/>
  <Override PartName="/xl/drawings/drawing11.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drawings/drawing12.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davidmsimpson/Desktop/"/>
    </mc:Choice>
  </mc:AlternateContent>
  <xr:revisionPtr revIDLastSave="0" documentId="8_{44D4AD9C-89A8-B440-AF8A-F7D4581FE61D}" xr6:coauthVersionLast="47" xr6:coauthVersionMax="47" xr10:uidLastSave="{00000000-0000-0000-0000-000000000000}"/>
  <bookViews>
    <workbookView xWindow="0" yWindow="500" windowWidth="25600" windowHeight="1454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Hour &amp; Day" sheetId="7" r:id="rId6"/>
    <sheet name="7. Pricing &amp; Products" sheetId="14" r:id="rId7"/>
    <sheet name="8.  Customers by Loyalty &amp; Demo" sheetId="15" r:id="rId8"/>
    <sheet name="9. Customers by Region " sheetId="16" r:id="rId9"/>
    <sheet name="10. Customers by Income" sheetId="18" r:id="rId10"/>
    <sheet name="11. Customers by Age &amp; Family" sheetId="17" r:id="rId11"/>
    <sheet name="12. Customers by Profile" sheetId="20" r:id="rId12"/>
    <sheet name="13. Recommendations" sheetId="9" r:id="rId13"/>
    <sheet name="14. Data Citation" sheetId="12"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7" i="15" l="1"/>
  <c r="F66" i="15"/>
  <c r="E66" i="15"/>
  <c r="D66" i="15"/>
  <c r="C66" i="15"/>
  <c r="F48" i="15"/>
  <c r="E18" i="15"/>
  <c r="D18" i="15"/>
  <c r="C18" i="15"/>
  <c r="E56" i="14"/>
  <c r="D56" i="14"/>
  <c r="D22" i="7"/>
  <c r="E57" i="15"/>
  <c r="D57" i="15"/>
  <c r="C57" i="15"/>
  <c r="E48" i="15"/>
  <c r="D48" i="15"/>
  <c r="C48" i="15"/>
  <c r="C22" i="7"/>
  <c r="C70" i="7"/>
</calcChain>
</file>

<file path=xl/sharedStrings.xml><?xml version="1.0" encoding="utf-8"?>
<sst xmlns="http://schemas.openxmlformats.org/spreadsheetml/2006/main" count="810" uniqueCount="504">
  <si>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</si>
  <si>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</si>
  <si>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</si>
  <si>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</si>
  <si>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</si>
  <si>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</si>
  <si>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</si>
  <si>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</si>
  <si>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</si>
  <si>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</si>
  <si>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</si>
  <si>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</si>
  <si>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</si>
  <si>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</si>
  <si>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</si>
  <si>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</si>
  <si>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</si>
  <si>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</si>
  <si>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</si>
  <si>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</si>
  <si>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Conditions</t>
  </si>
  <si>
    <t>Recommendations</t>
  </si>
  <si>
    <t>df_ords eval_set</t>
  </si>
  <si>
    <t>Unnecessary for analysis</t>
  </si>
  <si>
    <t>df_ords order_dow renamed orders_day_of_week</t>
  </si>
  <si>
    <t>Unintuitive name</t>
  </si>
  <si>
    <t>df_ords order_id changed from integer to string</t>
  </si>
  <si>
    <t>Integer unnecessary for analysis</t>
  </si>
  <si>
    <t>df_dep columns changed to rows</t>
  </si>
  <si>
    <t>Change from wide data format to long</t>
  </si>
  <si>
    <t>df_dep new columns renamed department_id and department</t>
  </si>
  <si>
    <t>Clarify column contents</t>
  </si>
  <si>
    <t>df_ords user_id changed from int to string</t>
  </si>
  <si>
    <t>df_ords orders_day_of_week renamed order_day_of_week</t>
  </si>
  <si>
    <t>Removed unecessary 's'</t>
  </si>
  <si>
    <t>price_range</t>
  </si>
  <si>
    <t>Price_label</t>
  </si>
  <si>
    <t>ords_prods_merged</t>
  </si>
  <si>
    <t>busiest_day</t>
  </si>
  <si>
    <t>order_day_of_week</t>
  </si>
  <si>
    <t>busiest_period_of_day</t>
  </si>
  <si>
    <t>order_hour_of_day</t>
  </si>
  <si>
    <t>ords_prods_merged2</t>
  </si>
  <si>
    <t>loyalty_flag</t>
  </si>
  <si>
    <t>max_order</t>
  </si>
  <si>
    <t>&gt;40 = loyal_customer</t>
  </si>
  <si>
    <t>&lt;=40 and &gt;10 = regular_customer</t>
  </si>
  <si>
    <t>&lt;=10 = new_customer</t>
  </si>
  <si>
    <t>Avg_price_paid</t>
  </si>
  <si>
    <t>prices</t>
  </si>
  <si>
    <t>Avg_days_since_order</t>
  </si>
  <si>
    <t>Frequency_flag</t>
  </si>
  <si>
    <t>days_since_prior_order</t>
  </si>
  <si>
    <t>Spending_flag</t>
  </si>
  <si>
    <t>&lt;10 = low spender</t>
  </si>
  <si>
    <t>&gt;= 10 high spender</t>
  </si>
  <si>
    <t>mean per user_id</t>
  </si>
  <si>
    <t>&gt; 20 = non-frequent customer</t>
  </si>
  <si>
    <t>&gt; 10 and &lt;= 20 = regular customer</t>
  </si>
  <si>
    <t>&lt; 10 = frequent customer</t>
  </si>
  <si>
    <t>df_ords_prods_customers Surnam renamed Surname</t>
  </si>
  <si>
    <t>regularize capitalization</t>
  </si>
  <si>
    <t>df_ords_prods_customers n_dependants renamed Number_dependants</t>
  </si>
  <si>
    <t>clarify name</t>
  </si>
  <si>
    <t>df_ords_prods_customers fam_status renamed family_status</t>
  </si>
  <si>
    <t>Left in place: indicates new customer</t>
  </si>
  <si>
    <t>df_ords_prods_customers STATE renamed State</t>
  </si>
  <si>
    <t>correct spelling</t>
  </si>
  <si>
    <t>First Name</t>
  </si>
  <si>
    <t>product # 34, 116, &amp; 1511 missing "product_name"</t>
  </si>
  <si>
    <t>Left in place: other columns still useful</t>
  </si>
  <si>
    <t>Left in place: not necessary for identifying customer</t>
  </si>
  <si>
    <t>df_ords_prods_customers _merge</t>
  </si>
  <si>
    <t>ords_prods</t>
  </si>
  <si>
    <t>new_customer</t>
  </si>
  <si>
    <t>4 = 'Least busy"</t>
  </si>
  <si>
    <t>0 = "Busiest day"</t>
  </si>
  <si>
    <r>
      <rPr>
        <sz val="11"/>
        <color theme="1"/>
        <rFont val="Calibri"/>
        <family val="2"/>
        <scheme val="minor"/>
      </rPr>
      <t>price &gt; 15</t>
    </r>
    <r>
      <rPr>
        <i/>
        <sz val="11"/>
        <color theme="1"/>
        <rFont val="Calibri"/>
        <family val="2"/>
        <charset val="204"/>
        <scheme val="minor"/>
      </rPr>
      <t xml:space="preserve"> = 'High range'</t>
    </r>
  </si>
  <si>
    <t>price &gt; 5 and &lt;= 15 = 'Mid-range product'</t>
  </si>
  <si>
    <t>price &lt;= 5 =  'Low-range product'</t>
  </si>
  <si>
    <t xml:space="preserve">all others = "Regularly busy" </t>
  </si>
  <si>
    <t>NaN = 1 (new customer)</t>
  </si>
  <si>
    <t>&gt;=0 and &lt;=7 = "Fewest orders"</t>
  </si>
  <si>
    <t>&gt;= 8 and  &lt;= 15 = "Most orders"</t>
  </si>
  <si>
    <t>&gt;= 16 and value &lt;= 23 = "Average orders"</t>
  </si>
  <si>
    <t>df_ords_prods_customers</t>
  </si>
  <si>
    <t>no duplicates</t>
  </si>
  <si>
    <t>busiest_day renamed busiest_days</t>
  </si>
  <si>
    <t>user_id and order_number</t>
  </si>
  <si>
    <t># of orders placed by customer</t>
  </si>
  <si>
    <t>ords_prods_customers</t>
  </si>
  <si>
    <t>Region</t>
  </si>
  <si>
    <t>State</t>
  </si>
  <si>
    <t>West Coast = CA, OR, WA, AK, HI</t>
  </si>
  <si>
    <t>Mountain West = ID, MT, WY, NV, UT, CO, AZ, NM</t>
  </si>
  <si>
    <t>Southeast = AL, GA, FL, SC, NC, VA</t>
  </si>
  <si>
    <t>Plains = ND, SD, NE, KS, MN, IA, MS</t>
  </si>
  <si>
    <t>North Central = WI, IL, MI, IN, OH, KY</t>
  </si>
  <si>
    <t>South Central = TX, OK, AR, LA, MS, TN</t>
  </si>
  <si>
    <t>Mid-Atlantic = MD, DC, DE, PA, NJ, NY, WV</t>
  </si>
  <si>
    <t>New England = CT, RI, MA, VT, NH, ME</t>
  </si>
  <si>
    <t>ords_prods_customers_filtered</t>
  </si>
  <si>
    <t>Age_flag</t>
  </si>
  <si>
    <t>Age</t>
  </si>
  <si>
    <t xml:space="preserve">&lt;=39 = Younger </t>
  </si>
  <si>
    <t xml:space="preserve">&gt;=40, &lt;=60 = Middle Age </t>
  </si>
  <si>
    <t xml:space="preserve">&gt;=61 = Older </t>
  </si>
  <si>
    <t>Family_size_flag</t>
  </si>
  <si>
    <t>Number_dependants</t>
  </si>
  <si>
    <t>0 = 'No chldren'</t>
  </si>
  <si>
    <t>&gt;=1, &lt;=2 = 'Small family'</t>
  </si>
  <si>
    <t>3 = 'Large family'</t>
  </si>
  <si>
    <t>Income_flag</t>
  </si>
  <si>
    <t>Income</t>
  </si>
  <si>
    <t>&lt;= 67839 = 'Lower income'</t>
  </si>
  <si>
    <t>&gt; 67839, &lt;= 128073 = 'Middle income'</t>
  </si>
  <si>
    <t>&gt; 128073 = 'Upper income'</t>
  </si>
  <si>
    <t>What are the busiest hours of the day for orders?</t>
  </si>
  <si>
    <t>What are the busiest days of the week for orders?</t>
  </si>
  <si>
    <t>What are the price ranges of Instacart products?</t>
  </si>
  <si>
    <t>Ranking of orders from different departments:</t>
  </si>
  <si>
    <t>frozen</t>
  </si>
  <si>
    <t>other</t>
  </si>
  <si>
    <t>bakery</t>
  </si>
  <si>
    <t>produce</t>
  </si>
  <si>
    <t>alcohol</t>
  </si>
  <si>
    <t>international</t>
  </si>
  <si>
    <t>beverages</t>
  </si>
  <si>
    <t>pets</t>
  </si>
  <si>
    <t>dry goods pasta</t>
  </si>
  <si>
    <t>bulk</t>
  </si>
  <si>
    <t>personal care</t>
  </si>
  <si>
    <t>meat seafood</t>
  </si>
  <si>
    <t>pantry</t>
  </si>
  <si>
    <t>breakfast</t>
  </si>
  <si>
    <t>canned goods</t>
  </si>
  <si>
    <t>dairy eggs</t>
  </si>
  <si>
    <t>household</t>
  </si>
  <si>
    <t>babies</t>
  </si>
  <si>
    <t>snacks</t>
  </si>
  <si>
    <t>deli</t>
  </si>
  <si>
    <t>missing</t>
  </si>
  <si>
    <t>10:00-10:59</t>
  </si>
  <si>
    <t>11:00-11:59</t>
  </si>
  <si>
    <t xml:space="preserve">15:00-15.59 </t>
  </si>
  <si>
    <t xml:space="preserve">14:00-14:59 </t>
  </si>
  <si>
    <t>13:00-13:59</t>
  </si>
  <si>
    <t xml:space="preserve">12:00-12:59 </t>
  </si>
  <si>
    <t>16:00-16:59</t>
  </si>
  <si>
    <t xml:space="preserve">17:00-17:59    </t>
  </si>
  <si>
    <t xml:space="preserve">18:00-18:59    </t>
  </si>
  <si>
    <t>09:00-09:59</t>
  </si>
  <si>
    <t xml:space="preserve">19:00-19:59    </t>
  </si>
  <si>
    <t xml:space="preserve">20:00-20:59    </t>
  </si>
  <si>
    <t xml:space="preserve">07:00-07:59      </t>
  </si>
  <si>
    <t xml:space="preserve">21:00-21:59     </t>
  </si>
  <si>
    <t xml:space="preserve">22:00-22:59     </t>
  </si>
  <si>
    <t xml:space="preserve">23:00-23:59     </t>
  </si>
  <si>
    <t xml:space="preserve">00:00 -00:59    </t>
  </si>
  <si>
    <t xml:space="preserve">01:00-01:59      </t>
  </si>
  <si>
    <t xml:space="preserve">05:00-05:59      </t>
  </si>
  <si>
    <t xml:space="preserve">02:00-02:59       </t>
  </si>
  <si>
    <t xml:space="preserve">04:00-04:59       </t>
  </si>
  <si>
    <t xml:space="preserve">03:00-03:59       </t>
  </si>
  <si>
    <t>Hour</t>
  </si>
  <si>
    <t># of orders</t>
  </si>
  <si>
    <t>Average</t>
  </si>
  <si>
    <t xml:space="preserve">08:00-08:59 </t>
  </si>
  <si>
    <t>% of total</t>
  </si>
  <si>
    <t>0 (Saturday)</t>
  </si>
  <si>
    <t>1 (Sunday)</t>
  </si>
  <si>
    <t>2 (Monday)</t>
  </si>
  <si>
    <t>3 (Tuesday)</t>
  </si>
  <si>
    <t>4 (Wednesday)</t>
  </si>
  <si>
    <t>5 (Thursday)</t>
  </si>
  <si>
    <t>6 (Friday)</t>
  </si>
  <si>
    <t>Day of the week</t>
  </si>
  <si>
    <t>Busiest days of the week for orders (sortable table)</t>
  </si>
  <si>
    <t>Busiest hours by number of orders (sortable table)</t>
  </si>
  <si>
    <t>Mid-range product</t>
  </si>
  <si>
    <t>Low-range product</t>
  </si>
  <si>
    <t>High-range product</t>
  </si>
  <si>
    <t>Product price range</t>
  </si>
  <si>
    <t>Product count</t>
  </si>
  <si>
    <t>Price-range %</t>
  </si>
  <si>
    <t>Product price ranges</t>
  </si>
  <si>
    <t>less than $5.00</t>
  </si>
  <si>
    <t>from $5.00 to $15.00</t>
  </si>
  <si>
    <t>over $15.00</t>
  </si>
  <si>
    <t>Low-range product:</t>
  </si>
  <si>
    <t>Mid-range product:</t>
  </si>
  <si>
    <t>High-range product:</t>
  </si>
  <si>
    <t>Period of day</t>
  </si>
  <si>
    <t>Percentage of sales by day</t>
  </si>
  <si>
    <t xml:space="preserve">Least busy: 00:00 to 06:59   </t>
  </si>
  <si>
    <t>Department Name</t>
  </si>
  <si>
    <t>Department Number</t>
  </si>
  <si>
    <t xml:space="preserve">% of Total Orders  </t>
  </si>
  <si>
    <t>% of Total Revenue</t>
  </si>
  <si>
    <t>Percentage of Orders by Department (sortable table)</t>
  </si>
  <si>
    <t>Loyalty flag</t>
  </si>
  <si>
    <t>Loyal customer</t>
  </si>
  <si>
    <t>New customer</t>
  </si>
  <si>
    <t xml:space="preserve">Regular customer </t>
  </si>
  <si>
    <t>Average prices paid by customer loyalty status (sortable table)</t>
  </si>
  <si>
    <t>Definitions:</t>
  </si>
  <si>
    <t>Loyal customer:</t>
  </si>
  <si>
    <t>Regular customer:</t>
  </si>
  <si>
    <t>New customer:</t>
  </si>
  <si>
    <t>More than 40 orders</t>
  </si>
  <si>
    <t>Between 11 and 40 orders</t>
  </si>
  <si>
    <t>Fewer than 11 orders</t>
  </si>
  <si>
    <t>Most busy: 7:00 to 15:59</t>
  </si>
  <si>
    <t>Medium busy: 16:00 to 23:59</t>
  </si>
  <si>
    <t>Simplified graph of prices:</t>
  </si>
  <si>
    <t>Region definitions:</t>
  </si>
  <si>
    <t>Mountain West</t>
  </si>
  <si>
    <t>Plains</t>
  </si>
  <si>
    <t>Mid-Atlantic</t>
  </si>
  <si>
    <t>South Central</t>
  </si>
  <si>
    <t>Southeast</t>
  </si>
  <si>
    <t>New England</t>
  </si>
  <si>
    <t>North Central</t>
  </si>
  <si>
    <t>West Coast</t>
  </si>
  <si>
    <t>States</t>
  </si>
  <si>
    <t>Delaware</t>
  </si>
  <si>
    <t>District of Columbia</t>
  </si>
  <si>
    <t>Maryland</t>
  </si>
  <si>
    <t>New Jersey</t>
  </si>
  <si>
    <t>New York</t>
  </si>
  <si>
    <t>Pennsylvania</t>
  </si>
  <si>
    <t>West Virginia</t>
  </si>
  <si>
    <t>Arizona</t>
  </si>
  <si>
    <t>Colorado</t>
  </si>
  <si>
    <t>Idaho</t>
  </si>
  <si>
    <t>Montana</t>
  </si>
  <si>
    <t>Nevada</t>
  </si>
  <si>
    <t>New Mexico</t>
  </si>
  <si>
    <t>Utah</t>
  </si>
  <si>
    <t>Wyoming</t>
  </si>
  <si>
    <t>Connecticut</t>
  </si>
  <si>
    <t>Maine</t>
  </si>
  <si>
    <t>Massachusetts</t>
  </si>
  <si>
    <t>New Hampshire</t>
  </si>
  <si>
    <t>Rhode Island</t>
  </si>
  <si>
    <t>Vermont</t>
  </si>
  <si>
    <t>Illinois</t>
  </si>
  <si>
    <t>Indiana</t>
  </si>
  <si>
    <t>Kentucky</t>
  </si>
  <si>
    <t>Michigan</t>
  </si>
  <si>
    <t>Ohio</t>
  </si>
  <si>
    <t>Wisconsin</t>
  </si>
  <si>
    <t>Iowa</t>
  </si>
  <si>
    <t>Kansas</t>
  </si>
  <si>
    <t>Minnesota</t>
  </si>
  <si>
    <t>Missouri</t>
  </si>
  <si>
    <t>Nebraska</t>
  </si>
  <si>
    <t>North Dakota</t>
  </si>
  <si>
    <t>South Dakota</t>
  </si>
  <si>
    <t>Arkansas</t>
  </si>
  <si>
    <t>Louisiana</t>
  </si>
  <si>
    <t>Mississippi</t>
  </si>
  <si>
    <t>Oklahoma</t>
  </si>
  <si>
    <t>Tennessee</t>
  </si>
  <si>
    <t>Texas</t>
  </si>
  <si>
    <t>Alabama</t>
  </si>
  <si>
    <t>Florida</t>
  </si>
  <si>
    <t>Georgia</t>
  </si>
  <si>
    <t>North Carolina</t>
  </si>
  <si>
    <t>South Carolina</t>
  </si>
  <si>
    <t>Virginia</t>
  </si>
  <si>
    <t>Alaska</t>
  </si>
  <si>
    <t>California</t>
  </si>
  <si>
    <t>Hawaii</t>
  </si>
  <si>
    <t>Oregon</t>
  </si>
  <si>
    <t>Washington</t>
  </si>
  <si>
    <t># Customers per Region</t>
  </si>
  <si>
    <t>% Total Customers</t>
  </si>
  <si>
    <t>High Spender %</t>
  </si>
  <si>
    <t>Family status</t>
  </si>
  <si>
    <t xml:space="preserve">Avg. Price Paid </t>
  </si>
  <si>
    <t>Avg. Total per Customer</t>
  </si>
  <si>
    <t>Customers by Family Status without Low-Activity Customers (sortable table)</t>
  </si>
  <si>
    <t>Avg Total per Customer</t>
  </si>
  <si>
    <t>Avg Price Paid</t>
  </si>
  <si>
    <t>% of Total Customers</t>
  </si>
  <si>
    <t>Customers by Age Group without Low-Activity Customers (sortable table)</t>
  </si>
  <si>
    <t>Age Group</t>
  </si>
  <si>
    <t>Younger (&lt;40)</t>
  </si>
  <si>
    <t>Middle Age (40-60)</t>
  </si>
  <si>
    <t>Older (&gt;60)</t>
  </si>
  <si>
    <t xml:space="preserve">Married </t>
  </si>
  <si>
    <t>Single</t>
  </si>
  <si>
    <t>Divorced/widowed</t>
  </si>
  <si>
    <t xml:space="preserve">Living with parents and siblings </t>
  </si>
  <si>
    <t>% High Spenders</t>
  </si>
  <si>
    <t>Customers by Income Group without Low-Activity Customers (sortable table)</t>
  </si>
  <si>
    <t>Income group</t>
  </si>
  <si>
    <t>Lower Income</t>
  </si>
  <si>
    <t>Middle Income</t>
  </si>
  <si>
    <t>Upper Income</t>
  </si>
  <si>
    <t>Avg. Price Paid</t>
  </si>
  <si>
    <t>Customer statistics by Region (sortable table)</t>
  </si>
  <si>
    <t>High Spender Percentage by Region</t>
  </si>
  <si>
    <t>Profile Name</t>
  </si>
  <si>
    <t>Code</t>
  </si>
  <si>
    <t>Numbers</t>
  </si>
  <si>
    <t>Married_Middleincome_Sfamily_Younger</t>
  </si>
  <si>
    <t>Married_Upperincome_Sfamily_Older</t>
  </si>
  <si>
    <t>Single_Lowspender_Lowincome</t>
  </si>
  <si>
    <t>Married_Lowerincome_Lfamily_Younger</t>
  </si>
  <si>
    <t>Married_Upperincome_Lfamily_MiddleAge</t>
  </si>
  <si>
    <t>Younger_LivingwParents</t>
  </si>
  <si>
    <t>DivWid_Lowerincome_Nochildren_Older</t>
  </si>
  <si>
    <t>Single_MiddleAged_HighSpender</t>
  </si>
  <si>
    <t>Single_Upperincome_Nochildren_Younger</t>
  </si>
  <si>
    <t>All Others</t>
  </si>
  <si>
    <t>% of All Customers</t>
  </si>
  <si>
    <t>% of Profiles</t>
  </si>
  <si>
    <t>Young Family</t>
  </si>
  <si>
    <t>Affluent Small Family</t>
  </si>
  <si>
    <t>Affluent Large Family</t>
  </si>
  <si>
    <t>Lower-Income Divorced/Widowed</t>
  </si>
  <si>
    <t>High-Spending Single</t>
  </si>
  <si>
    <t>Affluent Young Single</t>
  </si>
  <si>
    <t>Young Dependant</t>
  </si>
  <si>
    <t>Constrained Large Family</t>
  </si>
  <si>
    <t>Demographic Profiles (sortable table)</t>
  </si>
  <si>
    <t xml:space="preserve">Younger_LivingwParents </t>
  </si>
  <si>
    <t>Constrained Single</t>
  </si>
  <si>
    <t>Purchase Frequency:Average Days Since Last Order (sortable table)</t>
  </si>
  <si>
    <t>Minimum</t>
  </si>
  <si>
    <t>Maximum</t>
  </si>
  <si>
    <t>Average Price Paid</t>
  </si>
  <si>
    <t>Average Price Paid per Profile (sortable table)</t>
  </si>
  <si>
    <t xml:space="preserve">Middle income    </t>
  </si>
  <si>
    <t xml:space="preserve">Lower income      </t>
  </si>
  <si>
    <t xml:space="preserve">Upper income      </t>
  </si>
  <si>
    <t>Income range</t>
  </si>
  <si>
    <t>% of Customers</t>
  </si>
  <si>
    <t>Avg Total Amount Paid</t>
  </si>
  <si>
    <t>Number of Customers</t>
  </si>
  <si>
    <t>Customers by Income Range (sortable table)</t>
  </si>
  <si>
    <t>Lower Income:</t>
  </si>
  <si>
    <t>Bottom 25 % (&lt;=$67,839)</t>
  </si>
  <si>
    <t>Middle Income:</t>
  </si>
  <si>
    <t>Upper Income:</t>
  </si>
  <si>
    <t>Top 25% (&gt;$128,073)</t>
  </si>
  <si>
    <t>Middle 50% ($67,840-$128,073)</t>
  </si>
  <si>
    <t>Five departments with smallest # of orders:</t>
  </si>
  <si>
    <t>Five departments with largest # of orders:</t>
  </si>
  <si>
    <t>Dept. #</t>
  </si>
  <si>
    <t>Dept. Name</t>
  </si>
  <si>
    <t># of Orders</t>
  </si>
  <si>
    <t>% of Orders</t>
  </si>
  <si>
    <t>Produce</t>
  </si>
  <si>
    <t>Dairy/Eggs</t>
  </si>
  <si>
    <t>Beverages</t>
  </si>
  <si>
    <t>Snacks</t>
  </si>
  <si>
    <t>Frozen</t>
  </si>
  <si>
    <t>Alcohol</t>
  </si>
  <si>
    <t>Bulk</t>
  </si>
  <si>
    <t>Missing</t>
  </si>
  <si>
    <t>Pets</t>
  </si>
  <si>
    <t>Other</t>
  </si>
  <si>
    <t>Loyalty Status for Young Family:</t>
  </si>
  <si>
    <t xml:space="preserve">Regular customer    </t>
  </si>
  <si>
    <t xml:space="preserve">Loyal customer     </t>
  </si>
  <si>
    <t xml:space="preserve">New customer        </t>
  </si>
  <si>
    <t xml:space="preserve">Mid-range product    </t>
  </si>
  <si>
    <t xml:space="preserve">Low-range product     </t>
  </si>
  <si>
    <t xml:space="preserve">High-range product    </t>
  </si>
  <si>
    <t>Price Range of Purchaess for Constrained Large Family:</t>
  </si>
  <si>
    <t>Loyalty Status for Constrained Large Family:</t>
  </si>
  <si>
    <t>Loyalty Status for Constrained Single:</t>
  </si>
  <si>
    <t>Price Range of Purchaess for Constrained Single:</t>
  </si>
  <si>
    <t>Price Range of Purchaess for Affluent Small Family:</t>
  </si>
  <si>
    <t>Loyalty Status for Affluent Small Family:</t>
  </si>
  <si>
    <t>Loyalty Status for Affluent Large Family:</t>
  </si>
  <si>
    <t>Price Range of Purchases for Affluent Large Family:</t>
  </si>
  <si>
    <t>Loyalty Status for Young Dependant:</t>
  </si>
  <si>
    <t>Price Range of Purchaess for Young Dependant:</t>
  </si>
  <si>
    <t>Loyalty Status for Lower-Income Divorced/Widowed:</t>
  </si>
  <si>
    <t>Price Range of Purchaess for Lower-Income Divorced/Widowed:</t>
  </si>
  <si>
    <t>Loyalty Status for High-Spending Single:</t>
  </si>
  <si>
    <t>Price Range of Purchaess for High-Spending Single:</t>
  </si>
  <si>
    <t>Loyalty Status for Affluent Young Single:</t>
  </si>
  <si>
    <t>Price Range of Purchaess for Affluent Young Single:</t>
  </si>
  <si>
    <t>Bevverages</t>
  </si>
  <si>
    <t>Bakery</t>
  </si>
  <si>
    <t>Pantry</t>
  </si>
  <si>
    <t>Personal Care</t>
  </si>
  <si>
    <t>Customer orders by loyalty status:</t>
  </si>
  <si>
    <t>Customer orders by demographics:</t>
  </si>
  <si>
    <t>Customers by U.S. Region:</t>
  </si>
  <si>
    <t>Key Questions:</t>
  </si>
  <si>
    <r>
      <rPr>
        <b/>
        <sz val="12"/>
        <color theme="1"/>
        <rFont val="Arial"/>
        <family val="2"/>
      </rPr>
      <t xml:space="preserve">Answer: </t>
    </r>
    <r>
      <rPr>
        <sz val="12"/>
        <color theme="1"/>
        <rFont val="Arial"/>
        <family val="2"/>
      </rPr>
      <t xml:space="preserve"> The busiest hours of the day are from mid-morning until mid-afternoon, from 7:00 or 8:00 am to 4:00 pm. The overnight hours, from 11:00 pm until 6:00 am are the least busy. However those same overnight hours also have some of the highest average purchase prices. The late afternoon and evening hours, from 5:00 pm to 11:00 pm, have an average number of orders. Orders during the overnight hours could be encouraged by additional ads, and/or special pricing. However, since orders follow most people's typical daily activity, the ability to shift orders to the least-busy times of day may be limited.</t>
    </r>
  </si>
  <si>
    <r>
      <rPr>
        <b/>
        <sz val="12"/>
        <color theme="1"/>
        <rFont val="Arial"/>
        <family val="2"/>
      </rPr>
      <t xml:space="preserve">Answer: </t>
    </r>
    <r>
      <rPr>
        <sz val="12"/>
        <color theme="1"/>
        <rFont val="Arial"/>
        <family val="2"/>
      </rPr>
      <t xml:space="preserve"> Instacart's busiest days are Saturday and Sunday, followed by Friday. The least busy days are mid-week, especially Tuesday and Wednesday. Additional ads could be run mid-week to encourage more purchases on those days. Saturdays and Sundays also have a higher-than-average price of purchases, so full-priced purchases of higher-end items could be further encouraged on those days.</t>
    </r>
  </si>
  <si>
    <r>
      <rPr>
        <b/>
        <sz val="12"/>
        <color theme="1"/>
        <rFont val="Arial"/>
        <family val="2"/>
      </rPr>
      <t xml:space="preserve">Answer: </t>
    </r>
    <r>
      <rPr>
        <sz val="12"/>
        <color theme="1"/>
        <rFont val="Arial"/>
        <family val="2"/>
      </rPr>
      <t xml:space="preserve"> A majority of Instacart's products are mid-range in cost, from $5.00 to $15.00. There are relatively few products with prices over $15.00. The price labels are indeed complicated and could be simplified by pricing not at the ten cent interval as now, but by the half dollar (e.g., $4.00 and $4.50--or perhaps $3.99 and $4.49) or quarter dollar intervals. This would significantly simplify Instacart's pricing. Instacart may also consider offering more higher-priced items. Although these products are only a small part of Instacart's business at the present, certain days and times, as well as certain demographics, show tendencies toward the purchasing of higher-priced items.</t>
    </r>
  </si>
  <si>
    <r>
      <rPr>
        <b/>
        <sz val="12"/>
        <color theme="1"/>
        <rFont val="Arial"/>
        <family val="2"/>
      </rPr>
      <t>Answer:</t>
    </r>
    <r>
      <rPr>
        <sz val="12"/>
        <color theme="1"/>
        <rFont val="Arial"/>
        <family val="2"/>
      </rPr>
      <t xml:space="preserve">  Instacart's most popular product departments are, in order: produce, dairy and eggs, beverages, snacks, and frozen foods. Purchases from these departments, as we will see, are remarkably consistent among all demographic and spending profiles. The least popular products are from the pets, bulk, and alcohol departments. Instacart should consider either discontinuing those departments or boost their sales through advertising and/or special pricing. This may depend on how profitable these departments are.</t>
    </r>
  </si>
  <si>
    <t>Key Question 1:   What are the busiest days of the week?</t>
  </si>
  <si>
    <r>
      <rPr>
        <b/>
        <sz val="12"/>
        <color theme="1"/>
        <rFont val="Arial"/>
        <family val="2"/>
      </rPr>
      <t>Key Question 2:</t>
    </r>
    <r>
      <rPr>
        <sz val="12"/>
        <color theme="1"/>
        <rFont val="Arial"/>
        <family val="2"/>
      </rPr>
      <t xml:space="preserve">   </t>
    </r>
    <r>
      <rPr>
        <b/>
        <sz val="12"/>
        <color theme="1"/>
        <rFont val="Arial"/>
        <family val="2"/>
      </rPr>
      <t>What are the busiest hours of the day?</t>
    </r>
  </si>
  <si>
    <t>Key Question 3:   Could pricing structure be made simpler?</t>
  </si>
  <si>
    <r>
      <rPr>
        <b/>
        <sz val="12"/>
        <color theme="1"/>
        <rFont val="Arial"/>
        <family val="2"/>
      </rPr>
      <t xml:space="preserve">Key Question 4:  </t>
    </r>
    <r>
      <rPr>
        <sz val="12"/>
        <color theme="1"/>
        <rFont val="Arial"/>
        <family val="2"/>
      </rPr>
      <t xml:space="preserve"> </t>
    </r>
    <r>
      <rPr>
        <b/>
        <sz val="12"/>
        <color theme="1"/>
        <rFont val="Arial"/>
        <family val="2"/>
      </rPr>
      <t>What are Instacart's most popular items?</t>
    </r>
  </si>
  <si>
    <r>
      <rPr>
        <b/>
        <sz val="12"/>
        <color theme="1"/>
        <rFont val="Arial"/>
        <family val="2"/>
      </rPr>
      <t>Key Question 5:</t>
    </r>
    <r>
      <rPr>
        <sz val="12"/>
        <color theme="1"/>
        <rFont val="Arial"/>
        <family val="2"/>
      </rPr>
      <t xml:space="preserve">  </t>
    </r>
    <r>
      <rPr>
        <b/>
        <sz val="12"/>
        <color theme="1"/>
        <rFont val="Arial"/>
        <family val="2"/>
      </rPr>
      <t xml:space="preserve"> What is the distribution of customers by loyalty status?</t>
    </r>
  </si>
  <si>
    <r>
      <rPr>
        <b/>
        <sz val="12"/>
        <color theme="1"/>
        <rFont val="Arial"/>
        <family val="2"/>
      </rPr>
      <t>Answer:</t>
    </r>
    <r>
      <rPr>
        <sz val="12"/>
        <color theme="1"/>
        <rFont val="Arial"/>
        <family val="2"/>
      </rPr>
      <t xml:space="preserve">  Just under half of Instacart orders are from regular customers (between 11 and 40 orders), and loyal customers (more than 40 orders) make up almost one third. There is no significant differnce in the amount spent on an item, on average, among the different loyalty groups. However, loyal customers have a lifetime total amount spent of more than three times that of regular customers. Special programs, promotions, and pricing could be offered to loyal customers to keep them coming back.</t>
    </r>
  </si>
  <si>
    <r>
      <rPr>
        <b/>
        <sz val="12"/>
        <color theme="1"/>
        <rFont val="Arial"/>
        <family val="2"/>
      </rPr>
      <t xml:space="preserve">Answer: </t>
    </r>
    <r>
      <rPr>
        <sz val="12"/>
        <color theme="1"/>
        <rFont val="Arial"/>
        <family val="2"/>
      </rPr>
      <t xml:space="preserve"> There are no consistent differences among regions in spending habits on Instacart. Average price paid is highest in the Mid-Atlantic region, total expenditure per customer is highest on the West Coast, and the highest percentage of high-spending customers is in the North Central region. The difference between the highest and lowest ranking regions on these metrics is slight.</t>
    </r>
  </si>
  <si>
    <r>
      <rPr>
        <b/>
        <sz val="12"/>
        <color theme="1"/>
        <rFont val="Arial"/>
        <family val="2"/>
      </rPr>
      <t>Key Question 6:</t>
    </r>
    <r>
      <rPr>
        <sz val="12"/>
        <color theme="1"/>
        <rFont val="Arial"/>
        <family val="2"/>
      </rPr>
      <t xml:space="preserve">   </t>
    </r>
    <r>
      <rPr>
        <b/>
        <sz val="12"/>
        <color theme="1"/>
        <rFont val="Arial"/>
        <family val="2"/>
      </rPr>
      <t>Are there differences in ordering habits based on a customer’s region?</t>
    </r>
  </si>
  <si>
    <r>
      <t xml:space="preserve">1. Young Family: </t>
    </r>
    <r>
      <rPr>
        <sz val="12"/>
        <color theme="1"/>
        <rFont val="Arial"/>
        <family val="2"/>
      </rPr>
      <t>Married_Middleincome_Sfamily_Younger</t>
    </r>
  </si>
  <si>
    <r>
      <t xml:space="preserve">2. Affluent Small Family: </t>
    </r>
    <r>
      <rPr>
        <sz val="12"/>
        <color theme="1"/>
        <rFont val="Arial"/>
        <family val="2"/>
      </rPr>
      <t>Married_Upperincome_Sfamily_Older</t>
    </r>
  </si>
  <si>
    <r>
      <t xml:space="preserve">3. Constrained Single: </t>
    </r>
    <r>
      <rPr>
        <sz val="12"/>
        <color theme="1"/>
        <rFont val="Arial"/>
        <family val="2"/>
      </rPr>
      <t xml:space="preserve">Single_Lowspender_Lowincome </t>
    </r>
  </si>
  <si>
    <r>
      <t xml:space="preserve">4. Constrained Large Family: </t>
    </r>
    <r>
      <rPr>
        <sz val="12"/>
        <color theme="1"/>
        <rFont val="Arial"/>
        <family val="2"/>
      </rPr>
      <t>Married_Lowerincome_Lfamily_Younger</t>
    </r>
  </si>
  <si>
    <r>
      <t xml:space="preserve">5. Affluent Large Family: </t>
    </r>
    <r>
      <rPr>
        <sz val="12"/>
        <color theme="1"/>
        <rFont val="Arial"/>
        <family val="2"/>
      </rPr>
      <t>Married_Upperincome_Lfamily_MiddleAge</t>
    </r>
  </si>
  <si>
    <r>
      <rPr>
        <b/>
        <sz val="11"/>
        <color theme="1"/>
        <rFont val="Arial"/>
        <family val="2"/>
      </rPr>
      <t xml:space="preserve">6. Young Dependant: </t>
    </r>
    <r>
      <rPr>
        <sz val="11"/>
        <color theme="1"/>
        <rFont val="Arial"/>
        <family val="2"/>
      </rPr>
      <t>Younger_LivingwParents profile</t>
    </r>
  </si>
  <si>
    <r>
      <t xml:space="preserve">7. Lower-Income Divorced/Widowed: </t>
    </r>
    <r>
      <rPr>
        <sz val="12"/>
        <color theme="1"/>
        <rFont val="Arial"/>
        <family val="2"/>
      </rPr>
      <t>DivWid Lowerincome Nochildren Older</t>
    </r>
  </si>
  <si>
    <r>
      <t xml:space="preserve">8. High-Spending Single: </t>
    </r>
    <r>
      <rPr>
        <sz val="12"/>
        <color theme="1"/>
        <rFont val="Arial"/>
        <family val="2"/>
      </rPr>
      <t xml:space="preserve">Single_MiddleAged_HighSpender profile </t>
    </r>
  </si>
  <si>
    <r>
      <t xml:space="preserve">9. Affluent Young Single: </t>
    </r>
    <r>
      <rPr>
        <sz val="12"/>
        <color theme="1"/>
        <rFont val="Arial"/>
        <family val="2"/>
      </rPr>
      <t>Single_Upperincome_Nochildren_Younger</t>
    </r>
  </si>
  <si>
    <r>
      <rPr>
        <b/>
        <sz val="12"/>
        <color theme="1"/>
        <rFont val="Arial"/>
        <family val="2"/>
      </rPr>
      <t>Key Question 7:</t>
    </r>
    <r>
      <rPr>
        <sz val="12"/>
        <color theme="1"/>
        <rFont val="Arial"/>
        <family val="2"/>
      </rPr>
      <t xml:space="preserve"> Is there a connection between age and family status in terms of ordering habits?</t>
    </r>
  </si>
  <si>
    <r>
      <rPr>
        <b/>
        <sz val="12"/>
        <color theme="1"/>
        <rFont val="Arial"/>
        <family val="2"/>
      </rPr>
      <t>Key Question 8:</t>
    </r>
    <r>
      <rPr>
        <sz val="12"/>
        <color theme="1"/>
        <rFont val="Arial"/>
        <family val="2"/>
      </rPr>
      <t xml:space="preserve"> What different classifications does the demographic information suggest? Age? Income? Certain types of goods? Family status?</t>
    </r>
  </si>
  <si>
    <r>
      <rPr>
        <b/>
        <sz val="12"/>
        <color theme="1"/>
        <rFont val="Arial"/>
        <family val="2"/>
      </rPr>
      <t>Key Question 9:</t>
    </r>
    <r>
      <rPr>
        <sz val="12"/>
        <color theme="1"/>
        <rFont val="Arial"/>
        <family val="2"/>
      </rPr>
      <t xml:space="preserve"> What differences can you find in ordering habits of different customer profiles?</t>
    </r>
  </si>
  <si>
    <t>Table 6A</t>
  </si>
  <si>
    <t xml:space="preserve">06:00-06:59  </t>
  </si>
  <si>
    <t>Table 6C</t>
  </si>
  <si>
    <t>Table 6D</t>
  </si>
  <si>
    <t xml:space="preserve">                   Table 6B</t>
  </si>
  <si>
    <t>Table 6E</t>
  </si>
  <si>
    <t>Table 6F</t>
  </si>
  <si>
    <t>Table 6G</t>
  </si>
  <si>
    <r>
      <rPr>
        <b/>
        <sz val="12"/>
        <color theme="1"/>
        <rFont val="Arial"/>
        <family val="2"/>
      </rPr>
      <t>Graph of all prices</t>
    </r>
    <r>
      <rPr>
        <b/>
        <sz val="12"/>
        <color theme="1"/>
        <rFont val="Arial Hebrew"/>
        <charset val="177"/>
      </rPr>
      <t>:</t>
    </r>
  </si>
  <si>
    <t>Table 7A</t>
  </si>
  <si>
    <t>Table 7B</t>
  </si>
  <si>
    <t>Table 7C</t>
  </si>
  <si>
    <t>Table 7D</t>
  </si>
  <si>
    <t>Table 8A</t>
  </si>
  <si>
    <t>Table 8B</t>
  </si>
  <si>
    <t>Table 8C</t>
  </si>
  <si>
    <t>Table 8D</t>
  </si>
  <si>
    <t>Table 8E</t>
  </si>
  <si>
    <t>Table 9A</t>
  </si>
  <si>
    <t>Table 9B</t>
  </si>
  <si>
    <t>Table 9C</t>
  </si>
  <si>
    <t>Table 10A</t>
  </si>
  <si>
    <t>Table 10B</t>
  </si>
  <si>
    <t>Table 11A</t>
  </si>
  <si>
    <t>Table 11B</t>
  </si>
  <si>
    <t>Table 11C</t>
  </si>
  <si>
    <t>Table 11D</t>
  </si>
  <si>
    <t>Table 11E</t>
  </si>
  <si>
    <t>Table 12A</t>
  </si>
  <si>
    <t>Table 12B</t>
  </si>
  <si>
    <t>Table 12C</t>
  </si>
  <si>
    <t>Table 12D</t>
  </si>
  <si>
    <t>Table 12E</t>
  </si>
  <si>
    <t>Table 12F</t>
  </si>
  <si>
    <t>Table 12G</t>
  </si>
  <si>
    <t>Table 12H</t>
  </si>
  <si>
    <t>Table 12I</t>
  </si>
  <si>
    <t>Table 12J</t>
  </si>
  <si>
    <t>Table 12K</t>
  </si>
  <si>
    <t>Table 12L</t>
  </si>
  <si>
    <t>Table 12M</t>
  </si>
  <si>
    <t>Table 12N</t>
  </si>
  <si>
    <t>Table 12O</t>
  </si>
  <si>
    <t>Table 12P</t>
  </si>
  <si>
    <t>Table 12Q</t>
  </si>
  <si>
    <t>Table 12R</t>
  </si>
  <si>
    <t>Table 12S</t>
  </si>
  <si>
    <t>Table 12T</t>
  </si>
  <si>
    <t>Table 12U</t>
  </si>
  <si>
    <t>Table 12V</t>
  </si>
  <si>
    <t>Table 12W</t>
  </si>
  <si>
    <t>Table 12X</t>
  </si>
  <si>
    <t>Table 12Y</t>
  </si>
  <si>
    <t>Table 12Z</t>
  </si>
  <si>
    <t>Table 12AA</t>
  </si>
  <si>
    <t>See Table 7D</t>
  </si>
  <si>
    <r>
      <rPr>
        <b/>
        <sz val="12"/>
        <color theme="1"/>
        <rFont val="Arial"/>
        <family val="2"/>
      </rPr>
      <t xml:space="preserve">Answer: </t>
    </r>
    <r>
      <rPr>
        <sz val="12"/>
        <color theme="1"/>
        <rFont val="Arial"/>
        <family val="2"/>
      </rPr>
      <t>There are only small differences in the amount spent by family status and age group, although married and middle-aged customers do spend very slightly more.
There is a much clearer separation of customer purchasing behavior by income group, however, with upper income customers buying more higher-priced items on average than either those in the lower- or middle-income groups. There are also significantly more high-spenders, not surprisingly, among the upper income group. Lifetime spending by middle- and upper-income groups is very similar, however.
While it is likely difficult to specifically target upper-income customers for ethical and privacy reasons, it is possible to increase the availability of the higher-end products that they are more likely to buy.</t>
    </r>
  </si>
  <si>
    <t>See Tables 8C, 8D, and 8E</t>
  </si>
  <si>
    <r>
      <rPr>
        <b/>
        <sz val="12"/>
        <color theme="1"/>
        <rFont val="Arial"/>
        <family val="2"/>
      </rPr>
      <t xml:space="preserve">Answer: </t>
    </r>
    <r>
      <rPr>
        <sz val="12"/>
        <color theme="1"/>
        <rFont val="Arial"/>
        <family val="2"/>
      </rPr>
      <t>Age does show some impact on buying habits, with the middle-age groups spending slightly more than those older and younger. Marital status has little average effect, although affluent singles do spend significantly more than average, and lower-income singles spend less than average. Married customers, no matter their income, tend to group around the average. As noted earlier, income shows the clearest differentiation in average spending and overall lifetime spending. Affluent single customers show by far the greatest variation in their spending habits, spending far more than other customers, even more than affluent families. The popularity of different product departments is very similar among all demographic groups, with only affluent singles showing some slight variation.</t>
    </r>
  </si>
  <si>
    <t>Price Range of Purchases for Young Family:</t>
  </si>
  <si>
    <r>
      <t>The Instacart Online Grocery Shopping Dataset 2017”, Accessed from </t>
    </r>
    <r>
      <rPr>
        <sz val="14"/>
        <color rgb="FF1C7488"/>
        <rFont val="Arial"/>
        <family val="2"/>
      </rPr>
      <t>www.instacart.com/datasets/grocery-shopping-2017</t>
    </r>
    <r>
      <rPr>
        <sz val="14"/>
        <color rgb="FF223C50"/>
        <rFont val="Arial"/>
        <family val="2"/>
      </rPr>
      <t> via </t>
    </r>
    <r>
      <rPr>
        <sz val="14"/>
        <color rgb="FF1C7488"/>
        <rFont val="Arial"/>
        <family val="2"/>
      </rPr>
      <t>Kaggle</t>
    </r>
    <r>
      <rPr>
        <sz val="14"/>
        <color rgb="FF223C50"/>
        <rFont val="Arial"/>
        <family val="2"/>
      </rPr>
      <t> on [date]</t>
    </r>
  </si>
  <si>
    <t>Note: All individually identifiable information has been removed from the analyzed presented data.</t>
  </si>
  <si>
    <r>
      <rPr>
        <b/>
        <sz val="12"/>
        <color theme="1"/>
        <rFont val="Arial"/>
        <family val="2"/>
      </rPr>
      <t>Answer:</t>
    </r>
    <r>
      <rPr>
        <sz val="12"/>
        <color theme="1"/>
        <rFont val="Arial"/>
        <family val="2"/>
      </rPr>
      <t xml:space="preserve"> A closer look at the nine representative profiles show that the purchasing behavior of all demographic groups is very similar. In all but one of the profiles, the departments with the highest number of purchases are the same (although not always in the same order), with only Affluent Young Singles showing some very slight variation. The bottom-selling departments are equally similar. As we've seen, customer region has little effect on customer behavior; location data shows only slight variations from average for each of the profiles. Loyalty status is also similar among the profiles, although high-income customers are more likely to be loyal customers, especially single affluent customers. Affluent single customers are also much more likely to purchase higher-priced items, although these items represent only a small percentage of overall sales. It's important to note that, although high-income customers do spend noticeably more per person than other customers, by far the greatest number of products are purchsed by middle-income customers, and lower-income customers, as a whole, still have significant purchasing power. Therefore, although affluent customers may be encouraged to make more purchases, particularly higher-end purchases through promotions or advertising, the core of Instacart's business is with those in the less well-off income groups.</t>
    </r>
  </si>
  <si>
    <t>Worksheet 2</t>
  </si>
  <si>
    <t>Worksheet 3</t>
  </si>
  <si>
    <t>Worksheet 4</t>
  </si>
  <si>
    <t>Worksheet 5</t>
  </si>
  <si>
    <t>Visualizations: Hour and Day</t>
  </si>
  <si>
    <t>Worksheet 6</t>
  </si>
  <si>
    <t>Visualizations: Pricing and Products</t>
  </si>
  <si>
    <t>Visualizations: Customers by Loyalty and Demographics</t>
  </si>
  <si>
    <t>Visualizations: Customers by Region</t>
  </si>
  <si>
    <t>Visualizations: Customers by Income</t>
  </si>
  <si>
    <t>Visualizations: Customers by Age and Family</t>
  </si>
  <si>
    <t>Visualizations: Customers by Profile</t>
  </si>
  <si>
    <t>Worksheet 7</t>
  </si>
  <si>
    <t>Worksheet 8</t>
  </si>
  <si>
    <t>Worksheet 9</t>
  </si>
  <si>
    <t>Worksheet 10</t>
  </si>
  <si>
    <t>Worksheet 11</t>
  </si>
  <si>
    <t>Worksheet 12</t>
  </si>
  <si>
    <t>Worksheet 13</t>
  </si>
  <si>
    <t>Data Citation</t>
  </si>
  <si>
    <t>Worksheet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</si>
</sst>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quot;$&quot;#,##0.00"/>
  </numFmts>
  <fonts count="32" x14ac:knownFonts="1">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i/>
      <sz val="11"/>
      <color theme="1"/>
      <name val="Calibri"/>
      <family val="2"/>
      <charset val="204"/>
      <scheme val="minor"/>
    </font>
    <font>
      <i/>
      <sz val="11"/>
      <color theme="1"/>
      <name val="Calibri"/>
      <family val="2"/>
      <scheme val="minor"/>
    </font>
    <font>
      <sz val="8"/>
      <name val="Calibri"/>
      <family val="2"/>
      <scheme val="minor"/>
    </font>
    <font>
      <sz val="11"/>
      <color theme="1"/>
      <name val="Arial Hebrew"/>
      <charset val="177"/>
    </font>
    <font>
      <b/>
      <sz val="14"/>
      <color theme="1"/>
      <name val="Arial Hebrew"/>
      <charset val="177"/>
    </font>
    <font>
      <b/>
      <sz val="12"/>
      <color theme="1"/>
      <name val="Arial Hebrew"/>
      <charset val="177"/>
    </font>
    <font>
      <sz val="12"/>
      <color theme="1"/>
      <name val="Arial Hebrew"/>
      <charset val="177"/>
    </font>
    <font>
      <sz val="11"/>
      <color rgb="FF000000"/>
      <name val="Arial Hebrew"/>
      <charset val="177"/>
    </font>
    <font>
      <sz val="14"/>
      <color rgb="FF000000"/>
      <name val="Arial Hebrew"/>
      <charset val="177"/>
    </font>
    <font>
      <sz val="14"/>
      <color theme="1"/>
      <name val="Arial Hebrew"/>
      <charset val="177"/>
    </font>
    <font>
      <sz val="11"/>
      <color theme="0"/>
      <name val="Arial Hebrew"/>
      <charset val="177"/>
    </font>
    <font>
      <sz val="12"/>
      <color theme="1"/>
      <name val="Arial"/>
      <family val="2"/>
    </font>
    <font>
      <b/>
      <sz val="12"/>
      <color theme="1"/>
      <name val="Arial"/>
      <family val="2"/>
    </font>
    <font>
      <sz val="11"/>
      <color theme="1"/>
      <name val="Arial"/>
      <family val="2"/>
    </font>
    <font>
      <sz val="12"/>
      <color rgb="FF000000"/>
      <name val="Arial"/>
      <family val="2"/>
    </font>
    <font>
      <b/>
      <sz val="12"/>
      <color rgb="FF000000"/>
      <name val="Arial"/>
      <family val="2"/>
    </font>
    <font>
      <sz val="11"/>
      <color rgb="FF000000"/>
      <name val="Arial"/>
      <family val="2"/>
    </font>
    <font>
      <b/>
      <sz val="14"/>
      <color theme="1"/>
      <name val="Arial"/>
      <family val="2"/>
    </font>
    <font>
      <b/>
      <sz val="11"/>
      <color theme="1"/>
      <name val="Arial"/>
      <family val="2"/>
    </font>
    <font>
      <sz val="14"/>
      <color rgb="FF000000"/>
      <name val="Arial"/>
      <family val="2"/>
    </font>
    <font>
      <sz val="11"/>
      <color theme="0"/>
      <name val="Arial"/>
      <family val="2"/>
    </font>
    <font>
      <sz val="12"/>
      <color theme="0"/>
      <name val="Arial"/>
      <family val="2"/>
    </font>
    <font>
      <b/>
      <sz val="12"/>
      <color theme="0"/>
      <name val="Arial"/>
      <family val="2"/>
    </font>
    <font>
      <b/>
      <sz val="12"/>
      <color theme="1"/>
      <name val="Arial Hebrew"/>
      <family val="2"/>
      <charset val="177"/>
    </font>
    <font>
      <sz val="14"/>
      <color theme="1"/>
      <name val="Arial"/>
      <family val="2"/>
    </font>
    <font>
      <sz val="14"/>
      <color rgb="FF223C50"/>
      <name val="Arial"/>
      <family val="2"/>
    </font>
    <font>
      <sz val="14"/>
      <color rgb="FF1C7488"/>
      <name val="Arial"/>
      <family val="2"/>
    </font>
    <font>
      <b/>
      <u/>
      <sz val="14"/>
      <color theme="2" tint="-0.499984740745262"/>
      <name val="Arial"/>
      <family val="2"/>
    </font>
  </fonts>
  <fills count="11">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rgb="FF057CCD"/>
        <bgColor indexed="64"/>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s>
  <borders count="55">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hair">
        <color theme="2" tint="-0.24994659260841701"/>
      </right>
      <top style="hair">
        <color theme="2" tint="-0.24994659260841701"/>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style="double">
        <color auto="1"/>
      </left>
      <right style="dotted">
        <color theme="2" tint="-0.24994659260841701"/>
      </right>
      <top style="dotted">
        <color theme="2" tint="-0.24994659260841701"/>
      </top>
      <bottom/>
      <diagonal/>
    </border>
    <border>
      <left style="dotted">
        <color theme="2" tint="-0.24994659260841701"/>
      </left>
      <right style="dotted">
        <color theme="2" tint="-0.24994659260841701"/>
      </right>
      <top style="dotted">
        <color theme="2" tint="-0.24994659260841701"/>
      </top>
      <bottom/>
      <diagonal/>
    </border>
    <border>
      <left/>
      <right/>
      <top style="dotted">
        <color theme="2" tint="-0.24994659260841701"/>
      </top>
      <bottom/>
      <diagonal/>
    </border>
    <border>
      <left style="dotted">
        <color theme="2" tint="-0.24994659260841701"/>
      </left>
      <right style="double">
        <color auto="1"/>
      </right>
      <top style="dotted">
        <color theme="2" tint="-0.2499465926084170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s>
  <cellStyleXfs count="1">
    <xf numFmtId="0" fontId="0" fillId="0" borderId="0"/>
  </cellStyleXfs>
  <cellXfs count="119">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0" fillId="0" borderId="19" xfId="0" applyBorder="1"/>
    <xf numFmtId="0" fontId="0" fillId="0" borderId="20" xfId="0" applyBorder="1"/>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0" fillId="0" borderId="1" xfId="0" quotePrefix="1"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5" fillId="0" borderId="13" xfId="0" applyFont="1" applyBorder="1"/>
    <xf numFmtId="0" fontId="0" fillId="0" borderId="32" xfId="0" applyBorder="1"/>
    <xf numFmtId="0" fontId="0" fillId="0" borderId="33" xfId="0" applyBorder="1"/>
    <xf numFmtId="0" fontId="0" fillId="0" borderId="34" xfId="0" applyBorder="1"/>
    <xf numFmtId="0" fontId="0" fillId="0" borderId="35" xfId="0" applyBorder="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164" fontId="11" fillId="0" borderId="0" xfId="0" applyNumberFormat="1" applyFont="1"/>
    <xf numFmtId="0" fontId="14" fillId="0" borderId="0" xfId="0" applyFont="1"/>
    <xf numFmtId="164" fontId="7" fillId="0" borderId="0" xfId="0" applyNumberFormat="1" applyFont="1"/>
    <xf numFmtId="0" fontId="15" fillId="0" borderId="0" xfId="0" applyFont="1" applyAlignment="1">
      <alignment horizontal="left" vertical="top" wrapText="1"/>
    </xf>
    <xf numFmtId="0" fontId="15" fillId="0" borderId="0" xfId="0" applyFont="1" applyAlignment="1">
      <alignment horizontal="left" vertical="top"/>
    </xf>
    <xf numFmtId="0" fontId="17" fillId="0" borderId="0" xfId="0" applyFont="1"/>
    <xf numFmtId="0" fontId="16" fillId="0" borderId="0" xfId="0" applyFont="1"/>
    <xf numFmtId="0" fontId="16" fillId="0" borderId="0" xfId="0" applyFont="1" applyAlignment="1">
      <alignment horizontal="left" vertical="top" wrapText="1"/>
    </xf>
    <xf numFmtId="0" fontId="15" fillId="0" borderId="0" xfId="0" applyFont="1" applyAlignment="1">
      <alignment vertical="top"/>
    </xf>
    <xf numFmtId="0" fontId="15" fillId="0" borderId="0" xfId="0" applyFont="1" applyAlignment="1">
      <alignment vertical="top" wrapText="1"/>
    </xf>
    <xf numFmtId="0" fontId="18"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5" fillId="0" borderId="0" xfId="0" applyFont="1"/>
    <xf numFmtId="0" fontId="21" fillId="0" borderId="0" xfId="0" applyFont="1"/>
    <xf numFmtId="0" fontId="16" fillId="0" borderId="0" xfId="0" applyFont="1" applyAlignment="1">
      <alignment horizontal="left" vertical="top"/>
    </xf>
    <xf numFmtId="0" fontId="16" fillId="0" borderId="0" xfId="0" applyFont="1" applyAlignment="1">
      <alignment vertical="top"/>
    </xf>
    <xf numFmtId="0" fontId="20" fillId="0" borderId="0" xfId="0" applyFont="1"/>
    <xf numFmtId="10" fontId="17" fillId="0" borderId="0" xfId="0" applyNumberFormat="1" applyFont="1"/>
    <xf numFmtId="0" fontId="20" fillId="0" borderId="0" xfId="0" applyFont="1" applyAlignment="1">
      <alignment horizontal="left"/>
    </xf>
    <xf numFmtId="10" fontId="20" fillId="0" borderId="0" xfId="0" applyNumberFormat="1" applyFont="1"/>
    <xf numFmtId="0" fontId="19" fillId="0" borderId="0" xfId="0" applyFont="1"/>
    <xf numFmtId="0" fontId="22" fillId="0" borderId="0" xfId="0" applyFont="1"/>
    <xf numFmtId="0" fontId="23" fillId="0" borderId="0" xfId="0" applyFont="1"/>
    <xf numFmtId="165" fontId="17" fillId="0" borderId="0" xfId="0" applyNumberFormat="1" applyFont="1"/>
    <xf numFmtId="0" fontId="24" fillId="7" borderId="0" xfId="0" applyFont="1" applyFill="1"/>
    <xf numFmtId="10" fontId="24" fillId="7" borderId="0" xfId="0" applyNumberFormat="1" applyFont="1" applyFill="1"/>
    <xf numFmtId="165" fontId="24" fillId="7" borderId="0" xfId="0" applyNumberFormat="1" applyFont="1" applyFill="1"/>
    <xf numFmtId="2" fontId="17" fillId="0" borderId="0" xfId="0" applyNumberFormat="1" applyFont="1"/>
    <xf numFmtId="0" fontId="24" fillId="0" borderId="0" xfId="0" applyFont="1"/>
    <xf numFmtId="165" fontId="20" fillId="0" borderId="0" xfId="0" applyNumberFormat="1" applyFont="1"/>
    <xf numFmtId="0" fontId="24" fillId="0" borderId="44" xfId="0" applyFont="1" applyBorder="1"/>
    <xf numFmtId="0" fontId="17" fillId="0" borderId="45" xfId="0" applyFont="1" applyBorder="1"/>
    <xf numFmtId="0" fontId="20" fillId="0" borderId="46" xfId="0" applyFont="1" applyBorder="1"/>
    <xf numFmtId="0" fontId="24" fillId="7" borderId="47" xfId="0" applyFont="1" applyFill="1" applyBorder="1"/>
    <xf numFmtId="10" fontId="24" fillId="7" borderId="48" xfId="0" applyNumberFormat="1" applyFont="1" applyFill="1" applyBorder="1"/>
    <xf numFmtId="165" fontId="24" fillId="7" borderId="48" xfId="0" applyNumberFormat="1" applyFont="1" applyFill="1" applyBorder="1"/>
    <xf numFmtId="0" fontId="25" fillId="4" borderId="36" xfId="0" applyFont="1" applyFill="1" applyBorder="1"/>
    <xf numFmtId="0" fontId="25" fillId="4" borderId="37" xfId="0" applyFont="1" applyFill="1" applyBorder="1"/>
    <xf numFmtId="0" fontId="17" fillId="4" borderId="37" xfId="0" applyFont="1" applyFill="1" applyBorder="1"/>
    <xf numFmtId="0" fontId="17" fillId="4" borderId="38" xfId="0" applyFont="1" applyFill="1" applyBorder="1"/>
    <xf numFmtId="0" fontId="17" fillId="3" borderId="39" xfId="0" applyFont="1" applyFill="1" applyBorder="1"/>
    <xf numFmtId="0" fontId="17" fillId="6" borderId="0" xfId="0" applyFont="1" applyFill="1"/>
    <xf numFmtId="0" fontId="17" fillId="6" borderId="40" xfId="0" applyFont="1" applyFill="1" applyBorder="1"/>
    <xf numFmtId="0" fontId="17" fillId="5" borderId="0" xfId="0" applyFont="1" applyFill="1"/>
    <xf numFmtId="0" fontId="17" fillId="5" borderId="40" xfId="0" applyFont="1" applyFill="1" applyBorder="1"/>
    <xf numFmtId="0" fontId="17" fillId="3" borderId="41" xfId="0" applyFont="1" applyFill="1" applyBorder="1"/>
    <xf numFmtId="0" fontId="17" fillId="5" borderId="42" xfId="0" applyFont="1" applyFill="1" applyBorder="1"/>
    <xf numFmtId="0" fontId="17" fillId="5" borderId="43" xfId="0" applyFont="1" applyFill="1" applyBorder="1"/>
    <xf numFmtId="0" fontId="17" fillId="3" borderId="0" xfId="0" applyFont="1" applyFill="1"/>
    <xf numFmtId="0" fontId="15" fillId="0" borderId="0" xfId="0" applyFont="1" applyAlignment="1">
      <alignment horizontal="center"/>
    </xf>
    <xf numFmtId="0" fontId="26" fillId="8" borderId="49" xfId="0" applyFont="1" applyFill="1" applyBorder="1"/>
    <xf numFmtId="0" fontId="26" fillId="8" borderId="50" xfId="0" applyFont="1" applyFill="1" applyBorder="1"/>
    <xf numFmtId="0" fontId="20" fillId="10" borderId="51" xfId="0" applyFont="1" applyFill="1" applyBorder="1"/>
    <xf numFmtId="0" fontId="17" fillId="10" borderId="52" xfId="0" applyFont="1" applyFill="1" applyBorder="1"/>
    <xf numFmtId="0" fontId="20" fillId="9" borderId="51" xfId="0" applyFont="1" applyFill="1" applyBorder="1"/>
    <xf numFmtId="0" fontId="17" fillId="9" borderId="52" xfId="0" applyFont="1" applyFill="1" applyBorder="1"/>
    <xf numFmtId="0" fontId="20" fillId="9" borderId="53" xfId="0" applyFont="1" applyFill="1" applyBorder="1"/>
    <xf numFmtId="0" fontId="17" fillId="9" borderId="54" xfId="0" applyFont="1" applyFill="1" applyBorder="1"/>
    <xf numFmtId="0" fontId="15" fillId="0" borderId="0" xfId="0" applyFont="1" applyAlignment="1">
      <alignment wrapText="1"/>
    </xf>
    <xf numFmtId="164" fontId="20" fillId="0" borderId="0" xfId="0" applyNumberFormat="1" applyFont="1"/>
    <xf numFmtId="164" fontId="24" fillId="0" borderId="0" xfId="0" applyNumberFormat="1" applyFont="1"/>
    <xf numFmtId="0" fontId="25" fillId="0" borderId="0" xfId="0" applyFont="1"/>
    <xf numFmtId="10" fontId="20" fillId="0" borderId="0" xfId="0" applyNumberFormat="1" applyFont="1" applyAlignment="1">
      <alignment horizontal="left"/>
    </xf>
    <xf numFmtId="0" fontId="24" fillId="4" borderId="0" xfId="0" applyFont="1" applyFill="1"/>
    <xf numFmtId="10" fontId="24" fillId="4" borderId="0" xfId="0" applyNumberFormat="1" applyFont="1" applyFill="1" applyAlignment="1">
      <alignment horizontal="left"/>
    </xf>
    <xf numFmtId="0" fontId="27" fillId="0" borderId="0" xfId="0" applyFont="1"/>
    <xf numFmtId="0" fontId="28" fillId="0" borderId="0" xfId="0" applyFont="1"/>
    <xf numFmtId="0" fontId="29" fillId="0" borderId="0" xfId="0" applyFont="1"/>
    <xf numFmtId="0" fontId="0" fillId="0" borderId="0" xfId="0" applyFont="1"/>
    <xf numFmtId="0" fontId="31" fillId="0" borderId="0" xfId="0" applyFont="1"/>
  </cellXfs>
  <cellStyles count="1">
    <cellStyle name="Normal" xfId="0" builtinId="0"/>
  </cellStyles>
  <dxfs count="215">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alignment horizontal="left" vertical="bottom" textRotation="0" wrapText="0" indent="0" justifyLastLine="0" shrinkToFit="0" readingOrder="0"/>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65" formatCode="&quot;$&quot;#,##0.00"/>
    </dxf>
    <dxf>
      <font>
        <b val="0"/>
        <i val="0"/>
        <strike val="0"/>
        <condense val="0"/>
        <extend val="0"/>
        <outline val="0"/>
        <shadow val="0"/>
        <u val="none"/>
        <vertAlign val="baseline"/>
        <sz val="11"/>
        <color rgb="FF000000"/>
        <name val="Arial"/>
        <family val="2"/>
        <scheme val="none"/>
      </font>
      <numFmt numFmtId="165" formatCode="&quot;$&quot;#,##0.00"/>
    </dxf>
    <dxf>
      <font>
        <b val="0"/>
        <i val="0"/>
        <strike val="0"/>
        <condense val="0"/>
        <extend val="0"/>
        <outline val="0"/>
        <shadow val="0"/>
        <u val="none"/>
        <vertAlign val="baseline"/>
        <sz val="11"/>
        <color rgb="FF000000"/>
        <name val="Arial"/>
        <family val="2"/>
        <scheme val="none"/>
      </font>
      <numFmt numFmtId="165" formatCode="&quot;$&quot;#,##0.00"/>
    </dxf>
    <dxf>
      <font>
        <b val="0"/>
        <i val="0"/>
        <strike val="0"/>
        <condense val="0"/>
        <extend val="0"/>
        <outline val="0"/>
        <shadow val="0"/>
        <u val="none"/>
        <vertAlign val="baseline"/>
        <sz val="11"/>
        <color theme="1"/>
        <name val="Arial"/>
        <family val="2"/>
        <scheme val="none"/>
      </font>
      <fill>
        <patternFill patternType="solid">
          <fgColor theme="8" tint="0.59999389629810485"/>
          <bgColor theme="8" tint="0.59999389629810485"/>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rgb="FF000000"/>
        <name val="Arial"/>
        <family val="2"/>
        <scheme val="none"/>
      </font>
      <fill>
        <patternFill patternType="solid">
          <fgColor theme="8" tint="0.59999389629810485"/>
          <bgColor theme="8" tint="0.59999389629810485"/>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2" formatCode="0.00"/>
    </dxf>
    <dxf>
      <font>
        <b val="0"/>
        <i val="0"/>
        <strike val="0"/>
        <condense val="0"/>
        <extend val="0"/>
        <outline val="0"/>
        <shadow val="0"/>
        <u val="none"/>
        <vertAlign val="baseline"/>
        <sz val="11"/>
        <color theme="1"/>
        <name val="Arial"/>
        <family val="2"/>
        <scheme val="none"/>
      </font>
      <numFmt numFmtId="2" formatCode="0.00"/>
    </dxf>
    <dxf>
      <font>
        <b val="0"/>
        <i val="0"/>
        <strike val="0"/>
        <condense val="0"/>
        <extend val="0"/>
        <outline val="0"/>
        <shadow val="0"/>
        <u val="none"/>
        <vertAlign val="baseline"/>
        <sz val="11"/>
        <color theme="1"/>
        <name val="Arial"/>
        <family val="2"/>
        <scheme val="none"/>
      </font>
      <numFmt numFmtId="2"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dxf>
    <dxf>
      <font>
        <strike val="0"/>
        <outline val="0"/>
        <shadow val="0"/>
        <u val="none"/>
        <vertAlign val="baseline"/>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1"/>
        <color rgb="FF000000"/>
        <name val="Arial"/>
        <family val="2"/>
        <scheme val="none"/>
      </font>
      <numFmt numFmtId="165" formatCode="&quot;$&quot;#,##0.00"/>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rgb="FF000000"/>
        <name val="Arial"/>
        <family val="2"/>
        <scheme val="none"/>
      </font>
      <numFmt numFmtId="165" formatCode="&quot;$&quot;#,##0.00"/>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rgb="FF000000"/>
        <name val="Arial"/>
        <family val="2"/>
        <scheme val="none"/>
      </font>
      <numFmt numFmtId="165" formatCode="&quot;$&quot;#,##0.00"/>
    </dxf>
    <dxf>
      <font>
        <b val="0"/>
        <i val="0"/>
        <strike val="0"/>
        <condense val="0"/>
        <extend val="0"/>
        <outline val="0"/>
        <shadow val="0"/>
        <u val="none"/>
        <vertAlign val="baseline"/>
        <sz val="11"/>
        <color theme="1"/>
        <name val="Arial"/>
        <family val="2"/>
        <scheme val="none"/>
      </font>
      <numFmt numFmtId="165" formatCode="&quot;$&quot;#,##0.00"/>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theme="1"/>
        <name val="Arial"/>
        <family val="2"/>
        <scheme val="none"/>
      </font>
      <fill>
        <patternFill patternType="solid">
          <fgColor indexed="64"/>
          <bgColor theme="4" tint="0.39997558519241921"/>
        </patternFill>
      </fill>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name val="Arial"/>
        <family val="2"/>
        <scheme val="none"/>
      </font>
    </dxf>
    <dxf>
      <font>
        <b val="0"/>
        <i val="0"/>
        <strike val="0"/>
        <condense val="0"/>
        <extend val="0"/>
        <outline val="0"/>
        <shadow val="0"/>
        <u val="none"/>
        <vertAlign val="baseline"/>
        <sz val="11"/>
        <color rgb="FF000000"/>
        <name val="Arial"/>
        <family val="2"/>
        <scheme val="none"/>
      </font>
      <numFmt numFmtId="165" formatCode="&quot;$&quot;#,##0.00"/>
    </dxf>
    <dxf>
      <font>
        <b val="0"/>
        <i val="0"/>
        <strike val="0"/>
        <condense val="0"/>
        <extend val="0"/>
        <outline val="0"/>
        <shadow val="0"/>
        <u val="none"/>
        <vertAlign val="baseline"/>
        <sz val="11"/>
        <color rgb="FF000000"/>
        <name val="Arial"/>
        <family val="2"/>
        <scheme val="none"/>
      </font>
      <numFmt numFmtId="165" formatCode="&quot;$&quot;#,##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rgb="FF000000"/>
        <name val="Arial"/>
        <family val="2"/>
        <scheme val="none"/>
      </font>
    </dxf>
    <dxf>
      <border diagonalUp="0" diagonalDown="0">
        <left style="thin">
          <color indexed="64"/>
        </left>
        <right style="thin">
          <color indexed="64"/>
        </right>
        <top style="thin">
          <color indexed="64"/>
        </top>
        <bottom style="thin">
          <color indexed="64"/>
        </bottom>
      </border>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name val="Arial"/>
        <family val="2"/>
        <scheme val="none"/>
      </font>
    </dxf>
    <dxf>
      <font>
        <b val="0"/>
        <i val="0"/>
        <strike val="0"/>
        <condense val="0"/>
        <extend val="0"/>
        <outline val="0"/>
        <shadow val="0"/>
        <u val="none"/>
        <vertAlign val="baseline"/>
        <sz val="11"/>
        <color rgb="FF000000"/>
        <name val="Arial"/>
        <family val="2"/>
        <scheme val="none"/>
      </font>
      <numFmt numFmtId="165" formatCode="&quot;$&quot;#,##0.00"/>
    </dxf>
    <dxf>
      <font>
        <b val="0"/>
        <i val="0"/>
        <strike val="0"/>
        <condense val="0"/>
        <extend val="0"/>
        <outline val="0"/>
        <shadow val="0"/>
        <u val="none"/>
        <vertAlign val="baseline"/>
        <sz val="11"/>
        <color rgb="FF000000"/>
        <name val="Arial"/>
        <family val="2"/>
        <scheme val="none"/>
      </font>
      <numFmt numFmtId="165" formatCode="&quot;$&quot;#,##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rgb="FF000000"/>
        <name val="Arial"/>
        <family val="2"/>
        <scheme val="none"/>
      </font>
    </dxf>
    <dxf>
      <border diagonalUp="0" diagonalDown="0">
        <left style="thin">
          <color indexed="64"/>
        </left>
        <right style="thin">
          <color indexed="64"/>
        </right>
        <top style="thin">
          <color indexed="64"/>
        </top>
        <bottom style="thin">
          <color indexed="64"/>
        </bottom>
      </border>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name val="Arial"/>
        <family val="2"/>
        <scheme val="none"/>
      </font>
    </dxf>
    <dxf>
      <font>
        <b val="0"/>
        <i val="0"/>
        <strike val="0"/>
        <condense val="0"/>
        <extend val="0"/>
        <outline val="0"/>
        <shadow val="0"/>
        <u val="none"/>
        <vertAlign val="baseline"/>
        <sz val="11"/>
        <color rgb="FF000000"/>
        <name val="Arial"/>
        <family val="2"/>
        <scheme val="none"/>
      </font>
      <numFmt numFmtId="165" formatCode="&quot;$&quot;#,##0.00"/>
    </dxf>
    <dxf>
      <font>
        <b val="0"/>
        <i val="0"/>
        <strike val="0"/>
        <condense val="0"/>
        <extend val="0"/>
        <outline val="0"/>
        <shadow val="0"/>
        <u val="none"/>
        <vertAlign val="baseline"/>
        <sz val="11"/>
        <color rgb="FF000000"/>
        <name val="Arial"/>
        <family val="2"/>
        <scheme val="none"/>
      </font>
      <numFmt numFmtId="165" formatCode="&quot;$&quot;#,##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rgb="FF000000"/>
        <name val="Arial"/>
        <family val="2"/>
        <scheme val="none"/>
      </font>
    </dxf>
    <dxf>
      <border diagonalUp="0" diagonalDown="0">
        <left style="thin">
          <color indexed="64"/>
        </left>
        <right style="thin">
          <color indexed="64"/>
        </right>
        <top style="thin">
          <color indexed="64"/>
        </top>
        <bottom style="thin">
          <color indexed="64"/>
        </bottom>
      </border>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165" formatCode="&quot;$&quot;#,##0.00"/>
    </dxf>
    <dxf>
      <font>
        <b val="0"/>
        <i val="0"/>
        <strike val="0"/>
        <condense val="0"/>
        <extend val="0"/>
        <outline val="0"/>
        <shadow val="0"/>
        <u val="none"/>
        <vertAlign val="baseline"/>
        <sz val="11"/>
        <color theme="1"/>
        <name val="Arial"/>
        <family val="2"/>
        <scheme val="none"/>
      </font>
      <numFmt numFmtId="165" formatCode="&quot;$&quot;#,##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rgb="FF000000"/>
        <name val="Arial"/>
        <family val="2"/>
        <scheme val="none"/>
      </font>
    </dxf>
    <dxf>
      <border diagonalUp="0" diagonalDown="0">
        <left style="thin">
          <color indexed="64"/>
        </left>
        <right style="thin">
          <color indexed="64"/>
        </right>
        <top style="thin">
          <color indexed="64"/>
        </top>
        <bottom style="thin">
          <color indexed="64"/>
        </bottom>
      </border>
    </dxf>
    <dxf>
      <font>
        <strike val="0"/>
        <outline val="0"/>
        <shadow val="0"/>
        <u val="none"/>
        <vertAlign val="baseline"/>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numFmt numFmtId="14" formatCode="0.00%"/>
      <alignment horizontal="left"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4" formatCode="0.00%"/>
      <alignment horizontal="left"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rgb="FF000000"/>
        <name val="Arial"/>
        <family val="2"/>
        <scheme val="none"/>
      </font>
    </dxf>
    <dxf>
      <border diagonalUp="0" diagonalDown="0">
        <left style="thin">
          <color indexed="64"/>
        </left>
        <right style="thin">
          <color indexed="64"/>
        </right>
        <top style="thin">
          <color indexed="64"/>
        </top>
        <bottom style="thin">
          <color indexed="64"/>
        </bottom>
      </border>
    </dxf>
    <dxf>
      <font>
        <strike val="0"/>
        <outline val="0"/>
        <shadow val="0"/>
        <u val="none"/>
        <vertAlign val="baseline"/>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1"/>
        <color rgb="FF000000"/>
        <name val="Arial"/>
        <family val="2"/>
        <scheme val="none"/>
      </font>
      <numFmt numFmtId="1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000000"/>
        <name val="Arial"/>
        <family val="2"/>
        <scheme val="none"/>
      </font>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name val="Arial"/>
        <family val="2"/>
        <scheme val="none"/>
      </font>
      <numFmt numFmtId="14" formatCode="0.00%"/>
    </dxf>
    <dxf>
      <font>
        <b val="0"/>
        <i val="0"/>
        <strike val="0"/>
        <condense val="0"/>
        <extend val="0"/>
        <outline val="0"/>
        <shadow val="0"/>
        <u val="none"/>
        <vertAlign val="baseline"/>
        <sz val="11"/>
        <color rgb="FF000000"/>
        <name val="Arial"/>
        <family val="2"/>
        <scheme val="none"/>
      </font>
    </dxf>
    <dxf>
      <font>
        <strike val="0"/>
        <outline val="0"/>
        <shadow val="0"/>
        <u val="none"/>
        <vertAlign val="baseline"/>
        <sz val="11"/>
        <name val="Arial"/>
        <family val="2"/>
        <scheme val="none"/>
      </font>
    </dxf>
    <dxf>
      <font>
        <strike val="0"/>
        <outline val="0"/>
        <shadow val="0"/>
        <u val="none"/>
        <vertAlign val="baseline"/>
        <name val="Arial Hebrew"/>
        <charset val="177"/>
        <scheme val="none"/>
      </font>
    </dxf>
    <dxf>
      <font>
        <b val="0"/>
        <i val="0"/>
        <strike val="0"/>
        <condense val="0"/>
        <extend val="0"/>
        <outline val="0"/>
        <shadow val="0"/>
        <u val="none"/>
        <vertAlign val="baseline"/>
        <sz val="11"/>
        <color theme="0"/>
        <name val="Arial"/>
        <family val="2"/>
        <scheme val="none"/>
      </font>
      <numFmt numFmtId="164" formatCode="0.00\%"/>
    </dxf>
    <dxf>
      <font>
        <b val="0"/>
        <i val="0"/>
        <strike val="0"/>
        <condense val="0"/>
        <extend val="0"/>
        <outline val="0"/>
        <shadow val="0"/>
        <u val="none"/>
        <vertAlign val="baseline"/>
        <sz val="11"/>
        <color rgb="FF000000"/>
        <name val="Arial"/>
        <family val="2"/>
        <scheme val="none"/>
      </font>
      <numFmt numFmtId="164" formatCode="0.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0"/>
        <name val="Arial"/>
        <family val="2"/>
        <scheme val="none"/>
      </font>
    </dxf>
    <dxf>
      <font>
        <b val="0"/>
        <i val="0"/>
        <strike val="0"/>
        <condense val="0"/>
        <extend val="0"/>
        <outline val="0"/>
        <shadow val="0"/>
        <u val="none"/>
        <vertAlign val="baseline"/>
        <sz val="11"/>
        <color rgb="FF000000"/>
        <name val="Arial"/>
        <family val="2"/>
        <scheme val="none"/>
      </font>
    </dxf>
    <dxf>
      <font>
        <strike val="0"/>
        <outline val="0"/>
        <shadow val="0"/>
        <u val="none"/>
        <vertAlign val="baseline"/>
        <sz val="11"/>
        <name val="Arial"/>
        <family val="2"/>
        <scheme val="none"/>
      </font>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dxf>
    <dxf>
      <font>
        <strike val="0"/>
        <outline val="0"/>
        <shadow val="0"/>
        <u val="none"/>
        <vertAlign val="baseline"/>
        <sz val="11"/>
        <name val="Arial"/>
        <family val="2"/>
        <scheme val="none"/>
      </font>
    </dxf>
    <dxf>
      <font>
        <b val="0"/>
        <i val="0"/>
        <strike val="0"/>
        <condense val="0"/>
        <extend val="0"/>
        <outline val="0"/>
        <shadow val="0"/>
        <u val="none"/>
        <vertAlign val="baseline"/>
        <sz val="11"/>
        <color theme="1"/>
        <name val="Arial Hebrew"/>
        <charset val="177"/>
        <scheme val="none"/>
      </font>
    </dxf>
    <dxf>
      <font>
        <strike val="0"/>
        <outline val="0"/>
        <shadow val="0"/>
        <u val="none"/>
        <vertAlign val="baseline"/>
        <name val="Arial Hebrew"/>
        <charset val="177"/>
        <scheme val="none"/>
      </font>
      <numFmt numFmtId="164" formatCode="0.00\%"/>
    </dxf>
    <dxf>
      <font>
        <b val="0"/>
        <i val="0"/>
        <strike val="0"/>
        <condense val="0"/>
        <extend val="0"/>
        <outline val="0"/>
        <shadow val="0"/>
        <u val="none"/>
        <vertAlign val="baseline"/>
        <sz val="11"/>
        <color theme="1"/>
        <name val="Arial Hebrew"/>
        <charset val="177"/>
        <scheme val="none"/>
      </font>
    </dxf>
    <dxf>
      <font>
        <b val="0"/>
        <i val="0"/>
        <strike val="0"/>
        <condense val="0"/>
        <extend val="0"/>
        <outline val="0"/>
        <shadow val="0"/>
        <u val="none"/>
        <vertAlign val="baseline"/>
        <sz val="11"/>
        <color theme="1"/>
        <name val="Arial Hebrew"/>
        <charset val="177"/>
        <scheme val="none"/>
      </font>
    </dxf>
    <dxf>
      <font>
        <b val="0"/>
        <i val="0"/>
        <strike val="0"/>
        <condense val="0"/>
        <extend val="0"/>
        <outline val="0"/>
        <shadow val="0"/>
        <u val="none"/>
        <vertAlign val="baseline"/>
        <sz val="11"/>
        <color theme="0"/>
        <name val="Arial Hebrew"/>
        <charset val="177"/>
        <scheme val="none"/>
      </font>
    </dxf>
    <dxf>
      <font>
        <b val="0"/>
        <i val="0"/>
        <strike val="0"/>
        <condense val="0"/>
        <extend val="0"/>
        <outline val="0"/>
        <shadow val="0"/>
        <u val="none"/>
        <vertAlign val="baseline"/>
        <sz val="11"/>
        <color rgb="FF000000"/>
        <name val="Arial Hebrew"/>
        <charset val="177"/>
        <scheme val="none"/>
      </font>
    </dxf>
    <dxf>
      <font>
        <strike val="0"/>
        <outline val="0"/>
        <shadow val="0"/>
        <u val="none"/>
        <vertAlign val="baseline"/>
        <name val="Arial Hebrew"/>
        <charset val="177"/>
        <scheme val="none"/>
      </font>
    </dxf>
    <dxf>
      <font>
        <strike val="0"/>
        <outline val="0"/>
        <shadow val="0"/>
        <u val="none"/>
        <vertAlign val="baseline"/>
        <name val="Arial Hebrew"/>
        <charset val="177"/>
        <scheme val="none"/>
      </font>
    </dxf>
    <dxf>
      <font>
        <b val="0"/>
        <i val="0"/>
        <strike val="0"/>
        <condense val="0"/>
        <extend val="0"/>
        <outline val="0"/>
        <shadow val="0"/>
        <u val="none"/>
        <vertAlign val="baseline"/>
        <sz val="11"/>
        <color theme="1"/>
        <name val="Arial Hebrew"/>
        <charset val="177"/>
        <scheme val="none"/>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4"/>
      <tableStyleElement type="headerRow" dxfId="213"/>
    </tableStyle>
  </tableStyles>
  <colors>
    <mruColors>
      <color rgb="FF057CCD"/>
      <color rgb="FFF3318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997" y="1376234"/>
          <a:ext cx="638460" cy="7268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44" y="607796"/>
          <a:ext cx="1074791" cy="75231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576" y="644528"/>
        <a:ext cx="1001327" cy="678854"/>
      </dsp:txXfrm>
    </dsp:sp>
    <dsp:sp modelId="{02D75559-D361-43C2-960D-0DE64B2217E1}">
      <dsp:nvSpPr>
        <dsp:cNvPr id="0" name=""/>
        <dsp:cNvSpPr/>
      </dsp:nvSpPr>
      <dsp:spPr>
        <a:xfrm>
          <a:off x="1142677" y="679547"/>
          <a:ext cx="1721249" cy="60805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142677" y="679547"/>
        <a:ext cx="1721249" cy="608057"/>
      </dsp:txXfrm>
    </dsp:sp>
    <dsp:sp modelId="{9621899D-0F5A-435B-840E-4641491BFF2E}">
      <dsp:nvSpPr>
        <dsp:cNvPr id="0" name=""/>
        <dsp:cNvSpPr/>
      </dsp:nvSpPr>
      <dsp:spPr>
        <a:xfrm>
          <a:off x="905471" y="1452899"/>
          <a:ext cx="1164364" cy="820087"/>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ords - </a:t>
          </a:r>
          <a:r>
            <a:rPr lang="en-US" sz="1200" kern="1200"/>
            <a:t>after consistency checks</a:t>
          </a:r>
        </a:p>
      </dsp:txBody>
      <dsp:txXfrm>
        <a:off x="945512" y="1492940"/>
        <a:ext cx="1084282" cy="740005"/>
      </dsp:txXfrm>
    </dsp:sp>
    <dsp:sp modelId="{FEDA8202-94DB-48E0-9F89-FDAC252494CB}">
      <dsp:nvSpPr>
        <dsp:cNvPr id="0" name=""/>
        <dsp:cNvSpPr/>
      </dsp:nvSpPr>
      <dsp:spPr>
        <a:xfrm>
          <a:off x="2045023" y="1558534"/>
          <a:ext cx="1171401" cy="60805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2045023" y="1558534"/>
        <a:ext cx="1171401" cy="60805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843" y="1750751"/>
          <a:ext cx="700972" cy="79803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28" y="899273"/>
          <a:ext cx="1180024" cy="82597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1456" y="939601"/>
        <a:ext cx="1099368" cy="745322"/>
      </dsp:txXfrm>
    </dsp:sp>
    <dsp:sp modelId="{02D75559-D361-43C2-960D-0DE64B2217E1}">
      <dsp:nvSpPr>
        <dsp:cNvPr id="0" name=""/>
        <dsp:cNvSpPr/>
      </dsp:nvSpPr>
      <dsp:spPr>
        <a:xfrm>
          <a:off x="1198656" y="954810"/>
          <a:ext cx="1659908" cy="66759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198656" y="954810"/>
        <a:ext cx="1659908" cy="667592"/>
      </dsp:txXfrm>
    </dsp:sp>
    <dsp:sp modelId="{9621899D-0F5A-435B-840E-4641491BFF2E}">
      <dsp:nvSpPr>
        <dsp:cNvPr id="0" name=""/>
        <dsp:cNvSpPr/>
      </dsp:nvSpPr>
      <dsp:spPr>
        <a:xfrm>
          <a:off x="1009169" y="1827120"/>
          <a:ext cx="1180024" cy="82597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prods - </a:t>
          </a:r>
          <a:r>
            <a:rPr lang="en-US" sz="1200" kern="1200"/>
            <a:t>after consistency checks</a:t>
          </a:r>
        </a:p>
      </dsp:txBody>
      <dsp:txXfrm>
        <a:off x="1049497" y="1867448"/>
        <a:ext cx="1099368" cy="745322"/>
      </dsp:txXfrm>
    </dsp:sp>
    <dsp:sp modelId="{FEDA8202-94DB-48E0-9F89-FDAC252494CB}">
      <dsp:nvSpPr>
        <dsp:cNvPr id="0" name=""/>
        <dsp:cNvSpPr/>
      </dsp:nvSpPr>
      <dsp:spPr>
        <a:xfrm>
          <a:off x="2212473" y="1905896"/>
          <a:ext cx="858237" cy="66759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212473" y="1905896"/>
        <a:ext cx="858237" cy="66759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8808" y="2190957"/>
          <a:ext cx="911280" cy="62991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764" y="1372240"/>
          <a:ext cx="2259397" cy="605195"/>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5313" y="1401789"/>
        <a:ext cx="2200299" cy="546097"/>
      </dsp:txXfrm>
    </dsp:sp>
    <dsp:sp modelId="{02D75559-D361-43C2-960D-0DE64B2217E1}">
      <dsp:nvSpPr>
        <dsp:cNvPr id="0" name=""/>
        <dsp:cNvSpPr/>
      </dsp:nvSpPr>
      <dsp:spPr>
        <a:xfrm>
          <a:off x="2324152" y="1189427"/>
          <a:ext cx="1155621" cy="8989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324152" y="1189427"/>
        <a:ext cx="1155621" cy="898916"/>
      </dsp:txXfrm>
    </dsp:sp>
    <dsp:sp modelId="{9621899D-0F5A-435B-840E-4641491BFF2E}">
      <dsp:nvSpPr>
        <dsp:cNvPr id="0" name=""/>
        <dsp:cNvSpPr/>
      </dsp:nvSpPr>
      <dsp:spPr>
        <a:xfrm>
          <a:off x="936489" y="2390939"/>
          <a:ext cx="2304824" cy="732574"/>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ords_prior - </a:t>
          </a:r>
          <a:r>
            <a:rPr lang="en-US" sz="1200" kern="1200"/>
            <a:t>after consistency checks</a:t>
          </a:r>
        </a:p>
      </dsp:txBody>
      <dsp:txXfrm>
        <a:off x="972257" y="2426707"/>
        <a:ext cx="2233288" cy="661038"/>
      </dsp:txXfrm>
    </dsp:sp>
    <dsp:sp modelId="{FEDA8202-94DB-48E0-9F89-FDAC252494CB}">
      <dsp:nvSpPr>
        <dsp:cNvPr id="0" name=""/>
        <dsp:cNvSpPr/>
      </dsp:nvSpPr>
      <dsp:spPr>
        <a:xfrm>
          <a:off x="3308554" y="2303515"/>
          <a:ext cx="1255201" cy="8989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308554" y="2303515"/>
        <a:ext cx="1255201" cy="8989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1454" y="1797691"/>
          <a:ext cx="716700" cy="81593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72" y="935084"/>
          <a:ext cx="1206501" cy="84451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805" y="976317"/>
        <a:ext cx="1124035" cy="762046"/>
      </dsp:txXfrm>
    </dsp:sp>
    <dsp:sp modelId="{02D75559-D361-43C2-960D-0DE64B2217E1}">
      <dsp:nvSpPr>
        <dsp:cNvPr id="0" name=""/>
        <dsp:cNvSpPr/>
      </dsp:nvSpPr>
      <dsp:spPr>
        <a:xfrm>
          <a:off x="1208074" y="1015628"/>
          <a:ext cx="877494" cy="68257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208074" y="1015628"/>
        <a:ext cx="877494" cy="682571"/>
      </dsp:txXfrm>
    </dsp:sp>
    <dsp:sp modelId="{9621899D-0F5A-435B-840E-4641491BFF2E}">
      <dsp:nvSpPr>
        <dsp:cNvPr id="0" name=""/>
        <dsp:cNvSpPr/>
      </dsp:nvSpPr>
      <dsp:spPr>
        <a:xfrm>
          <a:off x="1024403" y="1962610"/>
          <a:ext cx="1206501" cy="844512"/>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636" y="2003843"/>
        <a:ext cx="1124035" cy="762046"/>
      </dsp:txXfrm>
    </dsp:sp>
    <dsp:sp modelId="{FEDA8202-94DB-48E0-9F89-FDAC252494CB}">
      <dsp:nvSpPr>
        <dsp:cNvPr id="0" name=""/>
        <dsp:cNvSpPr/>
      </dsp:nvSpPr>
      <dsp:spPr>
        <a:xfrm>
          <a:off x="2209964" y="1964293"/>
          <a:ext cx="877494" cy="68257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209964" y="1964293"/>
        <a:ext cx="877494" cy="682571"/>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3.png"/><Relationship Id="rId7"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2023 Customer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10 November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David M. Simpson</a:t>
          </a:r>
        </a:p>
        <a:p>
          <a:endParaRPr lang="en-US" sz="1100" baseline="0"/>
        </a:p>
        <a:p>
          <a:endParaRPr lang="en-US" sz="1100"/>
        </a:p>
      </xdr:txBody>
    </xdr:sp>
    <xdr:clientData/>
  </xdr:twoCellAnchor>
  <xdr:twoCellAnchor editAs="oneCell">
    <xdr:from>
      <xdr:col>0</xdr:col>
      <xdr:colOff>177801</xdr:colOff>
      <xdr:row>1</xdr:row>
      <xdr:rowOff>19050</xdr:rowOff>
    </xdr:from>
    <xdr:to>
      <xdr:col>1</xdr:col>
      <xdr:colOff>1835151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2023 Customer Analysis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63500</xdr:colOff>
      <xdr:row>0</xdr:row>
      <xdr:rowOff>12700</xdr:rowOff>
    </xdr:from>
    <xdr:to>
      <xdr:col>2</xdr:col>
      <xdr:colOff>441960</xdr:colOff>
      <xdr:row>2</xdr:row>
      <xdr:rowOff>104100</xdr:rowOff>
    </xdr:to>
    <xdr:pic>
      <xdr:nvPicPr>
        <xdr:cNvPr id="2" name="Picture 1">
          <a:extLst>
            <a:ext uri="{FF2B5EF4-FFF2-40B4-BE49-F238E27FC236}">
              <a16:creationId xmlns:a16="http://schemas.microsoft.com/office/drawing/2014/main" id="{323FDCC9-1861-D840-BD47-11DF11BA1C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889000" y="12700"/>
          <a:ext cx="1663700" cy="472400"/>
        </a:xfrm>
        <a:prstGeom prst="rect">
          <a:avLst/>
        </a:prstGeom>
      </xdr:spPr>
    </xdr:pic>
    <xdr:clientData/>
  </xdr:twoCellAnchor>
  <xdr:twoCellAnchor>
    <xdr:from>
      <xdr:col>1</xdr:col>
      <xdr:colOff>70905</xdr:colOff>
      <xdr:row>5</xdr:row>
      <xdr:rowOff>173637</xdr:rowOff>
    </xdr:from>
    <xdr:to>
      <xdr:col>10</xdr:col>
      <xdr:colOff>468771</xdr:colOff>
      <xdr:row>5</xdr:row>
      <xdr:rowOff>173637</xdr:rowOff>
    </xdr:to>
    <xdr:cxnSp macro="">
      <xdr:nvCxnSpPr>
        <xdr:cNvPr id="3" name="Straight Connector 2">
          <a:extLst>
            <a:ext uri="{FF2B5EF4-FFF2-40B4-BE49-F238E27FC236}">
              <a16:creationId xmlns:a16="http://schemas.microsoft.com/office/drawing/2014/main" id="{2BC6E5C6-AFC8-A649-864B-CAAB97FDAF1F}"/>
            </a:ext>
          </a:extLst>
        </xdr:cNvPr>
        <xdr:cNvCxnSpPr/>
      </xdr:nvCxnSpPr>
      <xdr:spPr>
        <a:xfrm>
          <a:off x="896405" y="1126137"/>
          <a:ext cx="782736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xdr:row>
      <xdr:rowOff>0</xdr:rowOff>
    </xdr:from>
    <xdr:to>
      <xdr:col>6</xdr:col>
      <xdr:colOff>503873</xdr:colOff>
      <xdr:row>5</xdr:row>
      <xdr:rowOff>135715</xdr:rowOff>
    </xdr:to>
    <xdr:sp macro="" textlink="">
      <xdr:nvSpPr>
        <xdr:cNvPr id="4" name="TextBox 3">
          <a:extLst>
            <a:ext uri="{FF2B5EF4-FFF2-40B4-BE49-F238E27FC236}">
              <a16:creationId xmlns:a16="http://schemas.microsoft.com/office/drawing/2014/main" id="{5EAA0D0D-9622-834B-9680-40AA41E9975B}"/>
            </a:ext>
          </a:extLst>
        </xdr:cNvPr>
        <xdr:cNvSpPr txBox="1"/>
      </xdr:nvSpPr>
      <xdr:spPr>
        <a:xfrm>
          <a:off x="825500" y="762000"/>
          <a:ext cx="4631373" cy="3262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 Customers by Income Range</a:t>
          </a:r>
        </a:p>
      </xdr:txBody>
    </xdr:sp>
    <xdr:clientData/>
  </xdr:twoCellAnchor>
  <xdr:twoCellAnchor editAs="oneCell">
    <xdr:from>
      <xdr:col>8</xdr:col>
      <xdr:colOff>20320</xdr:colOff>
      <xdr:row>9</xdr:row>
      <xdr:rowOff>20320</xdr:rowOff>
    </xdr:from>
    <xdr:to>
      <xdr:col>15</xdr:col>
      <xdr:colOff>152400</xdr:colOff>
      <xdr:row>29</xdr:row>
      <xdr:rowOff>186267</xdr:rowOff>
    </xdr:to>
    <xdr:pic>
      <xdr:nvPicPr>
        <xdr:cNvPr id="6" name="Picture 5">
          <a:extLst>
            <a:ext uri="{FF2B5EF4-FFF2-40B4-BE49-F238E27FC236}">
              <a16:creationId xmlns:a16="http://schemas.microsoft.com/office/drawing/2014/main" id="{A2D903E0-36C2-DB18-394B-6B1657F9BCD3}"/>
            </a:ext>
          </a:extLst>
        </xdr:cNvPr>
        <xdr:cNvPicPr>
          <a:picLocks noChangeAspect="1"/>
        </xdr:cNvPicPr>
      </xdr:nvPicPr>
      <xdr:blipFill>
        <a:blip xmlns:r="http://schemas.openxmlformats.org/officeDocument/2006/relationships" r:embed="rId2"/>
        <a:stretch>
          <a:fillRect/>
        </a:stretch>
      </xdr:blipFill>
      <xdr:spPr>
        <a:xfrm>
          <a:off x="10007600" y="1564640"/>
          <a:ext cx="5892800" cy="44196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63500</xdr:colOff>
      <xdr:row>0</xdr:row>
      <xdr:rowOff>12700</xdr:rowOff>
    </xdr:from>
    <xdr:to>
      <xdr:col>1</xdr:col>
      <xdr:colOff>1722120</xdr:colOff>
      <xdr:row>2</xdr:row>
      <xdr:rowOff>104100</xdr:rowOff>
    </xdr:to>
    <xdr:pic>
      <xdr:nvPicPr>
        <xdr:cNvPr id="2" name="Picture 1">
          <a:extLst>
            <a:ext uri="{FF2B5EF4-FFF2-40B4-BE49-F238E27FC236}">
              <a16:creationId xmlns:a16="http://schemas.microsoft.com/office/drawing/2014/main" id="{5F2D6B08-8DC4-314C-8619-6674C45B53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889000" y="12700"/>
          <a:ext cx="1663700" cy="472400"/>
        </a:xfrm>
        <a:prstGeom prst="rect">
          <a:avLst/>
        </a:prstGeom>
      </xdr:spPr>
    </xdr:pic>
    <xdr:clientData/>
  </xdr:twoCellAnchor>
  <xdr:twoCellAnchor>
    <xdr:from>
      <xdr:col>1</xdr:col>
      <xdr:colOff>70905</xdr:colOff>
      <xdr:row>5</xdr:row>
      <xdr:rowOff>173637</xdr:rowOff>
    </xdr:from>
    <xdr:to>
      <xdr:col>10</xdr:col>
      <xdr:colOff>468771</xdr:colOff>
      <xdr:row>5</xdr:row>
      <xdr:rowOff>173637</xdr:rowOff>
    </xdr:to>
    <xdr:cxnSp macro="">
      <xdr:nvCxnSpPr>
        <xdr:cNvPr id="3" name="Straight Connector 2">
          <a:extLst>
            <a:ext uri="{FF2B5EF4-FFF2-40B4-BE49-F238E27FC236}">
              <a16:creationId xmlns:a16="http://schemas.microsoft.com/office/drawing/2014/main" id="{2EB0E099-F03B-8349-8FA4-A77E31759EFD}"/>
            </a:ext>
          </a:extLst>
        </xdr:cNvPr>
        <xdr:cNvCxnSpPr/>
      </xdr:nvCxnSpPr>
      <xdr:spPr>
        <a:xfrm>
          <a:off x="896405" y="1126137"/>
          <a:ext cx="782736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xdr:row>
      <xdr:rowOff>0</xdr:rowOff>
    </xdr:from>
    <xdr:to>
      <xdr:col>7</xdr:col>
      <xdr:colOff>355600</xdr:colOff>
      <xdr:row>5</xdr:row>
      <xdr:rowOff>135715</xdr:rowOff>
    </xdr:to>
    <xdr:sp macro="" textlink="">
      <xdr:nvSpPr>
        <xdr:cNvPr id="4" name="TextBox 3">
          <a:extLst>
            <a:ext uri="{FF2B5EF4-FFF2-40B4-BE49-F238E27FC236}">
              <a16:creationId xmlns:a16="http://schemas.microsoft.com/office/drawing/2014/main" id="{0D891CE0-E25A-A447-9897-94082359FD51}"/>
            </a:ext>
          </a:extLst>
        </xdr:cNvPr>
        <xdr:cNvSpPr txBox="1"/>
      </xdr:nvSpPr>
      <xdr:spPr>
        <a:xfrm>
          <a:off x="825500" y="762000"/>
          <a:ext cx="5308600" cy="3262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 Customers by Age and Family Profiles</a:t>
          </a:r>
        </a:p>
      </xdr:txBody>
    </xdr:sp>
    <xdr:clientData/>
  </xdr:twoCellAnchor>
  <xdr:twoCellAnchor editAs="oneCell">
    <xdr:from>
      <xdr:col>7</xdr:col>
      <xdr:colOff>20320</xdr:colOff>
      <xdr:row>8</xdr:row>
      <xdr:rowOff>172720</xdr:rowOff>
    </xdr:from>
    <xdr:to>
      <xdr:col>14</xdr:col>
      <xdr:colOff>40640</xdr:colOff>
      <xdr:row>38</xdr:row>
      <xdr:rowOff>82127</xdr:rowOff>
    </xdr:to>
    <xdr:pic>
      <xdr:nvPicPr>
        <xdr:cNvPr id="5" name="Picture 4">
          <a:extLst>
            <a:ext uri="{FF2B5EF4-FFF2-40B4-BE49-F238E27FC236}">
              <a16:creationId xmlns:a16="http://schemas.microsoft.com/office/drawing/2014/main" id="{D264D2C4-B96C-69F4-0CF7-50344FC583CA}"/>
            </a:ext>
          </a:extLst>
        </xdr:cNvPr>
        <xdr:cNvPicPr>
          <a:picLocks noChangeAspect="1"/>
        </xdr:cNvPicPr>
      </xdr:nvPicPr>
      <xdr:blipFill>
        <a:blip xmlns:r="http://schemas.openxmlformats.org/officeDocument/2006/relationships" r:embed="rId2"/>
        <a:stretch>
          <a:fillRect/>
        </a:stretch>
      </xdr:blipFill>
      <xdr:spPr>
        <a:xfrm>
          <a:off x="10779760" y="1524000"/>
          <a:ext cx="5781040" cy="5781040"/>
        </a:xfrm>
        <a:prstGeom prst="rect">
          <a:avLst/>
        </a:prstGeom>
      </xdr:spPr>
    </xdr:pic>
    <xdr:clientData/>
  </xdr:twoCellAnchor>
  <xdr:twoCellAnchor editAs="oneCell">
    <xdr:from>
      <xdr:col>7</xdr:col>
      <xdr:colOff>35560</xdr:colOff>
      <xdr:row>41</xdr:row>
      <xdr:rowOff>35560</xdr:rowOff>
    </xdr:from>
    <xdr:to>
      <xdr:col>14</xdr:col>
      <xdr:colOff>49107</xdr:colOff>
      <xdr:row>58</xdr:row>
      <xdr:rowOff>181186</xdr:rowOff>
    </xdr:to>
    <xdr:pic>
      <xdr:nvPicPr>
        <xdr:cNvPr id="7" name="Picture 6">
          <a:extLst>
            <a:ext uri="{FF2B5EF4-FFF2-40B4-BE49-F238E27FC236}">
              <a16:creationId xmlns:a16="http://schemas.microsoft.com/office/drawing/2014/main" id="{D93BFB33-59DC-FB4F-C0EF-03E502D6F891}"/>
            </a:ext>
          </a:extLst>
        </xdr:cNvPr>
        <xdr:cNvPicPr>
          <a:picLocks noChangeAspect="1"/>
        </xdr:cNvPicPr>
      </xdr:nvPicPr>
      <xdr:blipFill>
        <a:blip xmlns:r="http://schemas.openxmlformats.org/officeDocument/2006/relationships" r:embed="rId3"/>
        <a:stretch>
          <a:fillRect/>
        </a:stretch>
      </xdr:blipFill>
      <xdr:spPr>
        <a:xfrm>
          <a:off x="10906760" y="7947660"/>
          <a:ext cx="5792047" cy="3422226"/>
        </a:xfrm>
        <a:prstGeom prst="rect">
          <a:avLst/>
        </a:prstGeom>
      </xdr:spPr>
    </xdr:pic>
    <xdr:clientData/>
  </xdr:twoCellAnchor>
  <xdr:twoCellAnchor>
    <xdr:from>
      <xdr:col>1</xdr:col>
      <xdr:colOff>12700</xdr:colOff>
      <xdr:row>53</xdr:row>
      <xdr:rowOff>0</xdr:rowOff>
    </xdr:from>
    <xdr:to>
      <xdr:col>6</xdr:col>
      <xdr:colOff>12700</xdr:colOff>
      <xdr:row>64</xdr:row>
      <xdr:rowOff>0</xdr:rowOff>
    </xdr:to>
    <xdr:sp macro="" textlink="">
      <xdr:nvSpPr>
        <xdr:cNvPr id="6" name="TextBox 5">
          <a:extLst>
            <a:ext uri="{FF2B5EF4-FFF2-40B4-BE49-F238E27FC236}">
              <a16:creationId xmlns:a16="http://schemas.microsoft.com/office/drawing/2014/main" id="{6D448A1F-D232-3D88-BEC3-0B6794FA9062}"/>
            </a:ext>
          </a:extLst>
        </xdr:cNvPr>
        <xdr:cNvSpPr txBox="1"/>
      </xdr:nvSpPr>
      <xdr:spPr>
        <a:xfrm>
          <a:off x="838200" y="10236200"/>
          <a:ext cx="922020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panose="020B0604020202020204" pitchFamily="34" charset="0"/>
              <a:cs typeface="Arial" panose="020B0604020202020204" pitchFamily="34" charset="0"/>
            </a:rPr>
            <a:t>Customer profiles</a:t>
          </a:r>
          <a:r>
            <a:rPr lang="en-US" sz="1100">
              <a:latin typeface="Arial" panose="020B0604020202020204" pitchFamily="34" charset="0"/>
              <a:cs typeface="Arial" panose="020B0604020202020204" pitchFamily="34" charset="0"/>
            </a:rPr>
            <a:t>: Our demographic data</a:t>
          </a:r>
          <a:r>
            <a:rPr lang="en-US" sz="1100" baseline="0">
              <a:latin typeface="Arial" panose="020B0604020202020204" pitchFamily="34" charset="0"/>
              <a:cs typeface="Arial" panose="020B0604020202020204" pitchFamily="34" charset="0"/>
            </a:rPr>
            <a:t> allows us to group Instacart customers by age, income, marital status, spending habits, and location. By combining these different categores we can get a very granular understanding of how different customer profiles behave in their purchasing. As we have seen, location has little effect on customer behavior. These profiles show some examples of how the other demographic data affects purchasing behavior. Age does show some impact on buying habits, with the middle-age groups spending slightly more than those older and younger. Marital status has little average effect, although affluent singles do spend significantly more than average, and lower-income singles spend less than average. Married customers, no matter their income, tend to group around the average. As noted earlier, income shows the clearest differentiation in average spending and overall lifetime spending. Customers in the Affluent Young Single and High-Spending (Middle Age) Single profiles show by far the greatest variation in their spending habits, spending far more than other customers, even more than affluent families.</a:t>
          </a:r>
        </a:p>
        <a:p>
          <a:endParaRPr lang="en-US" sz="1100" baseline="0">
            <a:latin typeface="Arial" panose="020B0604020202020204" pitchFamily="34" charset="0"/>
            <a:cs typeface="Arial" panose="020B0604020202020204" pitchFamily="34" charset="0"/>
          </a:endParaRPr>
        </a:p>
        <a:p>
          <a:r>
            <a:rPr lang="en-US" sz="1100" baseline="0">
              <a:latin typeface="Arial" panose="020B0604020202020204" pitchFamily="34" charset="0"/>
              <a:cs typeface="Arial" panose="020B0604020202020204" pitchFamily="34" charset="0"/>
            </a:rPr>
            <a:t>Note: These profiles are not exhaustive--there could be dozens of potential profiles with different demographic combinations--but are representative of the possibilities of grouping customers into demographic groups.</a:t>
          </a:r>
          <a:endParaRPr lang="en-US" sz="1100">
            <a:latin typeface="Arial" panose="020B0604020202020204" pitchFamily="34" charset="0"/>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812800</xdr:colOff>
      <xdr:row>0</xdr:row>
      <xdr:rowOff>0</xdr:rowOff>
    </xdr:from>
    <xdr:to>
      <xdr:col>2</xdr:col>
      <xdr:colOff>820420</xdr:colOff>
      <xdr:row>2</xdr:row>
      <xdr:rowOff>96480</xdr:rowOff>
    </xdr:to>
    <xdr:pic>
      <xdr:nvPicPr>
        <xdr:cNvPr id="2" name="Picture 1">
          <a:extLst>
            <a:ext uri="{FF2B5EF4-FFF2-40B4-BE49-F238E27FC236}">
              <a16:creationId xmlns:a16="http://schemas.microsoft.com/office/drawing/2014/main" id="{5837965C-8922-D644-A8C6-FDAA67886B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812800" y="0"/>
          <a:ext cx="1658620" cy="477480"/>
        </a:xfrm>
        <a:prstGeom prst="rect">
          <a:avLst/>
        </a:prstGeom>
      </xdr:spPr>
    </xdr:pic>
    <xdr:clientData/>
  </xdr:twoCellAnchor>
  <xdr:twoCellAnchor>
    <xdr:from>
      <xdr:col>1</xdr:col>
      <xdr:colOff>70905</xdr:colOff>
      <xdr:row>5</xdr:row>
      <xdr:rowOff>176177</xdr:rowOff>
    </xdr:from>
    <xdr:to>
      <xdr:col>14</xdr:col>
      <xdr:colOff>547511</xdr:colOff>
      <xdr:row>5</xdr:row>
      <xdr:rowOff>176177</xdr:rowOff>
    </xdr:to>
    <xdr:cxnSp macro="">
      <xdr:nvCxnSpPr>
        <xdr:cNvPr id="3" name="Straight Connector 2">
          <a:extLst>
            <a:ext uri="{FF2B5EF4-FFF2-40B4-BE49-F238E27FC236}">
              <a16:creationId xmlns:a16="http://schemas.microsoft.com/office/drawing/2014/main" id="{F6119BD3-5F35-DF41-9813-84CFD2C1958C}"/>
            </a:ext>
          </a:extLst>
        </xdr:cNvPr>
        <xdr:cNvCxnSpPr/>
      </xdr:nvCxnSpPr>
      <xdr:spPr>
        <a:xfrm>
          <a:off x="896405" y="1128677"/>
          <a:ext cx="1120810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xdr:row>
      <xdr:rowOff>0</xdr:rowOff>
    </xdr:from>
    <xdr:to>
      <xdr:col>9</xdr:col>
      <xdr:colOff>503873</xdr:colOff>
      <xdr:row>5</xdr:row>
      <xdr:rowOff>138255</xdr:rowOff>
    </xdr:to>
    <xdr:sp macro="" textlink="">
      <xdr:nvSpPr>
        <xdr:cNvPr id="4" name="TextBox 3">
          <a:extLst>
            <a:ext uri="{FF2B5EF4-FFF2-40B4-BE49-F238E27FC236}">
              <a16:creationId xmlns:a16="http://schemas.microsoft.com/office/drawing/2014/main" id="{6F03C46D-1BBF-EF41-9067-AA9A97841C22}"/>
            </a:ext>
          </a:extLst>
        </xdr:cNvPr>
        <xdr:cNvSpPr txBox="1"/>
      </xdr:nvSpPr>
      <xdr:spPr>
        <a:xfrm>
          <a:off x="825500" y="762000"/>
          <a:ext cx="7107873" cy="3287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 Customers by Profile</a:t>
          </a:r>
        </a:p>
      </xdr:txBody>
    </xdr:sp>
    <xdr:clientData/>
  </xdr:twoCellAnchor>
  <xdr:twoCellAnchor editAs="oneCell">
    <xdr:from>
      <xdr:col>1</xdr:col>
      <xdr:colOff>33020</xdr:colOff>
      <xdr:row>19</xdr:row>
      <xdr:rowOff>43180</xdr:rowOff>
    </xdr:from>
    <xdr:to>
      <xdr:col>9</xdr:col>
      <xdr:colOff>175260</xdr:colOff>
      <xdr:row>40</xdr:row>
      <xdr:rowOff>45059</xdr:rowOff>
    </xdr:to>
    <xdr:pic>
      <xdr:nvPicPr>
        <xdr:cNvPr id="5" name="Picture 4">
          <a:extLst>
            <a:ext uri="{FF2B5EF4-FFF2-40B4-BE49-F238E27FC236}">
              <a16:creationId xmlns:a16="http://schemas.microsoft.com/office/drawing/2014/main" id="{C35C870C-A4B3-153E-66CC-8A37BE56BF7F}"/>
            </a:ext>
          </a:extLst>
        </xdr:cNvPr>
        <xdr:cNvPicPr>
          <a:picLocks noChangeAspect="1"/>
        </xdr:cNvPicPr>
      </xdr:nvPicPr>
      <xdr:blipFill>
        <a:blip xmlns:r="http://schemas.openxmlformats.org/officeDocument/2006/relationships" r:embed="rId2"/>
        <a:stretch>
          <a:fillRect/>
        </a:stretch>
      </xdr:blipFill>
      <xdr:spPr>
        <a:xfrm>
          <a:off x="858520" y="2456180"/>
          <a:ext cx="6746240" cy="4307179"/>
        </a:xfrm>
        <a:prstGeom prst="rect">
          <a:avLst/>
        </a:prstGeom>
      </xdr:spPr>
    </xdr:pic>
    <xdr:clientData/>
  </xdr:twoCellAnchor>
  <xdr:twoCellAnchor editAs="oneCell">
    <xdr:from>
      <xdr:col>1</xdr:col>
      <xdr:colOff>0</xdr:colOff>
      <xdr:row>47</xdr:row>
      <xdr:rowOff>36576</xdr:rowOff>
    </xdr:from>
    <xdr:to>
      <xdr:col>8</xdr:col>
      <xdr:colOff>782320</xdr:colOff>
      <xdr:row>64</xdr:row>
      <xdr:rowOff>155786</xdr:rowOff>
    </xdr:to>
    <xdr:pic>
      <xdr:nvPicPr>
        <xdr:cNvPr id="6" name="Picture 5">
          <a:extLst>
            <a:ext uri="{FF2B5EF4-FFF2-40B4-BE49-F238E27FC236}">
              <a16:creationId xmlns:a16="http://schemas.microsoft.com/office/drawing/2014/main" id="{84678B72-FDF0-0C97-90D1-F6957C05B1E5}"/>
            </a:ext>
          </a:extLst>
        </xdr:cNvPr>
        <xdr:cNvPicPr>
          <a:picLocks noChangeAspect="1"/>
        </xdr:cNvPicPr>
      </xdr:nvPicPr>
      <xdr:blipFill>
        <a:blip xmlns:r="http://schemas.openxmlformats.org/officeDocument/2006/relationships" r:embed="rId3"/>
        <a:stretch>
          <a:fillRect/>
        </a:stretch>
      </xdr:blipFill>
      <xdr:spPr>
        <a:xfrm>
          <a:off x="822960" y="6792976"/>
          <a:ext cx="6543040" cy="3925824"/>
        </a:xfrm>
        <a:prstGeom prst="rect">
          <a:avLst/>
        </a:prstGeom>
      </xdr:spPr>
    </xdr:pic>
    <xdr:clientData/>
  </xdr:twoCellAnchor>
  <xdr:twoCellAnchor editAs="oneCell">
    <xdr:from>
      <xdr:col>1</xdr:col>
      <xdr:colOff>10160</xdr:colOff>
      <xdr:row>74</xdr:row>
      <xdr:rowOff>10160</xdr:rowOff>
    </xdr:from>
    <xdr:to>
      <xdr:col>9</xdr:col>
      <xdr:colOff>0</xdr:colOff>
      <xdr:row>94</xdr:row>
      <xdr:rowOff>4572</xdr:rowOff>
    </xdr:to>
    <xdr:pic>
      <xdr:nvPicPr>
        <xdr:cNvPr id="7" name="Picture 6">
          <a:extLst>
            <a:ext uri="{FF2B5EF4-FFF2-40B4-BE49-F238E27FC236}">
              <a16:creationId xmlns:a16="http://schemas.microsoft.com/office/drawing/2014/main" id="{2D447572-7B08-A5B8-D82B-2EE7827B0705}"/>
            </a:ext>
          </a:extLst>
        </xdr:cNvPr>
        <xdr:cNvPicPr>
          <a:picLocks noChangeAspect="1"/>
        </xdr:cNvPicPr>
      </xdr:nvPicPr>
      <xdr:blipFill>
        <a:blip xmlns:r="http://schemas.openxmlformats.org/officeDocument/2006/relationships" r:embed="rId4"/>
        <a:stretch>
          <a:fillRect/>
        </a:stretch>
      </xdr:blipFill>
      <xdr:spPr>
        <a:xfrm>
          <a:off x="833120" y="11399520"/>
          <a:ext cx="6573520" cy="3944112"/>
        </a:xfrm>
        <a:prstGeom prst="rect">
          <a:avLst/>
        </a:prstGeom>
      </xdr:spPr>
    </xdr:pic>
    <xdr:clientData/>
  </xdr:twoCellAnchor>
  <xdr:twoCellAnchor editAs="oneCell">
    <xdr:from>
      <xdr:col>1</xdr:col>
      <xdr:colOff>10160</xdr:colOff>
      <xdr:row>101</xdr:row>
      <xdr:rowOff>50800</xdr:rowOff>
    </xdr:from>
    <xdr:to>
      <xdr:col>9</xdr:col>
      <xdr:colOff>13547</xdr:colOff>
      <xdr:row>120</xdr:row>
      <xdr:rowOff>182880</xdr:rowOff>
    </xdr:to>
    <xdr:pic>
      <xdr:nvPicPr>
        <xdr:cNvPr id="8" name="Picture 7">
          <a:extLst>
            <a:ext uri="{FF2B5EF4-FFF2-40B4-BE49-F238E27FC236}">
              <a16:creationId xmlns:a16="http://schemas.microsoft.com/office/drawing/2014/main" id="{FB41C8CF-1D0A-A9DC-9781-6F48B71D08A0}"/>
            </a:ext>
          </a:extLst>
        </xdr:cNvPr>
        <xdr:cNvPicPr>
          <a:picLocks noChangeAspect="1"/>
        </xdr:cNvPicPr>
      </xdr:nvPicPr>
      <xdr:blipFill>
        <a:blip xmlns:r="http://schemas.openxmlformats.org/officeDocument/2006/relationships" r:embed="rId5"/>
        <a:stretch>
          <a:fillRect/>
        </a:stretch>
      </xdr:blipFill>
      <xdr:spPr>
        <a:xfrm>
          <a:off x="833120" y="16073120"/>
          <a:ext cx="6587067" cy="3952240"/>
        </a:xfrm>
        <a:prstGeom prst="rect">
          <a:avLst/>
        </a:prstGeom>
      </xdr:spPr>
    </xdr:pic>
    <xdr:clientData/>
  </xdr:twoCellAnchor>
  <xdr:twoCellAnchor editAs="oneCell">
    <xdr:from>
      <xdr:col>1</xdr:col>
      <xdr:colOff>20320</xdr:colOff>
      <xdr:row>128</xdr:row>
      <xdr:rowOff>40640</xdr:rowOff>
    </xdr:from>
    <xdr:to>
      <xdr:col>9</xdr:col>
      <xdr:colOff>10160</xdr:colOff>
      <xdr:row>147</xdr:row>
      <xdr:rowOff>164592</xdr:rowOff>
    </xdr:to>
    <xdr:pic>
      <xdr:nvPicPr>
        <xdr:cNvPr id="9" name="Picture 8">
          <a:extLst>
            <a:ext uri="{FF2B5EF4-FFF2-40B4-BE49-F238E27FC236}">
              <a16:creationId xmlns:a16="http://schemas.microsoft.com/office/drawing/2014/main" id="{51CD9F8E-10E0-5EBD-7018-E24D559A7DFF}"/>
            </a:ext>
          </a:extLst>
        </xdr:cNvPr>
        <xdr:cNvPicPr>
          <a:picLocks noChangeAspect="1"/>
        </xdr:cNvPicPr>
      </xdr:nvPicPr>
      <xdr:blipFill>
        <a:blip xmlns:r="http://schemas.openxmlformats.org/officeDocument/2006/relationships" r:embed="rId3"/>
        <a:stretch>
          <a:fillRect/>
        </a:stretch>
      </xdr:blipFill>
      <xdr:spPr>
        <a:xfrm>
          <a:off x="843280" y="20695920"/>
          <a:ext cx="6573520" cy="3944112"/>
        </a:xfrm>
        <a:prstGeom prst="rect">
          <a:avLst/>
        </a:prstGeom>
      </xdr:spPr>
    </xdr:pic>
    <xdr:clientData/>
  </xdr:twoCellAnchor>
  <xdr:twoCellAnchor editAs="oneCell">
    <xdr:from>
      <xdr:col>1</xdr:col>
      <xdr:colOff>38100</xdr:colOff>
      <xdr:row>154</xdr:row>
      <xdr:rowOff>55880</xdr:rowOff>
    </xdr:from>
    <xdr:to>
      <xdr:col>9</xdr:col>
      <xdr:colOff>41487</xdr:colOff>
      <xdr:row>173</xdr:row>
      <xdr:rowOff>164253</xdr:rowOff>
    </xdr:to>
    <xdr:pic>
      <xdr:nvPicPr>
        <xdr:cNvPr id="10" name="Picture 9">
          <a:extLst>
            <a:ext uri="{FF2B5EF4-FFF2-40B4-BE49-F238E27FC236}">
              <a16:creationId xmlns:a16="http://schemas.microsoft.com/office/drawing/2014/main" id="{929729BA-B50C-835D-01B3-0A309B3DAD14}"/>
            </a:ext>
          </a:extLst>
        </xdr:cNvPr>
        <xdr:cNvPicPr>
          <a:picLocks noChangeAspect="1"/>
        </xdr:cNvPicPr>
      </xdr:nvPicPr>
      <xdr:blipFill>
        <a:blip xmlns:r="http://schemas.openxmlformats.org/officeDocument/2006/relationships" r:embed="rId6"/>
        <a:stretch>
          <a:fillRect/>
        </a:stretch>
      </xdr:blipFill>
      <xdr:spPr>
        <a:xfrm>
          <a:off x="863600" y="31158180"/>
          <a:ext cx="6607387" cy="4121573"/>
        </a:xfrm>
        <a:prstGeom prst="rect">
          <a:avLst/>
        </a:prstGeom>
      </xdr:spPr>
    </xdr:pic>
    <xdr:clientData/>
  </xdr:twoCellAnchor>
  <xdr:twoCellAnchor editAs="oneCell">
    <xdr:from>
      <xdr:col>1</xdr:col>
      <xdr:colOff>30480</xdr:colOff>
      <xdr:row>181</xdr:row>
      <xdr:rowOff>50800</xdr:rowOff>
    </xdr:from>
    <xdr:to>
      <xdr:col>9</xdr:col>
      <xdr:colOff>16933</xdr:colOff>
      <xdr:row>200</xdr:row>
      <xdr:rowOff>172720</xdr:rowOff>
    </xdr:to>
    <xdr:pic>
      <xdr:nvPicPr>
        <xdr:cNvPr id="11" name="Picture 10">
          <a:extLst>
            <a:ext uri="{FF2B5EF4-FFF2-40B4-BE49-F238E27FC236}">
              <a16:creationId xmlns:a16="http://schemas.microsoft.com/office/drawing/2014/main" id="{F8329533-4035-7D74-F48C-BFCDE367FFB6}"/>
            </a:ext>
          </a:extLst>
        </xdr:cNvPr>
        <xdr:cNvPicPr>
          <a:picLocks noChangeAspect="1"/>
        </xdr:cNvPicPr>
      </xdr:nvPicPr>
      <xdr:blipFill>
        <a:blip xmlns:r="http://schemas.openxmlformats.org/officeDocument/2006/relationships" r:embed="rId7"/>
        <a:stretch>
          <a:fillRect/>
        </a:stretch>
      </xdr:blipFill>
      <xdr:spPr>
        <a:xfrm>
          <a:off x="853440" y="29972000"/>
          <a:ext cx="6570133" cy="3942080"/>
        </a:xfrm>
        <a:prstGeom prst="rect">
          <a:avLst/>
        </a:prstGeom>
      </xdr:spPr>
    </xdr:pic>
    <xdr:clientData/>
  </xdr:twoCellAnchor>
  <xdr:twoCellAnchor editAs="oneCell">
    <xdr:from>
      <xdr:col>1</xdr:col>
      <xdr:colOff>40640</xdr:colOff>
      <xdr:row>208</xdr:row>
      <xdr:rowOff>30480</xdr:rowOff>
    </xdr:from>
    <xdr:to>
      <xdr:col>9</xdr:col>
      <xdr:colOff>0</xdr:colOff>
      <xdr:row>227</xdr:row>
      <xdr:rowOff>136144</xdr:rowOff>
    </xdr:to>
    <xdr:pic>
      <xdr:nvPicPr>
        <xdr:cNvPr id="12" name="Picture 11">
          <a:extLst>
            <a:ext uri="{FF2B5EF4-FFF2-40B4-BE49-F238E27FC236}">
              <a16:creationId xmlns:a16="http://schemas.microsoft.com/office/drawing/2014/main" id="{C9A8AF38-73CB-C83D-8A1B-4B203BE3F99E}"/>
            </a:ext>
          </a:extLst>
        </xdr:cNvPr>
        <xdr:cNvPicPr>
          <a:picLocks noChangeAspect="1"/>
        </xdr:cNvPicPr>
      </xdr:nvPicPr>
      <xdr:blipFill>
        <a:blip xmlns:r="http://schemas.openxmlformats.org/officeDocument/2006/relationships" r:embed="rId8"/>
        <a:stretch>
          <a:fillRect/>
        </a:stretch>
      </xdr:blipFill>
      <xdr:spPr>
        <a:xfrm>
          <a:off x="863600" y="34584640"/>
          <a:ext cx="6543040" cy="3925824"/>
        </a:xfrm>
        <a:prstGeom prst="rect">
          <a:avLst/>
        </a:prstGeom>
      </xdr:spPr>
    </xdr:pic>
    <xdr:clientData/>
  </xdr:twoCellAnchor>
  <xdr:twoCellAnchor editAs="oneCell">
    <xdr:from>
      <xdr:col>1</xdr:col>
      <xdr:colOff>40640</xdr:colOff>
      <xdr:row>235</xdr:row>
      <xdr:rowOff>20320</xdr:rowOff>
    </xdr:from>
    <xdr:to>
      <xdr:col>9</xdr:col>
      <xdr:colOff>10160</xdr:colOff>
      <xdr:row>255</xdr:row>
      <xdr:rowOff>2540</xdr:rowOff>
    </xdr:to>
    <xdr:pic>
      <xdr:nvPicPr>
        <xdr:cNvPr id="13" name="Picture 12">
          <a:extLst>
            <a:ext uri="{FF2B5EF4-FFF2-40B4-BE49-F238E27FC236}">
              <a16:creationId xmlns:a16="http://schemas.microsoft.com/office/drawing/2014/main" id="{756EA951-7F83-6DA3-DB72-A4F7CCF31E55}"/>
            </a:ext>
          </a:extLst>
        </xdr:cNvPr>
        <xdr:cNvPicPr>
          <a:picLocks noChangeAspect="1"/>
        </xdr:cNvPicPr>
      </xdr:nvPicPr>
      <xdr:blipFill>
        <a:blip xmlns:r="http://schemas.openxmlformats.org/officeDocument/2006/relationships" r:embed="rId9"/>
        <a:stretch>
          <a:fillRect/>
        </a:stretch>
      </xdr:blipFill>
      <xdr:spPr>
        <a:xfrm>
          <a:off x="863600" y="39207440"/>
          <a:ext cx="6553200" cy="3931920"/>
        </a:xfrm>
        <a:prstGeom prst="rect">
          <a:avLst/>
        </a:prstGeom>
      </xdr:spPr>
    </xdr:pic>
    <xdr:clientData/>
  </xdr:twoCellAnchor>
  <xdr:twoCellAnchor>
    <xdr:from>
      <xdr:col>1</xdr:col>
      <xdr:colOff>25400</xdr:colOff>
      <xdr:row>7</xdr:row>
      <xdr:rowOff>0</xdr:rowOff>
    </xdr:from>
    <xdr:to>
      <xdr:col>17</xdr:col>
      <xdr:colOff>812800</xdr:colOff>
      <xdr:row>12</xdr:row>
      <xdr:rowOff>165100</xdr:rowOff>
    </xdr:to>
    <xdr:sp macro="" textlink="">
      <xdr:nvSpPr>
        <xdr:cNvPr id="14" name="TextBox 13">
          <a:extLst>
            <a:ext uri="{FF2B5EF4-FFF2-40B4-BE49-F238E27FC236}">
              <a16:creationId xmlns:a16="http://schemas.microsoft.com/office/drawing/2014/main" id="{32653183-F842-3083-5957-D03BB6DEBD0E}"/>
            </a:ext>
          </a:extLst>
        </xdr:cNvPr>
        <xdr:cNvSpPr txBox="1"/>
      </xdr:nvSpPr>
      <xdr:spPr>
        <a:xfrm>
          <a:off x="850900" y="1333500"/>
          <a:ext cx="14389100" cy="1117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rial" panose="020B0604020202020204" pitchFamily="34" charset="0"/>
              <a:cs typeface="Arial" panose="020B0604020202020204" pitchFamily="34" charset="0"/>
            </a:rPr>
            <a:t>Customer</a:t>
          </a:r>
          <a:r>
            <a:rPr lang="en-US" sz="1200" b="1" baseline="0">
              <a:latin typeface="Arial" panose="020B0604020202020204" pitchFamily="34" charset="0"/>
              <a:cs typeface="Arial" panose="020B0604020202020204" pitchFamily="34" charset="0"/>
            </a:rPr>
            <a:t> profiles: </a:t>
          </a:r>
          <a:r>
            <a:rPr lang="en-US" sz="1200" baseline="0">
              <a:latin typeface="Arial" panose="020B0604020202020204" pitchFamily="34" charset="0"/>
              <a:cs typeface="Arial" panose="020B0604020202020204" pitchFamily="34" charset="0"/>
            </a:rPr>
            <a:t>A closer look at the nine representative profiles show that the purchasing behavior of all demographic groups is very similar. In all but one of the profiles, the departments with the highest number of purchases are the same, with only Affluent Young Singles showing some very slight variation. The bottom-selling departments are equally similar. As we've seen, customer region has little effect on customer behavior; location data shows only slight variations from average for each of the profiles. Loyalty status is also similar among the profiles, although high-income customers are more likely to be loyal customers, especially single affluent customers. Affluent single customers are also much more likely to purchase higher-priced items, although these items represent only a small percentage of overall sales. It's important to note that, although high-income customers do spend noticeably more per person than other customers, by far the greatest amount of products are purchsed by middle-income customers, and lower-income customers, as a whole, still have significant purchasing power.</a:t>
          </a:r>
          <a:endParaRPr lang="en-US" sz="1200">
            <a:latin typeface="Arial" panose="020B0604020202020204" pitchFamily="34" charset="0"/>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1135530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2</xdr:col>
      <xdr:colOff>0</xdr:colOff>
      <xdr:row>12</xdr:row>
      <xdr:rowOff>101600</xdr:rowOff>
    </xdr:from>
    <xdr:to>
      <xdr:col>2</xdr:col>
      <xdr:colOff>5247640</xdr:colOff>
      <xdr:row>25</xdr:row>
      <xdr:rowOff>168486</xdr:rowOff>
    </xdr:to>
    <xdr:pic>
      <xdr:nvPicPr>
        <xdr:cNvPr id="7" name="Picture 6">
          <a:extLst>
            <a:ext uri="{FF2B5EF4-FFF2-40B4-BE49-F238E27FC236}">
              <a16:creationId xmlns:a16="http://schemas.microsoft.com/office/drawing/2014/main" id="{D966343C-DFB4-4843-9101-2FAE834F3895}"/>
            </a:ext>
          </a:extLst>
        </xdr:cNvPr>
        <xdr:cNvPicPr>
          <a:picLocks noChangeAspect="1"/>
        </xdr:cNvPicPr>
      </xdr:nvPicPr>
      <xdr:blipFill>
        <a:blip xmlns:r="http://schemas.openxmlformats.org/officeDocument/2006/relationships" r:embed="rId2"/>
        <a:stretch>
          <a:fillRect/>
        </a:stretch>
      </xdr:blipFill>
      <xdr:spPr>
        <a:xfrm>
          <a:off x="5981700" y="2565400"/>
          <a:ext cx="5247640" cy="3813386"/>
        </a:xfrm>
        <a:prstGeom prst="rect">
          <a:avLst/>
        </a:prstGeom>
      </xdr:spPr>
    </xdr:pic>
    <xdr:clientData/>
  </xdr:twoCellAnchor>
  <xdr:twoCellAnchor editAs="oneCell">
    <xdr:from>
      <xdr:col>2</xdr:col>
      <xdr:colOff>0</xdr:colOff>
      <xdr:row>26</xdr:row>
      <xdr:rowOff>0</xdr:rowOff>
    </xdr:from>
    <xdr:to>
      <xdr:col>2</xdr:col>
      <xdr:colOff>5991860</xdr:colOff>
      <xdr:row>35</xdr:row>
      <xdr:rowOff>131234</xdr:rowOff>
    </xdr:to>
    <xdr:pic>
      <xdr:nvPicPr>
        <xdr:cNvPr id="8" name="Picture 7">
          <a:extLst>
            <a:ext uri="{FF2B5EF4-FFF2-40B4-BE49-F238E27FC236}">
              <a16:creationId xmlns:a16="http://schemas.microsoft.com/office/drawing/2014/main" id="{BC4F458D-E4D5-9D41-A44D-DDDCB499D883}"/>
            </a:ext>
          </a:extLst>
        </xdr:cNvPr>
        <xdr:cNvPicPr>
          <a:picLocks noChangeAspect="1"/>
        </xdr:cNvPicPr>
      </xdr:nvPicPr>
      <xdr:blipFill>
        <a:blip xmlns:r="http://schemas.openxmlformats.org/officeDocument/2006/relationships" r:embed="rId3"/>
        <a:stretch>
          <a:fillRect/>
        </a:stretch>
      </xdr:blipFill>
      <xdr:spPr>
        <a:xfrm>
          <a:off x="5981700" y="6413500"/>
          <a:ext cx="5991860" cy="3484034"/>
        </a:xfrm>
        <a:prstGeom prst="rect">
          <a:avLst/>
        </a:prstGeom>
      </xdr:spPr>
    </xdr:pic>
    <xdr:clientData/>
  </xdr:twoCellAnchor>
  <xdr:twoCellAnchor editAs="oneCell">
    <xdr:from>
      <xdr:col>2</xdr:col>
      <xdr:colOff>152400</xdr:colOff>
      <xdr:row>35</xdr:row>
      <xdr:rowOff>152400</xdr:rowOff>
    </xdr:from>
    <xdr:to>
      <xdr:col>2</xdr:col>
      <xdr:colOff>4787900</xdr:colOff>
      <xdr:row>43</xdr:row>
      <xdr:rowOff>127000</xdr:rowOff>
    </xdr:to>
    <xdr:pic>
      <xdr:nvPicPr>
        <xdr:cNvPr id="9" name="Picture 8">
          <a:extLst>
            <a:ext uri="{FF2B5EF4-FFF2-40B4-BE49-F238E27FC236}">
              <a16:creationId xmlns:a16="http://schemas.microsoft.com/office/drawing/2014/main" id="{5B834681-7752-1B49-84E9-EFA7877534BF}"/>
            </a:ext>
          </a:extLst>
        </xdr:cNvPr>
        <xdr:cNvPicPr>
          <a:picLocks noChangeAspect="1"/>
        </xdr:cNvPicPr>
      </xdr:nvPicPr>
      <xdr:blipFill>
        <a:blip xmlns:r="http://schemas.openxmlformats.org/officeDocument/2006/relationships" r:embed="rId4"/>
        <a:stretch>
          <a:fillRect/>
        </a:stretch>
      </xdr:blipFill>
      <xdr:spPr>
        <a:xfrm>
          <a:off x="6134100" y="9918700"/>
          <a:ext cx="4635500" cy="3340100"/>
        </a:xfrm>
        <a:prstGeom prst="rect">
          <a:avLst/>
        </a:prstGeom>
      </xdr:spPr>
    </xdr:pic>
    <xdr:clientData/>
  </xdr:twoCellAnchor>
  <xdr:twoCellAnchor editAs="oneCell">
    <xdr:from>
      <xdr:col>2</xdr:col>
      <xdr:colOff>12700</xdr:colOff>
      <xdr:row>48</xdr:row>
      <xdr:rowOff>101601</xdr:rowOff>
    </xdr:from>
    <xdr:to>
      <xdr:col>2</xdr:col>
      <xdr:colOff>6096000</xdr:colOff>
      <xdr:row>63</xdr:row>
      <xdr:rowOff>88901</xdr:rowOff>
    </xdr:to>
    <xdr:pic>
      <xdr:nvPicPr>
        <xdr:cNvPr id="10" name="Picture 9">
          <a:extLst>
            <a:ext uri="{FF2B5EF4-FFF2-40B4-BE49-F238E27FC236}">
              <a16:creationId xmlns:a16="http://schemas.microsoft.com/office/drawing/2014/main" id="{F58E63E1-C758-0948-9D91-1B3014935846}"/>
            </a:ext>
          </a:extLst>
        </xdr:cNvPr>
        <xdr:cNvPicPr>
          <a:picLocks noChangeAspect="1"/>
        </xdr:cNvPicPr>
      </xdr:nvPicPr>
      <xdr:blipFill>
        <a:blip xmlns:r="http://schemas.openxmlformats.org/officeDocument/2006/relationships" r:embed="rId5"/>
        <a:stretch>
          <a:fillRect/>
        </a:stretch>
      </xdr:blipFill>
      <xdr:spPr>
        <a:xfrm>
          <a:off x="5994400" y="15557501"/>
          <a:ext cx="6083300" cy="4356100"/>
        </a:xfrm>
        <a:prstGeom prst="rect">
          <a:avLst/>
        </a:prstGeom>
      </xdr:spPr>
    </xdr:pic>
    <xdr:clientData/>
  </xdr:twoCellAnchor>
  <xdr:twoCellAnchor editAs="oneCell">
    <xdr:from>
      <xdr:col>2</xdr:col>
      <xdr:colOff>0</xdr:colOff>
      <xdr:row>62</xdr:row>
      <xdr:rowOff>165101</xdr:rowOff>
    </xdr:from>
    <xdr:to>
      <xdr:col>2</xdr:col>
      <xdr:colOff>6642100</xdr:colOff>
      <xdr:row>75</xdr:row>
      <xdr:rowOff>96621</xdr:rowOff>
    </xdr:to>
    <xdr:pic>
      <xdr:nvPicPr>
        <xdr:cNvPr id="11" name="Picture 10">
          <a:extLst>
            <a:ext uri="{FF2B5EF4-FFF2-40B4-BE49-F238E27FC236}">
              <a16:creationId xmlns:a16="http://schemas.microsoft.com/office/drawing/2014/main" id="{E2D7D42B-6E41-DA43-869A-76D30482C2E9}"/>
            </a:ext>
          </a:extLst>
        </xdr:cNvPr>
        <xdr:cNvPicPr>
          <a:picLocks noChangeAspect="1"/>
        </xdr:cNvPicPr>
      </xdr:nvPicPr>
      <xdr:blipFill>
        <a:blip xmlns:r="http://schemas.openxmlformats.org/officeDocument/2006/relationships" r:embed="rId6"/>
        <a:stretch>
          <a:fillRect/>
        </a:stretch>
      </xdr:blipFill>
      <xdr:spPr>
        <a:xfrm>
          <a:off x="5981700" y="19786601"/>
          <a:ext cx="6642100" cy="3893920"/>
        </a:xfrm>
        <a:prstGeom prst="rect">
          <a:avLst/>
        </a:prstGeom>
      </xdr:spPr>
    </xdr:pic>
    <xdr:clientData/>
  </xdr:twoCellAnchor>
  <xdr:twoCellAnchor editAs="oneCell">
    <xdr:from>
      <xdr:col>2</xdr:col>
      <xdr:colOff>12700</xdr:colOff>
      <xdr:row>90</xdr:row>
      <xdr:rowOff>25400</xdr:rowOff>
    </xdr:from>
    <xdr:to>
      <xdr:col>2</xdr:col>
      <xdr:colOff>5804747</xdr:colOff>
      <xdr:row>93</xdr:row>
      <xdr:rowOff>2584026</xdr:rowOff>
    </xdr:to>
    <xdr:pic>
      <xdr:nvPicPr>
        <xdr:cNvPr id="13" name="Picture 12">
          <a:extLst>
            <a:ext uri="{FF2B5EF4-FFF2-40B4-BE49-F238E27FC236}">
              <a16:creationId xmlns:a16="http://schemas.microsoft.com/office/drawing/2014/main" id="{DBE81C56-F8C8-E64D-AFDF-DC80A6CB1781}"/>
            </a:ext>
          </a:extLst>
        </xdr:cNvPr>
        <xdr:cNvPicPr>
          <a:picLocks noChangeAspect="1"/>
        </xdr:cNvPicPr>
      </xdr:nvPicPr>
      <xdr:blipFill>
        <a:blip xmlns:r="http://schemas.openxmlformats.org/officeDocument/2006/relationships" r:embed="rId7"/>
        <a:stretch>
          <a:fillRect/>
        </a:stretch>
      </xdr:blipFill>
      <xdr:spPr>
        <a:xfrm>
          <a:off x="5994400" y="32258000"/>
          <a:ext cx="5792047" cy="3422226"/>
        </a:xfrm>
        <a:prstGeom prst="rect">
          <a:avLst/>
        </a:prstGeom>
      </xdr:spPr>
    </xdr:pic>
    <xdr:clientData/>
  </xdr:twoCellAnchor>
  <xdr:twoCellAnchor editAs="oneCell">
    <xdr:from>
      <xdr:col>2</xdr:col>
      <xdr:colOff>0</xdr:colOff>
      <xdr:row>80</xdr:row>
      <xdr:rowOff>152401</xdr:rowOff>
    </xdr:from>
    <xdr:to>
      <xdr:col>2</xdr:col>
      <xdr:colOff>5384800</xdr:colOff>
      <xdr:row>87</xdr:row>
      <xdr:rowOff>130311</xdr:rowOff>
    </xdr:to>
    <xdr:pic>
      <xdr:nvPicPr>
        <xdr:cNvPr id="14" name="Picture 13">
          <a:extLst>
            <a:ext uri="{FF2B5EF4-FFF2-40B4-BE49-F238E27FC236}">
              <a16:creationId xmlns:a16="http://schemas.microsoft.com/office/drawing/2014/main" id="{50AA29FA-56DA-2646-83CD-638637F4DE3D}"/>
            </a:ext>
          </a:extLst>
        </xdr:cNvPr>
        <xdr:cNvPicPr>
          <a:picLocks noChangeAspect="1"/>
        </xdr:cNvPicPr>
      </xdr:nvPicPr>
      <xdr:blipFill>
        <a:blip xmlns:r="http://schemas.openxmlformats.org/officeDocument/2006/relationships" r:embed="rId8"/>
        <a:stretch>
          <a:fillRect/>
        </a:stretch>
      </xdr:blipFill>
      <xdr:spPr>
        <a:xfrm>
          <a:off x="5981700" y="27622501"/>
          <a:ext cx="5384800" cy="3876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2183" y="5912755"/>
          <a:ext cx="2683933" cy="840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merged_large</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58311" y="5921828"/>
          <a:ext cx="2593221" cy="830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Ords_prods_merged</a:t>
            </a:r>
          </a:p>
          <a:p>
            <a:pPr lvl="0" algn="ctr" defTabSz="666750">
              <a:lnSpc>
                <a:spcPct val="90000"/>
              </a:lnSpc>
              <a:spcBef>
                <a:spcPct val="0"/>
              </a:spcBef>
              <a:spcAft>
                <a:spcPct val="35000"/>
              </a:spcAft>
            </a:pPr>
            <a:r>
              <a:rPr lang="en-US" sz="1500" kern="1200"/>
              <a:t>and</a:t>
            </a:r>
            <a:r>
              <a:rPr lang="en-US" sz="1500" kern="1200" baseline="0"/>
              <a:t> ords_prods_merged2</a:t>
            </a:r>
            <a:r>
              <a:rPr lang="en-US" sz="1500" kern="1200"/>
              <a:t>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81972" y="5812971"/>
          <a:ext cx="2877459" cy="973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ords_prods_customers</a:t>
            </a:r>
          </a:p>
          <a:p>
            <a:pPr lvl="0" algn="ctr" defTabSz="666750">
              <a:lnSpc>
                <a:spcPct val="90000"/>
              </a:lnSpc>
              <a:spcBef>
                <a:spcPct val="0"/>
              </a:spcBef>
              <a:spcAft>
                <a:spcPct val="35000"/>
              </a:spcAft>
            </a:pPr>
            <a:r>
              <a:rPr lang="en-US" sz="1500" kern="1200"/>
              <a:t>and ords_prods_customers</a:t>
            </a:r>
            <a:r>
              <a:rPr lang="en-US" sz="1500" kern="1200" baseline="0"/>
              <a:t>_filtered</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47879" y="6731612"/>
          <a:ext cx="1443271" cy="9201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26349" y="6515103"/>
          <a:ext cx="1536701" cy="10413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78729" y="6713473"/>
          <a:ext cx="1521887" cy="72385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23050000</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469900</xdr:colOff>
      <xdr:row>4</xdr:row>
      <xdr:rowOff>279401</xdr:rowOff>
    </xdr:from>
    <xdr:to>
      <xdr:col>30</xdr:col>
      <xdr:colOff>495300</xdr:colOff>
      <xdr:row>11</xdr:row>
      <xdr:rowOff>228601</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5417800" y="1600201"/>
          <a:ext cx="4965700" cy="1803400"/>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 of orders &lt;5</a:t>
          </a:r>
        </a:p>
        <a:p>
          <a:r>
            <a:rPr lang="en-US" sz="1400" b="0" baseline="0">
              <a:solidFill>
                <a:schemeClr val="bg2">
                  <a:lumMod val="50000"/>
                </a:schemeClr>
              </a:solidFill>
            </a:rPr>
            <a:t>Final total count of ords_prods_customers_filtered: 22062606</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302693</xdr:colOff>
      <xdr:row>0</xdr:row>
      <xdr:rowOff>44450</xdr:rowOff>
    </xdr:from>
    <xdr:to>
      <xdr:col>2</xdr:col>
      <xdr:colOff>124526</xdr:colOff>
      <xdr:row>1</xdr:row>
      <xdr:rowOff>111760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302693" y="44450"/>
          <a:ext cx="1274713" cy="36195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 Hour and Day</a:t>
          </a:r>
        </a:p>
      </xdr:txBody>
    </xdr:sp>
    <xdr:clientData/>
  </xdr:twoCellAnchor>
  <xdr:twoCellAnchor editAs="oneCell">
    <xdr:from>
      <xdr:col>6</xdr:col>
      <xdr:colOff>375920</xdr:colOff>
      <xdr:row>11</xdr:row>
      <xdr:rowOff>101600</xdr:rowOff>
    </xdr:from>
    <xdr:to>
      <xdr:col>9</xdr:col>
      <xdr:colOff>162560</xdr:colOff>
      <xdr:row>30</xdr:row>
      <xdr:rowOff>28786</xdr:rowOff>
    </xdr:to>
    <xdr:pic>
      <xdr:nvPicPr>
        <xdr:cNvPr id="7" name="Picture 6">
          <a:extLst>
            <a:ext uri="{FF2B5EF4-FFF2-40B4-BE49-F238E27FC236}">
              <a16:creationId xmlns:a16="http://schemas.microsoft.com/office/drawing/2014/main" id="{E385EF03-552C-C7BD-91AA-DCF5E2BC554D}"/>
            </a:ext>
          </a:extLst>
        </xdr:cNvPr>
        <xdr:cNvPicPr>
          <a:picLocks noChangeAspect="1"/>
        </xdr:cNvPicPr>
      </xdr:nvPicPr>
      <xdr:blipFill>
        <a:blip xmlns:r="http://schemas.openxmlformats.org/officeDocument/2006/relationships" r:embed="rId2"/>
        <a:stretch>
          <a:fillRect/>
        </a:stretch>
      </xdr:blipFill>
      <xdr:spPr>
        <a:xfrm>
          <a:off x="5036820" y="2438400"/>
          <a:ext cx="5247640" cy="3813386"/>
        </a:xfrm>
        <a:prstGeom prst="rect">
          <a:avLst/>
        </a:prstGeom>
      </xdr:spPr>
    </xdr:pic>
    <xdr:clientData/>
  </xdr:twoCellAnchor>
  <xdr:twoCellAnchor editAs="oneCell">
    <xdr:from>
      <xdr:col>5</xdr:col>
      <xdr:colOff>213360</xdr:colOff>
      <xdr:row>42</xdr:row>
      <xdr:rowOff>10160</xdr:rowOff>
    </xdr:from>
    <xdr:to>
      <xdr:col>9</xdr:col>
      <xdr:colOff>71120</xdr:colOff>
      <xdr:row>59</xdr:row>
      <xdr:rowOff>14394</xdr:rowOff>
    </xdr:to>
    <xdr:pic>
      <xdr:nvPicPr>
        <xdr:cNvPr id="12" name="Picture 11">
          <a:extLst>
            <a:ext uri="{FF2B5EF4-FFF2-40B4-BE49-F238E27FC236}">
              <a16:creationId xmlns:a16="http://schemas.microsoft.com/office/drawing/2014/main" id="{7C03D91C-5517-09A4-0558-6A33E58A356D}"/>
            </a:ext>
          </a:extLst>
        </xdr:cNvPr>
        <xdr:cNvPicPr>
          <a:picLocks noChangeAspect="1"/>
        </xdr:cNvPicPr>
      </xdr:nvPicPr>
      <xdr:blipFill>
        <a:blip xmlns:r="http://schemas.openxmlformats.org/officeDocument/2006/relationships" r:embed="rId3"/>
        <a:stretch>
          <a:fillRect/>
        </a:stretch>
      </xdr:blipFill>
      <xdr:spPr>
        <a:xfrm>
          <a:off x="4206240" y="7874000"/>
          <a:ext cx="5994400" cy="3596640"/>
        </a:xfrm>
        <a:prstGeom prst="rect">
          <a:avLst/>
        </a:prstGeom>
      </xdr:spPr>
    </xdr:pic>
    <xdr:clientData/>
  </xdr:twoCellAnchor>
  <xdr:twoCellAnchor editAs="oneCell">
    <xdr:from>
      <xdr:col>10</xdr:col>
      <xdr:colOff>143087</xdr:colOff>
      <xdr:row>11</xdr:row>
      <xdr:rowOff>196596</xdr:rowOff>
    </xdr:from>
    <xdr:to>
      <xdr:col>19</xdr:col>
      <xdr:colOff>576580</xdr:colOff>
      <xdr:row>30</xdr:row>
      <xdr:rowOff>89746</xdr:rowOff>
    </xdr:to>
    <xdr:pic>
      <xdr:nvPicPr>
        <xdr:cNvPr id="3" name="Picture 2">
          <a:extLst>
            <a:ext uri="{FF2B5EF4-FFF2-40B4-BE49-F238E27FC236}">
              <a16:creationId xmlns:a16="http://schemas.microsoft.com/office/drawing/2014/main" id="{498F7D9C-08BE-ED8B-B2BF-06722A2E6831}"/>
            </a:ext>
          </a:extLst>
        </xdr:cNvPr>
        <xdr:cNvPicPr>
          <a:picLocks noChangeAspect="1"/>
        </xdr:cNvPicPr>
      </xdr:nvPicPr>
      <xdr:blipFill>
        <a:blip xmlns:r="http://schemas.openxmlformats.org/officeDocument/2006/relationships" r:embed="rId4"/>
        <a:stretch>
          <a:fillRect/>
        </a:stretch>
      </xdr:blipFill>
      <xdr:spPr>
        <a:xfrm>
          <a:off x="10938087" y="2533396"/>
          <a:ext cx="6529493" cy="3779350"/>
        </a:xfrm>
        <a:prstGeom prst="rect">
          <a:avLst/>
        </a:prstGeom>
      </xdr:spPr>
    </xdr:pic>
    <xdr:clientData/>
  </xdr:twoCellAnchor>
  <xdr:twoCellAnchor editAs="oneCell">
    <xdr:from>
      <xdr:col>8</xdr:col>
      <xdr:colOff>1200573</xdr:colOff>
      <xdr:row>42</xdr:row>
      <xdr:rowOff>10160</xdr:rowOff>
    </xdr:from>
    <xdr:to>
      <xdr:col>15</xdr:col>
      <xdr:colOff>431799</xdr:colOff>
      <xdr:row>59</xdr:row>
      <xdr:rowOff>23707</xdr:rowOff>
    </xdr:to>
    <xdr:pic>
      <xdr:nvPicPr>
        <xdr:cNvPr id="8" name="Picture 7">
          <a:extLst>
            <a:ext uri="{FF2B5EF4-FFF2-40B4-BE49-F238E27FC236}">
              <a16:creationId xmlns:a16="http://schemas.microsoft.com/office/drawing/2014/main" id="{5832F54D-9983-0E41-300D-C3FE01BF56BB}"/>
            </a:ext>
          </a:extLst>
        </xdr:cNvPr>
        <xdr:cNvPicPr>
          <a:picLocks noChangeAspect="1"/>
        </xdr:cNvPicPr>
      </xdr:nvPicPr>
      <xdr:blipFill>
        <a:blip xmlns:r="http://schemas.openxmlformats.org/officeDocument/2006/relationships" r:embed="rId5"/>
        <a:stretch>
          <a:fillRect/>
        </a:stretch>
      </xdr:blipFill>
      <xdr:spPr>
        <a:xfrm>
          <a:off x="9823873" y="8506460"/>
          <a:ext cx="4806526" cy="3493347"/>
        </a:xfrm>
        <a:prstGeom prst="rect">
          <a:avLst/>
        </a:prstGeom>
      </xdr:spPr>
    </xdr:pic>
    <xdr:clientData/>
  </xdr:twoCellAnchor>
  <xdr:twoCellAnchor>
    <xdr:from>
      <xdr:col>1</xdr:col>
      <xdr:colOff>60960</xdr:colOff>
      <xdr:row>24</xdr:row>
      <xdr:rowOff>71120</xdr:rowOff>
    </xdr:from>
    <xdr:to>
      <xdr:col>6</xdr:col>
      <xdr:colOff>241300</xdr:colOff>
      <xdr:row>34</xdr:row>
      <xdr:rowOff>165100</xdr:rowOff>
    </xdr:to>
    <xdr:sp macro="" textlink="">
      <xdr:nvSpPr>
        <xdr:cNvPr id="9" name="TextBox 8">
          <a:extLst>
            <a:ext uri="{FF2B5EF4-FFF2-40B4-BE49-F238E27FC236}">
              <a16:creationId xmlns:a16="http://schemas.microsoft.com/office/drawing/2014/main" id="{A76EA7E6-DA02-7E6E-797E-2751871400D7}"/>
            </a:ext>
          </a:extLst>
        </xdr:cNvPr>
        <xdr:cNvSpPr txBox="1"/>
      </xdr:nvSpPr>
      <xdr:spPr>
        <a:xfrm>
          <a:off x="365760" y="5074920"/>
          <a:ext cx="4536440" cy="2125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rial" panose="020B0604020202020204" pitchFamily="34" charset="0"/>
              <a:cs typeface="Arial" panose="020B0604020202020204" pitchFamily="34" charset="0"/>
            </a:rPr>
            <a:t>Days of the week analysis: </a:t>
          </a:r>
          <a:r>
            <a:rPr lang="en-US" sz="1200" b="0">
              <a:latin typeface="Arial" panose="020B0604020202020204" pitchFamily="34" charset="0"/>
              <a:cs typeface="Arial" panose="020B0604020202020204" pitchFamily="34" charset="0"/>
            </a:rPr>
            <a:t>The busiest</a:t>
          </a:r>
          <a:r>
            <a:rPr lang="en-US" sz="1200" b="0" baseline="0">
              <a:latin typeface="Arial" panose="020B0604020202020204" pitchFamily="34" charset="0"/>
              <a:cs typeface="Arial" panose="020B0604020202020204" pitchFamily="34" charset="0"/>
            </a:rPr>
            <a:t> days of the week are the weekend days, Saturday and Sunday, followed by Friday. Tuesday and Wednesday have the lowest volume of orders. The difference between Saturday's orders and Wednesday's is significant. Midweek, therefore, is the best time to post ads to encourage purchases on those days to even out orders. Saturdays and Sundays also show a distinct pattern of the purchase of higher-priced goods. Ads could be placed on the weekends to further encourage the purchase of full-priced higher-end items, and/or offer specials on higher-priced items mid-week.</a:t>
          </a:r>
          <a:endParaRPr lang="en-US" sz="1200" b="1">
            <a:latin typeface="Arial" panose="020B0604020202020204" pitchFamily="34" charset="0"/>
            <a:cs typeface="Arial" panose="020B0604020202020204" pitchFamily="34" charset="0"/>
          </a:endParaRPr>
        </a:p>
      </xdr:txBody>
    </xdr:sp>
    <xdr:clientData/>
  </xdr:twoCellAnchor>
  <xdr:twoCellAnchor>
    <xdr:from>
      <xdr:col>6</xdr:col>
      <xdr:colOff>0</xdr:colOff>
      <xdr:row>68</xdr:row>
      <xdr:rowOff>20320</xdr:rowOff>
    </xdr:from>
    <xdr:to>
      <xdr:col>8</xdr:col>
      <xdr:colOff>71120</xdr:colOff>
      <xdr:row>80</xdr:row>
      <xdr:rowOff>0</xdr:rowOff>
    </xdr:to>
    <xdr:sp macro="" textlink="">
      <xdr:nvSpPr>
        <xdr:cNvPr id="10" name="TextBox 9">
          <a:extLst>
            <a:ext uri="{FF2B5EF4-FFF2-40B4-BE49-F238E27FC236}">
              <a16:creationId xmlns:a16="http://schemas.microsoft.com/office/drawing/2014/main" id="{80A960D6-1E7E-629F-DA65-012D00485008}"/>
            </a:ext>
          </a:extLst>
        </xdr:cNvPr>
        <xdr:cNvSpPr txBox="1"/>
      </xdr:nvSpPr>
      <xdr:spPr>
        <a:xfrm>
          <a:off x="4663440" y="12923520"/>
          <a:ext cx="4033520" cy="2296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rial" panose="020B0604020202020204" pitchFamily="34" charset="0"/>
              <a:cs typeface="Arial" panose="020B0604020202020204" pitchFamily="34" charset="0"/>
            </a:rPr>
            <a:t>Hour of the day analysis:</a:t>
          </a:r>
          <a:r>
            <a:rPr lang="en-US" sz="1200">
              <a:latin typeface="Arial" panose="020B0604020202020204" pitchFamily="34" charset="0"/>
              <a:cs typeface="Arial" panose="020B0604020202020204" pitchFamily="34" charset="0"/>
            </a:rPr>
            <a:t> Time of day also shows a distinct pattern, with mid-day (from 7:00</a:t>
          </a:r>
          <a:r>
            <a:rPr lang="en-US" sz="1200" baseline="0">
              <a:latin typeface="Arial" panose="020B0604020202020204" pitchFamily="34" charset="0"/>
              <a:cs typeface="Arial" panose="020B0604020202020204" pitchFamily="34" charset="0"/>
            </a:rPr>
            <a:t> or 8:00 am to 4 pm receiving the most orders. The overnight hours, from 11:00 pm or midnight to 6 am receiving the fewest. Additional ads during the overnight hours might encourage more purchases then, although it's likely that purchase times correspond to daily patterns outside of Instacart's control. Interestingly, the very early morning hours (between 3:00 and 7:00 am) have the highest average price of products sold, although the difference between the highest-price hours and lowest (9:00 and 10:00 am) is slight.</a:t>
          </a:r>
          <a:endParaRPr lang="en-US" sz="1200">
            <a:latin typeface="Arial" panose="020B0604020202020204" pitchFamily="34" charset="0"/>
            <a:cs typeface="Arial" panose="020B06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800100</xdr:colOff>
      <xdr:row>0</xdr:row>
      <xdr:rowOff>0</xdr:rowOff>
    </xdr:from>
    <xdr:to>
      <xdr:col>1</xdr:col>
      <xdr:colOff>1635760</xdr:colOff>
      <xdr:row>2</xdr:row>
      <xdr:rowOff>91400</xdr:rowOff>
    </xdr:to>
    <xdr:pic>
      <xdr:nvPicPr>
        <xdr:cNvPr id="2" name="Picture 1">
          <a:extLst>
            <a:ext uri="{FF2B5EF4-FFF2-40B4-BE49-F238E27FC236}">
              <a16:creationId xmlns:a16="http://schemas.microsoft.com/office/drawing/2014/main" id="{BC951963-FE67-E745-9BE7-370297D9BF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800100" y="0"/>
          <a:ext cx="1663700" cy="472400"/>
        </a:xfrm>
        <a:prstGeom prst="rect">
          <a:avLst/>
        </a:prstGeom>
      </xdr:spPr>
    </xdr:pic>
    <xdr:clientData/>
  </xdr:twoCellAnchor>
  <xdr:twoCellAnchor>
    <xdr:from>
      <xdr:col>1</xdr:col>
      <xdr:colOff>109005</xdr:colOff>
      <xdr:row>5</xdr:row>
      <xdr:rowOff>173637</xdr:rowOff>
    </xdr:from>
    <xdr:to>
      <xdr:col>10</xdr:col>
      <xdr:colOff>506871</xdr:colOff>
      <xdr:row>5</xdr:row>
      <xdr:rowOff>173637</xdr:rowOff>
    </xdr:to>
    <xdr:cxnSp macro="">
      <xdr:nvCxnSpPr>
        <xdr:cNvPr id="3" name="Straight Connector 2">
          <a:extLst>
            <a:ext uri="{FF2B5EF4-FFF2-40B4-BE49-F238E27FC236}">
              <a16:creationId xmlns:a16="http://schemas.microsoft.com/office/drawing/2014/main" id="{3F87D637-9F90-5047-97CA-644DD0548CDF}"/>
            </a:ext>
          </a:extLst>
        </xdr:cNvPr>
        <xdr:cNvCxnSpPr/>
      </xdr:nvCxnSpPr>
      <xdr:spPr>
        <a:xfrm>
          <a:off x="934505" y="1126137"/>
          <a:ext cx="782736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38100</xdr:colOff>
      <xdr:row>4</xdr:row>
      <xdr:rowOff>0</xdr:rowOff>
    </xdr:from>
    <xdr:to>
      <xdr:col>6</xdr:col>
      <xdr:colOff>541973</xdr:colOff>
      <xdr:row>5</xdr:row>
      <xdr:rowOff>135715</xdr:rowOff>
    </xdr:to>
    <xdr:sp macro="" textlink="">
      <xdr:nvSpPr>
        <xdr:cNvPr id="4" name="TextBox 3">
          <a:extLst>
            <a:ext uri="{FF2B5EF4-FFF2-40B4-BE49-F238E27FC236}">
              <a16:creationId xmlns:a16="http://schemas.microsoft.com/office/drawing/2014/main" id="{A84F897D-FF48-D74D-95D7-DCCEA8408A26}"/>
            </a:ext>
          </a:extLst>
        </xdr:cNvPr>
        <xdr:cNvSpPr txBox="1"/>
      </xdr:nvSpPr>
      <xdr:spPr>
        <a:xfrm>
          <a:off x="863600" y="762000"/>
          <a:ext cx="4631373" cy="3262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 Pricing and Products</a:t>
          </a:r>
        </a:p>
      </xdr:txBody>
    </xdr:sp>
    <xdr:clientData/>
  </xdr:twoCellAnchor>
  <xdr:twoCellAnchor editAs="oneCell">
    <xdr:from>
      <xdr:col>1</xdr:col>
      <xdr:colOff>38099</xdr:colOff>
      <xdr:row>13</xdr:row>
      <xdr:rowOff>38100</xdr:rowOff>
    </xdr:from>
    <xdr:to>
      <xdr:col>9</xdr:col>
      <xdr:colOff>390410</xdr:colOff>
      <xdr:row>29</xdr:row>
      <xdr:rowOff>98213</xdr:rowOff>
    </xdr:to>
    <xdr:pic>
      <xdr:nvPicPr>
        <xdr:cNvPr id="6" name="Picture 5">
          <a:extLst>
            <a:ext uri="{FF2B5EF4-FFF2-40B4-BE49-F238E27FC236}">
              <a16:creationId xmlns:a16="http://schemas.microsoft.com/office/drawing/2014/main" id="{7E6CF499-156E-9F91-C974-32B9AD3B9B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a:xfrm>
          <a:off x="861059" y="2181860"/>
          <a:ext cx="11238751" cy="3426460"/>
        </a:xfrm>
        <a:prstGeom prst="rect">
          <a:avLst/>
        </a:prstGeom>
      </xdr:spPr>
    </xdr:pic>
    <xdr:clientData/>
  </xdr:twoCellAnchor>
  <xdr:twoCellAnchor editAs="oneCell">
    <xdr:from>
      <xdr:col>9</xdr:col>
      <xdr:colOff>271780</xdr:colOff>
      <xdr:row>13</xdr:row>
      <xdr:rowOff>15240</xdr:rowOff>
    </xdr:from>
    <xdr:to>
      <xdr:col>14</xdr:col>
      <xdr:colOff>779780</xdr:colOff>
      <xdr:row>29</xdr:row>
      <xdr:rowOff>109220</xdr:rowOff>
    </xdr:to>
    <xdr:pic>
      <xdr:nvPicPr>
        <xdr:cNvPr id="7" name="Picture 6">
          <a:extLst>
            <a:ext uri="{FF2B5EF4-FFF2-40B4-BE49-F238E27FC236}">
              <a16:creationId xmlns:a16="http://schemas.microsoft.com/office/drawing/2014/main" id="{9EE8C78A-DEA7-57BD-6649-6CC77F35596A}"/>
            </a:ext>
          </a:extLst>
        </xdr:cNvPr>
        <xdr:cNvPicPr>
          <a:picLocks noChangeAspect="1"/>
        </xdr:cNvPicPr>
      </xdr:nvPicPr>
      <xdr:blipFill>
        <a:blip xmlns:r="http://schemas.openxmlformats.org/officeDocument/2006/relationships" r:embed="rId3"/>
        <a:stretch>
          <a:fillRect/>
        </a:stretch>
      </xdr:blipFill>
      <xdr:spPr>
        <a:xfrm>
          <a:off x="11549380" y="2745740"/>
          <a:ext cx="4635500" cy="3345180"/>
        </a:xfrm>
        <a:prstGeom prst="rect">
          <a:avLst/>
        </a:prstGeom>
      </xdr:spPr>
    </xdr:pic>
    <xdr:clientData/>
  </xdr:twoCellAnchor>
  <xdr:twoCellAnchor>
    <xdr:from>
      <xdr:col>1</xdr:col>
      <xdr:colOff>10160</xdr:colOff>
      <xdr:row>39</xdr:row>
      <xdr:rowOff>20320</xdr:rowOff>
    </xdr:from>
    <xdr:to>
      <xdr:col>8</xdr:col>
      <xdr:colOff>0</xdr:colOff>
      <xdr:row>44</xdr:row>
      <xdr:rowOff>0</xdr:rowOff>
    </xdr:to>
    <xdr:sp macro="" textlink="">
      <xdr:nvSpPr>
        <xdr:cNvPr id="5" name="TextBox 4">
          <a:extLst>
            <a:ext uri="{FF2B5EF4-FFF2-40B4-BE49-F238E27FC236}">
              <a16:creationId xmlns:a16="http://schemas.microsoft.com/office/drawing/2014/main" id="{9CABB4DC-F3F1-FD8D-41F6-47DC2759E896}"/>
            </a:ext>
          </a:extLst>
        </xdr:cNvPr>
        <xdr:cNvSpPr txBox="1"/>
      </xdr:nvSpPr>
      <xdr:spPr>
        <a:xfrm>
          <a:off x="833120" y="7609840"/>
          <a:ext cx="10231120"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panose="020B0604020202020204" pitchFamily="34" charset="0"/>
              <a:cs typeface="Arial" panose="020B0604020202020204" pitchFamily="34" charset="0"/>
            </a:rPr>
            <a:t>Product prices: </a:t>
          </a:r>
          <a:r>
            <a:rPr lang="en-US" sz="1100">
              <a:latin typeface="Arial" panose="020B0604020202020204" pitchFamily="34" charset="0"/>
              <a:cs typeface="Arial" panose="020B0604020202020204" pitchFamily="34" charset="0"/>
            </a:rPr>
            <a:t>A</a:t>
          </a:r>
          <a:r>
            <a:rPr lang="en-US" sz="1100" baseline="0">
              <a:latin typeface="Arial" panose="020B0604020202020204" pitchFamily="34" charset="0"/>
              <a:cs typeface="Arial" panose="020B0604020202020204" pitchFamily="34" charset="0"/>
            </a:rPr>
            <a:t> majority of Instacart's products are mid-range in cost, from $5.00 to $15.00. There are relatively few products with prices over $15.00. The price labels are indeed complicated and could be simplified by pricing not at the ten cent interval as now, but by the half dollar (e.g., $4.00 and $4.50--or perhaps $3.99 and $4.49) or quarter dollar intervals. This would significantly simplify Instacart's pricing. Instacart may also consider offering more higher-priced items. Although these products are only a small part of Instacart's business at the present, certain days and times, as well as certain demographics, show tendencies toward the purchasing of higher-priced items.</a:t>
          </a:r>
          <a:endParaRPr lang="en-US" sz="1100">
            <a:latin typeface="Arial" panose="020B0604020202020204" pitchFamily="34" charset="0"/>
            <a:cs typeface="Arial" panose="020B0604020202020204" pitchFamily="34" charset="0"/>
          </a:endParaRPr>
        </a:p>
      </xdr:txBody>
    </xdr:sp>
    <xdr:clientData/>
  </xdr:twoCellAnchor>
  <xdr:twoCellAnchor>
    <xdr:from>
      <xdr:col>6</xdr:col>
      <xdr:colOff>10160</xdr:colOff>
      <xdr:row>49</xdr:row>
      <xdr:rowOff>10160</xdr:rowOff>
    </xdr:from>
    <xdr:to>
      <xdr:col>10</xdr:col>
      <xdr:colOff>30480</xdr:colOff>
      <xdr:row>59</xdr:row>
      <xdr:rowOff>20320</xdr:rowOff>
    </xdr:to>
    <xdr:sp macro="" textlink="">
      <xdr:nvSpPr>
        <xdr:cNvPr id="8" name="TextBox 7">
          <a:extLst>
            <a:ext uri="{FF2B5EF4-FFF2-40B4-BE49-F238E27FC236}">
              <a16:creationId xmlns:a16="http://schemas.microsoft.com/office/drawing/2014/main" id="{C82510F2-93F2-6E7D-DEEE-AB8B7EE0DCE8}"/>
            </a:ext>
          </a:extLst>
        </xdr:cNvPr>
        <xdr:cNvSpPr txBox="1"/>
      </xdr:nvSpPr>
      <xdr:spPr>
        <a:xfrm>
          <a:off x="8290560" y="9377680"/>
          <a:ext cx="3840480" cy="1940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panose="020B0604020202020204" pitchFamily="34" charset="0"/>
              <a:cs typeface="Arial" panose="020B0604020202020204" pitchFamily="34" charset="0"/>
            </a:rPr>
            <a:t>Most popular products: </a:t>
          </a:r>
          <a:r>
            <a:rPr lang="en-US" sz="1100">
              <a:latin typeface="Arial" panose="020B0604020202020204" pitchFamily="34" charset="0"/>
              <a:cs typeface="Arial" panose="020B0604020202020204" pitchFamily="34" charset="0"/>
            </a:rPr>
            <a:t>Instacart's most popular product departments are, in order: produce, dairy and eggs, beverages, snacks, and frozen foods. Purchases</a:t>
          </a:r>
          <a:r>
            <a:rPr lang="en-US" sz="1100" baseline="0">
              <a:latin typeface="Arial" panose="020B0604020202020204" pitchFamily="34" charset="0"/>
              <a:cs typeface="Arial" panose="020B0604020202020204" pitchFamily="34" charset="0"/>
            </a:rPr>
            <a:t> from these departments, as we will see, are remarkably consistent among all demographic and spending profiles.</a:t>
          </a:r>
        </a:p>
        <a:p>
          <a:endParaRPr lang="en-US" sz="1100" baseline="0">
            <a:latin typeface="Arial" panose="020B0604020202020204" pitchFamily="34" charset="0"/>
            <a:cs typeface="Arial" panose="020B0604020202020204" pitchFamily="34" charset="0"/>
          </a:endParaRPr>
        </a:p>
        <a:p>
          <a:r>
            <a:rPr lang="en-US" sz="1100" baseline="0">
              <a:latin typeface="Arial" panose="020B0604020202020204" pitchFamily="34" charset="0"/>
              <a:cs typeface="Arial" panose="020B0604020202020204" pitchFamily="34" charset="0"/>
            </a:rPr>
            <a:t>The least popular products are from the pets, bulk, and alcohol departments. Instacart should consider either discontinuing those departments or boost their sales through advertising and/or special pricing. This may depend on how profitable these departments are.</a:t>
          </a:r>
          <a:endParaRPr lang="en-US"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25400</xdr:rowOff>
    </xdr:from>
    <xdr:to>
      <xdr:col>1</xdr:col>
      <xdr:colOff>1668780</xdr:colOff>
      <xdr:row>2</xdr:row>
      <xdr:rowOff>116800</xdr:rowOff>
    </xdr:to>
    <xdr:pic>
      <xdr:nvPicPr>
        <xdr:cNvPr id="2" name="Picture 1">
          <a:extLst>
            <a:ext uri="{FF2B5EF4-FFF2-40B4-BE49-F238E27FC236}">
              <a16:creationId xmlns:a16="http://schemas.microsoft.com/office/drawing/2014/main" id="{3E525C35-C672-2443-94A7-0ECD9B83D4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825500" y="25400"/>
          <a:ext cx="1663700" cy="472400"/>
        </a:xfrm>
        <a:prstGeom prst="rect">
          <a:avLst/>
        </a:prstGeom>
      </xdr:spPr>
    </xdr:pic>
    <xdr:clientData/>
  </xdr:twoCellAnchor>
  <xdr:twoCellAnchor>
    <xdr:from>
      <xdr:col>1</xdr:col>
      <xdr:colOff>70905</xdr:colOff>
      <xdr:row>5</xdr:row>
      <xdr:rowOff>173637</xdr:rowOff>
    </xdr:from>
    <xdr:to>
      <xdr:col>10</xdr:col>
      <xdr:colOff>468771</xdr:colOff>
      <xdr:row>5</xdr:row>
      <xdr:rowOff>173637</xdr:rowOff>
    </xdr:to>
    <xdr:cxnSp macro="">
      <xdr:nvCxnSpPr>
        <xdr:cNvPr id="3" name="Straight Connector 2">
          <a:extLst>
            <a:ext uri="{FF2B5EF4-FFF2-40B4-BE49-F238E27FC236}">
              <a16:creationId xmlns:a16="http://schemas.microsoft.com/office/drawing/2014/main" id="{50773A9B-2E7A-7247-A32F-99A82BF5D675}"/>
            </a:ext>
          </a:extLst>
        </xdr:cNvPr>
        <xdr:cNvCxnSpPr/>
      </xdr:nvCxnSpPr>
      <xdr:spPr>
        <a:xfrm>
          <a:off x="896405" y="1126137"/>
          <a:ext cx="782736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xdr:row>
      <xdr:rowOff>0</xdr:rowOff>
    </xdr:from>
    <xdr:to>
      <xdr:col>6</xdr:col>
      <xdr:colOff>503873</xdr:colOff>
      <xdr:row>5</xdr:row>
      <xdr:rowOff>135715</xdr:rowOff>
    </xdr:to>
    <xdr:sp macro="" textlink="">
      <xdr:nvSpPr>
        <xdr:cNvPr id="4" name="TextBox 3">
          <a:extLst>
            <a:ext uri="{FF2B5EF4-FFF2-40B4-BE49-F238E27FC236}">
              <a16:creationId xmlns:a16="http://schemas.microsoft.com/office/drawing/2014/main" id="{0D330C61-0505-F44F-8689-579FD6C3F698}"/>
            </a:ext>
          </a:extLst>
        </xdr:cNvPr>
        <xdr:cNvSpPr txBox="1"/>
      </xdr:nvSpPr>
      <xdr:spPr>
        <a:xfrm>
          <a:off x="825500" y="762000"/>
          <a:ext cx="4631373" cy="3262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 Loyalty Status and Demographics</a:t>
          </a:r>
        </a:p>
      </xdr:txBody>
    </xdr:sp>
    <xdr:clientData/>
  </xdr:twoCellAnchor>
  <xdr:twoCellAnchor editAs="oneCell">
    <xdr:from>
      <xdr:col>5</xdr:col>
      <xdr:colOff>622300</xdr:colOff>
      <xdr:row>9</xdr:row>
      <xdr:rowOff>22860</xdr:rowOff>
    </xdr:from>
    <xdr:to>
      <xdr:col>13</xdr:col>
      <xdr:colOff>236220</xdr:colOff>
      <xdr:row>35</xdr:row>
      <xdr:rowOff>52493</xdr:rowOff>
    </xdr:to>
    <xdr:pic>
      <xdr:nvPicPr>
        <xdr:cNvPr id="6" name="Picture 5">
          <a:extLst>
            <a:ext uri="{FF2B5EF4-FFF2-40B4-BE49-F238E27FC236}">
              <a16:creationId xmlns:a16="http://schemas.microsoft.com/office/drawing/2014/main" id="{E1D923DB-A8ED-45E3-07D2-2DA27CC8BD0B}"/>
            </a:ext>
          </a:extLst>
        </xdr:cNvPr>
        <xdr:cNvPicPr>
          <a:picLocks noChangeAspect="1"/>
        </xdr:cNvPicPr>
      </xdr:nvPicPr>
      <xdr:blipFill>
        <a:blip xmlns:r="http://schemas.openxmlformats.org/officeDocument/2006/relationships" r:embed="rId2"/>
        <a:stretch>
          <a:fillRect/>
        </a:stretch>
      </xdr:blipFill>
      <xdr:spPr>
        <a:xfrm>
          <a:off x="8470900" y="1737360"/>
          <a:ext cx="6852920" cy="5122333"/>
        </a:xfrm>
        <a:prstGeom prst="rect">
          <a:avLst/>
        </a:prstGeom>
      </xdr:spPr>
    </xdr:pic>
    <xdr:clientData/>
  </xdr:twoCellAnchor>
  <xdr:twoCellAnchor>
    <xdr:from>
      <xdr:col>1</xdr:col>
      <xdr:colOff>10160</xdr:colOff>
      <xdr:row>24</xdr:row>
      <xdr:rowOff>10160</xdr:rowOff>
    </xdr:from>
    <xdr:to>
      <xdr:col>5</xdr:col>
      <xdr:colOff>10160</xdr:colOff>
      <xdr:row>30</xdr:row>
      <xdr:rowOff>30480</xdr:rowOff>
    </xdr:to>
    <xdr:sp macro="" textlink="">
      <xdr:nvSpPr>
        <xdr:cNvPr id="5" name="TextBox 4">
          <a:extLst>
            <a:ext uri="{FF2B5EF4-FFF2-40B4-BE49-F238E27FC236}">
              <a16:creationId xmlns:a16="http://schemas.microsoft.com/office/drawing/2014/main" id="{D73690D5-1C3B-CCF7-D63A-8747135684E7}"/>
            </a:ext>
          </a:extLst>
        </xdr:cNvPr>
        <xdr:cNvSpPr txBox="1"/>
      </xdr:nvSpPr>
      <xdr:spPr>
        <a:xfrm>
          <a:off x="833120" y="4277360"/>
          <a:ext cx="7030720" cy="1178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pple Braille" pitchFamily="2" charset="0"/>
            </a:rPr>
            <a:t>Customers by loyalty: </a:t>
          </a:r>
          <a:r>
            <a:rPr lang="en-US" sz="1200">
              <a:latin typeface="Apple Braille" pitchFamily="2" charset="0"/>
            </a:rPr>
            <a:t>Just under half of Instacart</a:t>
          </a:r>
          <a:r>
            <a:rPr lang="en-US" sz="1200" baseline="0">
              <a:latin typeface="Apple Braille" pitchFamily="2" charset="0"/>
            </a:rPr>
            <a:t> orders are from regular customers (between 11 and 40 orders), and loyal customers (more than 40 orders) make up almost one third. There is no significant differnce in the amount spent on an item, on average, among the different loyalty groups. However, loyal customers have a lifetime total amount spent of more than three times that of regular customers. Special programs, promotions, and pricing could be offered to loyal customers to keep them coming back.</a:t>
          </a:r>
          <a:endParaRPr lang="en-US" sz="1200">
            <a:latin typeface="Apple Braille" pitchFamily="2" charset="0"/>
          </a:endParaRPr>
        </a:p>
      </xdr:txBody>
    </xdr:sp>
    <xdr:clientData/>
  </xdr:twoCellAnchor>
  <xdr:twoCellAnchor>
    <xdr:from>
      <xdr:col>7</xdr:col>
      <xdr:colOff>0</xdr:colOff>
      <xdr:row>41</xdr:row>
      <xdr:rowOff>182880</xdr:rowOff>
    </xdr:from>
    <xdr:to>
      <xdr:col>11</xdr:col>
      <xdr:colOff>0</xdr:colOff>
      <xdr:row>60</xdr:row>
      <xdr:rowOff>40640</xdr:rowOff>
    </xdr:to>
    <xdr:sp macro="" textlink="">
      <xdr:nvSpPr>
        <xdr:cNvPr id="7" name="TextBox 6">
          <a:extLst>
            <a:ext uri="{FF2B5EF4-FFF2-40B4-BE49-F238E27FC236}">
              <a16:creationId xmlns:a16="http://schemas.microsoft.com/office/drawing/2014/main" id="{8CAE6294-3C74-4280-DD40-739827693FE5}"/>
            </a:ext>
          </a:extLst>
        </xdr:cNvPr>
        <xdr:cNvSpPr txBox="1"/>
      </xdr:nvSpPr>
      <xdr:spPr>
        <a:xfrm>
          <a:off x="10139680" y="7538720"/>
          <a:ext cx="3291840" cy="3525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pple Braille" pitchFamily="2" charset="0"/>
            </a:rPr>
            <a:t>Purchases by demographic groups: </a:t>
          </a:r>
          <a:r>
            <a:rPr lang="en-US" sz="1100">
              <a:latin typeface="Apple Braille" pitchFamily="2" charset="0"/>
            </a:rPr>
            <a:t>There are only small differences</a:t>
          </a:r>
          <a:r>
            <a:rPr lang="en-US" sz="1100" baseline="0">
              <a:latin typeface="Apple Braille" pitchFamily="2" charset="0"/>
            </a:rPr>
            <a:t> in the amount spent by family status and age group, although married and middle-aged customers do spend very slightly more.</a:t>
          </a:r>
        </a:p>
        <a:p>
          <a:endParaRPr lang="en-US" sz="1100" baseline="0">
            <a:latin typeface="Apple Braille" pitchFamily="2" charset="0"/>
          </a:endParaRPr>
        </a:p>
        <a:p>
          <a:r>
            <a:rPr lang="en-US" sz="1100" baseline="0">
              <a:latin typeface="Apple Braille" pitchFamily="2" charset="0"/>
            </a:rPr>
            <a:t>There is a much clearer separation of customer purchasing behavior by income group, however, with upper income customers buying more higher-priced items on average than either those in the lower- or middle-income groups. There are also significantly more high-spenders, not surprisingly, among the upper income group. Lifetime spending by middle- and upper-income groups is very similar, however.</a:t>
          </a:r>
        </a:p>
        <a:p>
          <a:endParaRPr lang="en-US" sz="1100" baseline="0">
            <a:latin typeface="Apple Braille" pitchFamily="2" charset="0"/>
          </a:endParaRPr>
        </a:p>
        <a:p>
          <a:r>
            <a:rPr lang="en-US" sz="1100" baseline="0">
              <a:latin typeface="Apple Braille" pitchFamily="2" charset="0"/>
            </a:rPr>
            <a:t>While it is likely difficult to specifically target upper-income customers for ethical and privacy reasons, it is possible to increase the availability of the higher-end products that they are more likely to buy.</a:t>
          </a:r>
          <a:endParaRPr lang="en-US" sz="1100">
            <a:latin typeface="Apple Braille" pitchFamily="2"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12700</xdr:colOff>
      <xdr:row>0</xdr:row>
      <xdr:rowOff>12700</xdr:rowOff>
    </xdr:from>
    <xdr:to>
      <xdr:col>2</xdr:col>
      <xdr:colOff>139700</xdr:colOff>
      <xdr:row>2</xdr:row>
      <xdr:rowOff>104100</xdr:rowOff>
    </xdr:to>
    <xdr:pic>
      <xdr:nvPicPr>
        <xdr:cNvPr id="2" name="Picture 1">
          <a:extLst>
            <a:ext uri="{FF2B5EF4-FFF2-40B4-BE49-F238E27FC236}">
              <a16:creationId xmlns:a16="http://schemas.microsoft.com/office/drawing/2014/main" id="{2AA34E30-BBD9-724D-AF54-4B09D2C76B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838200" y="12700"/>
          <a:ext cx="1663700" cy="472400"/>
        </a:xfrm>
        <a:prstGeom prst="rect">
          <a:avLst/>
        </a:prstGeom>
      </xdr:spPr>
    </xdr:pic>
    <xdr:clientData/>
  </xdr:twoCellAnchor>
  <xdr:twoCellAnchor>
    <xdr:from>
      <xdr:col>1</xdr:col>
      <xdr:colOff>70905</xdr:colOff>
      <xdr:row>5</xdr:row>
      <xdr:rowOff>173637</xdr:rowOff>
    </xdr:from>
    <xdr:to>
      <xdr:col>10</xdr:col>
      <xdr:colOff>468771</xdr:colOff>
      <xdr:row>5</xdr:row>
      <xdr:rowOff>173637</xdr:rowOff>
    </xdr:to>
    <xdr:cxnSp macro="">
      <xdr:nvCxnSpPr>
        <xdr:cNvPr id="3" name="Straight Connector 2">
          <a:extLst>
            <a:ext uri="{FF2B5EF4-FFF2-40B4-BE49-F238E27FC236}">
              <a16:creationId xmlns:a16="http://schemas.microsoft.com/office/drawing/2014/main" id="{93649E9D-DD3C-5B46-90F4-A8FD0FA0B620}"/>
            </a:ext>
          </a:extLst>
        </xdr:cNvPr>
        <xdr:cNvCxnSpPr/>
      </xdr:nvCxnSpPr>
      <xdr:spPr>
        <a:xfrm>
          <a:off x="896405" y="1126137"/>
          <a:ext cx="782736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xdr:row>
      <xdr:rowOff>0</xdr:rowOff>
    </xdr:from>
    <xdr:to>
      <xdr:col>6</xdr:col>
      <xdr:colOff>503873</xdr:colOff>
      <xdr:row>5</xdr:row>
      <xdr:rowOff>135715</xdr:rowOff>
    </xdr:to>
    <xdr:sp macro="" textlink="">
      <xdr:nvSpPr>
        <xdr:cNvPr id="4" name="TextBox 3">
          <a:extLst>
            <a:ext uri="{FF2B5EF4-FFF2-40B4-BE49-F238E27FC236}">
              <a16:creationId xmlns:a16="http://schemas.microsoft.com/office/drawing/2014/main" id="{FB58538E-0FBA-3A42-8124-0BF8C40A52C4}"/>
            </a:ext>
          </a:extLst>
        </xdr:cNvPr>
        <xdr:cNvSpPr txBox="1"/>
      </xdr:nvSpPr>
      <xdr:spPr>
        <a:xfrm>
          <a:off x="825500" y="762000"/>
          <a:ext cx="4631373" cy="3262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 Customers by U.S. Region</a:t>
          </a:r>
        </a:p>
      </xdr:txBody>
    </xdr:sp>
    <xdr:clientData/>
  </xdr:twoCellAnchor>
  <xdr:twoCellAnchor editAs="oneCell">
    <xdr:from>
      <xdr:col>8</xdr:col>
      <xdr:colOff>2540</xdr:colOff>
      <xdr:row>24</xdr:row>
      <xdr:rowOff>76200</xdr:rowOff>
    </xdr:from>
    <xdr:to>
      <xdr:col>17</xdr:col>
      <xdr:colOff>254000</xdr:colOff>
      <xdr:row>46</xdr:row>
      <xdr:rowOff>122767</xdr:rowOff>
    </xdr:to>
    <xdr:pic>
      <xdr:nvPicPr>
        <xdr:cNvPr id="5" name="Picture 4">
          <a:extLst>
            <a:ext uri="{FF2B5EF4-FFF2-40B4-BE49-F238E27FC236}">
              <a16:creationId xmlns:a16="http://schemas.microsoft.com/office/drawing/2014/main" id="{0AEABBC3-1EB4-A13C-0E47-65E65D3C4FC0}"/>
            </a:ext>
          </a:extLst>
        </xdr:cNvPr>
        <xdr:cNvPicPr>
          <a:picLocks noChangeAspect="1"/>
        </xdr:cNvPicPr>
      </xdr:nvPicPr>
      <xdr:blipFill>
        <a:blip xmlns:r="http://schemas.openxmlformats.org/officeDocument/2006/relationships" r:embed="rId2"/>
        <a:stretch>
          <a:fillRect/>
        </a:stretch>
      </xdr:blipFill>
      <xdr:spPr>
        <a:xfrm>
          <a:off x="10894060" y="4363720"/>
          <a:ext cx="7749540" cy="4716780"/>
        </a:xfrm>
        <a:prstGeom prst="rect">
          <a:avLst/>
        </a:prstGeom>
      </xdr:spPr>
    </xdr:pic>
    <xdr:clientData/>
  </xdr:twoCellAnchor>
  <xdr:twoCellAnchor>
    <xdr:from>
      <xdr:col>1</xdr:col>
      <xdr:colOff>10160</xdr:colOff>
      <xdr:row>34</xdr:row>
      <xdr:rowOff>40640</xdr:rowOff>
    </xdr:from>
    <xdr:to>
      <xdr:col>7</xdr:col>
      <xdr:colOff>10160</xdr:colOff>
      <xdr:row>40</xdr:row>
      <xdr:rowOff>152400</xdr:rowOff>
    </xdr:to>
    <xdr:sp macro="" textlink="">
      <xdr:nvSpPr>
        <xdr:cNvPr id="6" name="TextBox 5">
          <a:extLst>
            <a:ext uri="{FF2B5EF4-FFF2-40B4-BE49-F238E27FC236}">
              <a16:creationId xmlns:a16="http://schemas.microsoft.com/office/drawing/2014/main" id="{1D4ADE3F-EE1F-EA72-3F31-A97CCB2478B4}"/>
            </a:ext>
          </a:extLst>
        </xdr:cNvPr>
        <xdr:cNvSpPr txBox="1"/>
      </xdr:nvSpPr>
      <xdr:spPr>
        <a:xfrm>
          <a:off x="833120" y="6593840"/>
          <a:ext cx="9154160" cy="151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Hebrew" pitchFamily="2" charset="-79"/>
              <a:cs typeface="Arial Hebrew" pitchFamily="2" charset="-79"/>
            </a:rPr>
            <a:t>Customers by Region: </a:t>
          </a:r>
          <a:r>
            <a:rPr lang="en-US" sz="1100">
              <a:latin typeface="Arial Hebrew" pitchFamily="2" charset="-79"/>
              <a:cs typeface="Arial Hebrew" pitchFamily="2" charset="-79"/>
            </a:rPr>
            <a:t>There are no consistent differences among regions in spending habits</a:t>
          </a:r>
          <a:r>
            <a:rPr lang="en-US" sz="1100" baseline="0">
              <a:latin typeface="Arial Hebrew" pitchFamily="2" charset="-79"/>
              <a:cs typeface="Arial Hebrew" pitchFamily="2" charset="-79"/>
            </a:rPr>
            <a:t> on Instacart. Average price paid is highest in the Mid-Atlantic region, total expenditure per customer is highest on the West Coast, and the highest percentage of high-spending customers is in the North Central region. The difference between the highest and lowest ranking regions on these metrics is slight.</a:t>
          </a:r>
        </a:p>
        <a:p>
          <a:endParaRPr lang="en-US" sz="1100" baseline="0">
            <a:latin typeface="Arial Hebrew" pitchFamily="2" charset="-79"/>
            <a:cs typeface="Arial Hebrew" pitchFamily="2" charset="-79"/>
          </a:endParaRPr>
        </a:p>
        <a:p>
          <a:r>
            <a:rPr lang="en-US" sz="1100" b="1" baseline="0">
              <a:latin typeface="Arial Hebrew" pitchFamily="2" charset="-79"/>
              <a:cs typeface="Arial Hebrew" pitchFamily="2" charset="-79"/>
            </a:rPr>
            <a:t>Note</a:t>
          </a:r>
          <a:r>
            <a:rPr lang="en-US" sz="1100" baseline="0">
              <a:latin typeface="Arial Hebrew" pitchFamily="2" charset="-79"/>
              <a:cs typeface="Arial Hebrew" pitchFamily="2" charset="-79"/>
            </a:rPr>
            <a:t>: Since these are sample statistics rather than actual ones, real world metrics would almost certainly be different. For example, there are nearly the same number of customers in each state, no matter what the state's population. In real world statistics, the number of customers per state would more nearly match their share of the entire population.</a:t>
          </a:r>
          <a:endParaRPr lang="en-US" sz="1100">
            <a:latin typeface="Arial Hebrew" pitchFamily="2" charset="-79"/>
            <a:cs typeface="Arial Hebrew" pitchFamily="2" charset="-79"/>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C2F10E-5012-1B4D-ADFC-192D013B34DD}" name="Table3" displayName="Table3" ref="B45:D70" totalsRowCount="1" headerRowDxfId="212" dataDxfId="211" totalsRowDxfId="210">
  <autoFilter ref="B45:D69" xr:uid="{59C2F10E-5012-1B4D-ADFC-192D013B34DD}"/>
  <sortState xmlns:xlrd2="http://schemas.microsoft.com/office/spreadsheetml/2017/richdata2" ref="B46:D69">
    <sortCondition descending="1" ref="C45:C69"/>
  </sortState>
  <tableColumns count="3">
    <tableColumn id="1" xr3:uid="{262B9B85-E3A5-1449-8D4B-BFE8CA309FC9}" name="Hour" totalsRowLabel="Average" dataDxfId="209" totalsRowDxfId="208"/>
    <tableColumn id="2" xr3:uid="{E29973E5-1950-CA42-A3F7-488731BD8779}" name="# of orders" totalsRowFunction="custom" dataDxfId="207" totalsRowDxfId="206">
      <totalsRowFormula>AVERAGE(Table3['# of orders])</totalsRowFormula>
    </tableColumn>
    <tableColumn id="3" xr3:uid="{1A6C0236-6AB7-7941-939D-A17049F75393}" name="% of total" dataDxfId="205" totalsRowDxfId="204"/>
  </tableColumns>
  <tableStyleInfo name="TableStyleMedium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953EF4-E009-D842-897A-FE1AD3F46CCE}" name="Table10" displayName="Table10" ref="B25:G33" totalsRowShown="0" headerRowDxfId="145" dataDxfId="144" tableBorderDxfId="143">
  <autoFilter ref="B25:G33" xr:uid="{32953EF4-E009-D842-897A-FE1AD3F46CCE}"/>
  <sortState xmlns:xlrd2="http://schemas.microsoft.com/office/spreadsheetml/2017/richdata2" ref="B26:G33">
    <sortCondition descending="1" ref="E25:E33"/>
  </sortState>
  <tableColumns count="6">
    <tableColumn id="1" xr3:uid="{5924BDF9-0B2A-9745-AC85-6F38530C6FAD}" name="Region" dataDxfId="142"/>
    <tableColumn id="2" xr3:uid="{71F3C19D-205A-D243-957D-9E895AF0B7D5}" name="# Customers per Region" dataDxfId="141"/>
    <tableColumn id="3" xr3:uid="{51AF8F7E-8899-ED42-8B0C-19866FE57215}" name="% Total Customers" dataDxfId="140"/>
    <tableColumn id="4" xr3:uid="{DDCC9A7B-9856-5A4A-B2F9-2F63F630D28B}" name="Avg. Price Paid" dataDxfId="139"/>
    <tableColumn id="5" xr3:uid="{53BC323E-0C8A-A542-A6C1-333C6F5BBF1B}" name="Avg. Total per Customer" dataDxfId="138"/>
    <tableColumn id="6" xr3:uid="{C74D6917-E954-784D-BD0D-F0A1A7B58017}" name="High Spender %" dataDxfId="137"/>
  </tableColumns>
  <tableStyleInfo name="TableStyleMedium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E32F8BD-03C9-614A-B495-DA943858A93B}" name="Table14" displayName="Table14" ref="B10:G13" totalsRowShown="0" headerRowDxfId="136" dataDxfId="135">
  <autoFilter ref="B10:G13" xr:uid="{1E32F8BD-03C9-614A-B495-DA943858A93B}"/>
  <sortState xmlns:xlrd2="http://schemas.microsoft.com/office/spreadsheetml/2017/richdata2" ref="B11:G13">
    <sortCondition descending="1" ref="E10:E13"/>
  </sortState>
  <tableColumns count="6">
    <tableColumn id="1" xr3:uid="{7BF7629E-5AFA-2B46-B232-6532DEABB0D2}" name="Income range" dataDxfId="134"/>
    <tableColumn id="2" xr3:uid="{F1B1E886-A449-8540-9FF4-605EADF9280B}" name="Number of Customers" dataDxfId="133"/>
    <tableColumn id="3" xr3:uid="{E8297A3E-2641-FC4F-A065-5E3759A60166}" name="% of Customers" dataDxfId="132"/>
    <tableColumn id="4" xr3:uid="{42967D9D-9795-2344-9C65-D32450BB923C}" name="Avg Price Paid" dataDxfId="131"/>
    <tableColumn id="5" xr3:uid="{32D63D00-0725-274B-90C7-F791C3DE20E3}" name="High Spender %" dataDxfId="130"/>
    <tableColumn id="6" xr3:uid="{C1FF9766-36E1-9B4E-8D2E-2CEB46A5C7D4}" name="Avg Total Amount Paid" dataDxfId="129"/>
  </tableColumns>
  <tableStyleInfo name="TableStyleMedium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7C3CAE9-38BA-D045-807A-E0F607200A53}" name="Table11" displayName="Table11" ref="B10:F20" totalsRowShown="0" headerRowDxfId="128" dataDxfId="127">
  <autoFilter ref="B10:F20" xr:uid="{A7C3CAE9-38BA-D045-807A-E0F607200A53}"/>
  <tableColumns count="5">
    <tableColumn id="1" xr3:uid="{5BAAF4FE-0C93-B344-AB0C-D5C8048941E7}" name="Profile Name" dataDxfId="126"/>
    <tableColumn id="2" xr3:uid="{A6CA0BEC-C24C-644C-87D5-28FE2D634C35}" name="Code" dataDxfId="125"/>
    <tableColumn id="3" xr3:uid="{4C29B7E1-056C-DF4A-A8F0-04AD0345A50C}" name="Numbers" dataDxfId="124"/>
    <tableColumn id="4" xr3:uid="{713D38ED-0974-DE44-8D2E-4C1F1F590455}" name="% of All Customers" dataDxfId="123"/>
    <tableColumn id="5" xr3:uid="{009C4DE1-F6B4-A443-BA82-0B67138E35AD}" name="% of Profiles" dataDxfId="122"/>
  </tableColumns>
  <tableStyleInfo name="TableStyleMedium1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E378F8B-248F-0E49-8FB7-09B45B74492D}" name="Table12" displayName="Table12" ref="B27:F36" totalsRowShown="0" headerRowDxfId="121" dataDxfId="120">
  <autoFilter ref="B27:F36" xr:uid="{1E378F8B-248F-0E49-8FB7-09B45B74492D}"/>
  <sortState xmlns:xlrd2="http://schemas.microsoft.com/office/spreadsheetml/2017/richdata2" ref="B28:F36">
    <sortCondition ref="F27:F36"/>
  </sortState>
  <tableColumns count="5">
    <tableColumn id="1" xr3:uid="{34740C81-2284-B64A-9E09-3266E3CA6425}" name="Profile Name" dataDxfId="119"/>
    <tableColumn id="2" xr3:uid="{A73C0267-8FEB-8345-8E4E-073ECFB2AAF3}" name="Code" dataDxfId="118"/>
    <tableColumn id="3" xr3:uid="{78569798-F84F-F84A-A85A-E277129B25AF}" name="Minimum" dataDxfId="117"/>
    <tableColumn id="4" xr3:uid="{2603B5DD-D07E-0145-A554-BDD4AE0BB538}" name="Maximum" dataDxfId="116"/>
    <tableColumn id="5" xr3:uid="{B6F9F997-0A48-A140-BF27-300BF67975C5}" name="Average" dataDxfId="115"/>
  </tableColumns>
  <tableStyleInfo name="TableStyleMedium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689A601-FB5F-1F47-BB19-52DE674042D8}" name="Table13" displayName="Table13" ref="B42:F51" totalsRowShown="0" headerRowDxfId="114" dataDxfId="113">
  <autoFilter ref="B42:F51" xr:uid="{E689A601-FB5F-1F47-BB19-52DE674042D8}"/>
  <sortState xmlns:xlrd2="http://schemas.microsoft.com/office/spreadsheetml/2017/richdata2" ref="B43:F51">
    <sortCondition descending="1" ref="F42:F51"/>
  </sortState>
  <tableColumns count="5">
    <tableColumn id="1" xr3:uid="{83CBD67C-E1FD-C044-A50D-4F9EF6BB3FE7}" name="Profile Name" dataDxfId="112"/>
    <tableColumn id="2" xr3:uid="{9BCA5117-26EA-AE49-8ACB-2C3B5266ADF6}" name="Code" dataDxfId="111"/>
    <tableColumn id="3" xr3:uid="{B8BDD3C3-D2FD-1340-8CB7-5E2F02F7EC0C}" name="Minimum" dataDxfId="110"/>
    <tableColumn id="4" xr3:uid="{F4AA82C3-52D9-6045-B112-425A3C4ADCAF}" name="Maximum" dataDxfId="109"/>
    <tableColumn id="5" xr3:uid="{28409DB0-232E-A84C-87CB-CD1B6C4EBF7C}" name="Average Price Paid" dataDxfId="108"/>
  </tableColumns>
  <tableStyleInfo name="TableStyleMedium1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4FAC2E7-740A-C749-B4F4-94643017CF6D}" name="Table15" displayName="Table15" ref="K20:N25" totalsRowShown="0" headerRowDxfId="107" dataDxfId="106">
  <autoFilter ref="K20:N25" xr:uid="{24FAC2E7-740A-C749-B4F4-94643017CF6D}"/>
  <tableColumns count="4">
    <tableColumn id="1" xr3:uid="{4B8E8A0A-153B-8A48-A22F-E935211C59AB}" name="Dept. #" dataDxfId="105"/>
    <tableColumn id="2" xr3:uid="{57B0B18F-F5DE-6346-A876-556220D0E0D7}" name="Dept. Name" dataDxfId="104"/>
    <tableColumn id="3" xr3:uid="{A86E298D-2F3E-914B-A7C0-FFDF5F70890F}" name="# of Orders" dataDxfId="103"/>
    <tableColumn id="4" xr3:uid="{18BF281E-459C-7D40-8EF1-191DF1805900}" name="% of Orders" dataDxfId="102"/>
  </tableColumns>
  <tableStyleInfo name="TableStyleMedium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86EE1C5-165C-B840-9E0E-68E1FE1EE3FE}" name="Table16" displayName="Table16" ref="K29:N34" totalsRowShown="0" headerRowDxfId="101" dataDxfId="100">
  <autoFilter ref="K29:N34" xr:uid="{986EE1C5-165C-B840-9E0E-68E1FE1EE3FE}"/>
  <tableColumns count="4">
    <tableColumn id="1" xr3:uid="{FEA00381-769E-7445-9E51-05910A5F6882}" name="Dept. #" dataDxfId="99"/>
    <tableColumn id="2" xr3:uid="{87C7655D-DC3E-E04B-AA8A-86EB46C1373C}" name="Dept. Name" dataDxfId="98"/>
    <tableColumn id="3" xr3:uid="{3A66F8B0-62D0-5347-9FD0-D80F5D5A29EE}" name="# of Orders" dataDxfId="97"/>
    <tableColumn id="4" xr3:uid="{8255B10B-3976-154F-9F98-96E96BDF3B94}" name="% of Orders" dataDxfId="96"/>
  </tableColumns>
  <tableStyleInfo name="TableStyleMedium13"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35717D0-2140-8144-944D-BF1C089BD639}" name="Table1518" displayName="Table1518" ref="K49:N54" totalsRowShown="0" headerRowDxfId="95" dataDxfId="94">
  <autoFilter ref="K49:N54" xr:uid="{E35717D0-2140-8144-944D-BF1C089BD639}"/>
  <tableColumns count="4">
    <tableColumn id="1" xr3:uid="{66CE4085-9D01-4842-96C9-B577F20429FF}" name="Dept. #" dataDxfId="93"/>
    <tableColumn id="2" xr3:uid="{E7F26B2F-DC91-894E-B0C4-47CC6CD0665B}" name="Dept. Name" dataDxfId="92"/>
    <tableColumn id="3" xr3:uid="{1A7C1D49-3162-1349-BF08-27761F3AB2A3}" name="# of Orders" dataDxfId="91"/>
    <tableColumn id="4" xr3:uid="{F7F7635D-0F13-D14D-8E8E-32EBD4180BE1}" name="% of Orders" dataDxfId="90"/>
  </tableColumns>
  <tableStyleInfo name="TableStyleMedium1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FB5230F-DCB1-4F44-8946-FD4D4EE199E5}" name="Table1619" displayName="Table1619" ref="K58:N63" totalsRowShown="0" headerRowDxfId="89" dataDxfId="88">
  <autoFilter ref="K58:N63" xr:uid="{AFB5230F-DCB1-4F44-8946-FD4D4EE199E5}"/>
  <tableColumns count="4">
    <tableColumn id="1" xr3:uid="{4550F918-CB5F-5142-89E4-DD2AE387CB42}" name="Dept. #" dataDxfId="87"/>
    <tableColumn id="2" xr3:uid="{9C259782-B324-894F-B8D4-87B0AD93F464}" name="Dept. Name" dataDxfId="86"/>
    <tableColumn id="3" xr3:uid="{88139AC1-D79D-4142-B628-42843DF04852}" name="# of Orders" dataDxfId="85"/>
    <tableColumn id="4" xr3:uid="{77A5A34F-E68E-234E-B885-06F792AA5C07}" name="% of Orders" dataDxfId="84"/>
  </tableColumns>
  <tableStyleInfo name="TableStyleMedium13"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E680CD0-F70F-3A40-9820-6373E7114204}" name="Table1520" displayName="Table1520" ref="K76:N81" totalsRowShown="0" headerRowDxfId="83" dataDxfId="82">
  <autoFilter ref="K76:N81" xr:uid="{0E680CD0-F70F-3A40-9820-6373E7114204}"/>
  <tableColumns count="4">
    <tableColumn id="1" xr3:uid="{5D2755CA-AA54-0741-B936-A3B16D1D5939}" name="Dept. #" dataDxfId="81"/>
    <tableColumn id="2" xr3:uid="{F58E31C7-457C-E241-AD16-F0E90191BD57}" name="Dept. Name" dataDxfId="80"/>
    <tableColumn id="3" xr3:uid="{353F05E9-FC8D-F443-84F0-52EDA0153369}" name="# of Orders" dataDxfId="79"/>
    <tableColumn id="4" xr3:uid="{C260BCB0-55DF-5449-BF52-D79773B440E5}" name="% of Orders" dataDxfId="78"/>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69A963-89AE-824D-97FB-2DE8BE7CC839}" name="Table4" displayName="Table4" ref="B14:D22" totalsRowCount="1" headerRowDxfId="203" dataDxfId="202" totalsRowDxfId="200" tableBorderDxfId="201">
  <autoFilter ref="B14:D21" xr:uid="{3069A963-89AE-824D-97FB-2DE8BE7CC839}"/>
  <sortState xmlns:xlrd2="http://schemas.microsoft.com/office/spreadsheetml/2017/richdata2" ref="B15:D21">
    <sortCondition descending="1" ref="C14:C21"/>
  </sortState>
  <tableColumns count="3">
    <tableColumn id="1" xr3:uid="{D28AC7AB-EAF6-1F47-B053-EEE4EF1C5F50}" name="Day of the week" totalsRowLabel="Average" dataDxfId="199" totalsRowDxfId="198"/>
    <tableColumn id="2" xr3:uid="{1300DA39-33DB-DA44-85CD-0D49E1C428D5}" name="# of orders" totalsRowFunction="custom" dataDxfId="197" totalsRowDxfId="196">
      <totalsRowFormula>AVERAGE(Table4['# of orders])</totalsRowFormula>
    </tableColumn>
    <tableColumn id="3" xr3:uid="{EE271FFA-FA66-B946-92DB-16E4225001D1}" name="% of total" totalsRowFunction="custom" dataDxfId="195" totalsRowDxfId="194">
      <totalsRowFormula>AVERAGE(Table4[% of total])</totalsRowFormula>
    </tableColumn>
  </tableColumns>
  <tableStyleInfo name="TableStyleMedium1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4C6FEE6-0B00-6B43-A620-86B08EF89BB1}" name="Table1621" displayName="Table1621" ref="K85:N90" totalsRowShown="0" headerRowDxfId="77" dataDxfId="76">
  <autoFilter ref="K85:N90" xr:uid="{C4C6FEE6-0B00-6B43-A620-86B08EF89BB1}"/>
  <tableColumns count="4">
    <tableColumn id="1" xr3:uid="{4EF0C4B3-0771-E34A-BDAB-55F253DFEECA}" name="Dept. #" dataDxfId="75"/>
    <tableColumn id="2" xr3:uid="{E65E352F-D1AB-0E46-9F83-DD9D25AF11B4}" name="Dept. Name" dataDxfId="74"/>
    <tableColumn id="3" xr3:uid="{986DF7B7-877E-F947-9BE8-D566367972F7}" name="# of Orders" dataDxfId="73"/>
    <tableColumn id="4" xr3:uid="{37640A13-9C3F-0D45-8540-989E7EECC985}" name="% of Orders" dataDxfId="72"/>
  </tableColumns>
  <tableStyleInfo name="TableStyleMedium1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0E6890F-532A-D94E-8A9C-F6644E3E29B4}" name="Table1522" displayName="Table1522" ref="K103:N108" totalsRowShown="0" headerRowDxfId="71" dataDxfId="70">
  <autoFilter ref="K103:N108" xr:uid="{20E6890F-532A-D94E-8A9C-F6644E3E29B4}"/>
  <tableColumns count="4">
    <tableColumn id="1" xr3:uid="{E0584852-5F33-D647-A805-DDDBB7BFF916}" name="Dept. #" dataDxfId="69"/>
    <tableColumn id="2" xr3:uid="{146225F6-F541-AA43-9EE3-F2CB17C2BE1F}" name="Dept. Name" dataDxfId="68"/>
    <tableColumn id="3" xr3:uid="{0532D44B-368D-6547-91F1-7C540FC84B6A}" name="# of Orders" dataDxfId="67"/>
    <tableColumn id="4" xr3:uid="{209A60F9-9A90-7E47-806A-55D0C4B9CAF5}" name="% of Orders" dataDxfId="66"/>
  </tableColumns>
  <tableStyleInfo name="TableStyleMedium13"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A6C39F6-5F91-AB43-86A1-83E9B579B770}" name="Table1623" displayName="Table1623" ref="K112:N117" totalsRowShown="0" headerRowDxfId="65" dataDxfId="64">
  <autoFilter ref="K112:N117" xr:uid="{5A6C39F6-5F91-AB43-86A1-83E9B579B770}"/>
  <tableColumns count="4">
    <tableColumn id="1" xr3:uid="{1F9DE337-8E1B-DC48-8E89-E673F8D4BEAA}" name="Dept. #" dataDxfId="63"/>
    <tableColumn id="2" xr3:uid="{2AE91BC2-C5C6-AD40-BFE3-9D7983752242}" name="Dept. Name" dataDxfId="62"/>
    <tableColumn id="3" xr3:uid="{98FEC439-FFB3-DC4C-B2C2-8A60BCD280E8}" name="# of Orders" dataDxfId="61"/>
    <tableColumn id="4" xr3:uid="{6E1EC347-BDB3-E345-9201-6D9CC13BF3BE}" name="% of Orders" dataDxfId="60"/>
  </tableColumns>
  <tableStyleInfo name="TableStyleMedium13"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66A1A9F-3175-1340-9FAF-8B19C48DD1C1}" name="Table1524" displayName="Table1524" ref="K130:N135" totalsRowShown="0" headerRowDxfId="59" dataDxfId="58">
  <autoFilter ref="K130:N135" xr:uid="{D66A1A9F-3175-1340-9FAF-8B19C48DD1C1}"/>
  <tableColumns count="4">
    <tableColumn id="1" xr3:uid="{ECA269C8-8E00-D548-AC43-4C8923725DB0}" name="Dept. #" dataDxfId="57"/>
    <tableColumn id="2" xr3:uid="{3768D51F-BD6A-2441-A2AF-639DB82AD10A}" name="Dept. Name" dataDxfId="56"/>
    <tableColumn id="3" xr3:uid="{34544CCE-F8CC-8E4C-9044-5C88A403EC3C}" name="# of Orders" dataDxfId="55"/>
    <tableColumn id="4" xr3:uid="{8A13C101-266C-BA44-83B3-6A602822B26C}" name="% of Orders" dataDxfId="54"/>
  </tableColumns>
  <tableStyleInfo name="TableStyleMedium13"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0563584-A5E8-CE41-A722-80BA5B8C58CA}" name="Table1625" displayName="Table1625" ref="K139:N144" totalsRowShown="0" headerRowDxfId="53" dataDxfId="52">
  <autoFilter ref="K139:N144" xr:uid="{10563584-A5E8-CE41-A722-80BA5B8C58CA}"/>
  <tableColumns count="4">
    <tableColumn id="1" xr3:uid="{C332FE23-8820-8045-9E3A-B1284C5B9BA0}" name="Dept. #" dataDxfId="51"/>
    <tableColumn id="2" xr3:uid="{06D134D8-C7E8-164C-9073-4C15F0F672FE}" name="Dept. Name" dataDxfId="50"/>
    <tableColumn id="3" xr3:uid="{C47EDF84-263E-5D46-952D-465CA047C863}" name="# of Orders" dataDxfId="49"/>
    <tableColumn id="4" xr3:uid="{47CA488A-B4CB-7E43-AF35-47F0ACF4DA88}" name="% of Orders" dataDxfId="48"/>
  </tableColumns>
  <tableStyleInfo name="TableStyleMedium13"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50065F8-B9E4-CD47-8A2D-7E090F4E344F}" name="Table1526" displayName="Table1526" ref="K155:N160" totalsRowShown="0" headerRowDxfId="47" dataDxfId="46">
  <autoFilter ref="K155:N160" xr:uid="{D50065F8-B9E4-CD47-8A2D-7E090F4E344F}"/>
  <tableColumns count="4">
    <tableColumn id="1" xr3:uid="{53BBF051-170C-2949-A186-E66EB6AB5848}" name="Dept. #" dataDxfId="45"/>
    <tableColumn id="2" xr3:uid="{9C364D4F-9812-8446-8FB3-01E2DFF66D5E}" name="Dept. Name" dataDxfId="44"/>
    <tableColumn id="3" xr3:uid="{78E40958-D3BB-F849-A433-E9FF08599500}" name="# of Orders" dataDxfId="43"/>
    <tableColumn id="4" xr3:uid="{21C17260-2376-214B-A8A3-66400CC859B5}" name="% of Orders" dataDxfId="42"/>
  </tableColumns>
  <tableStyleInfo name="TableStyleMedium13"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B14B710C-620E-694D-88E3-FA71F6EDBE7D}" name="Table1627" displayName="Table1627" ref="K164:N169" totalsRowShown="0" headerRowDxfId="41" dataDxfId="40">
  <autoFilter ref="K164:N169" xr:uid="{B14B710C-620E-694D-88E3-FA71F6EDBE7D}"/>
  <tableColumns count="4">
    <tableColumn id="1" xr3:uid="{BDC0E5BD-DF1C-E143-A1F2-21E71600AB93}" name="Dept. #" dataDxfId="39"/>
    <tableColumn id="2" xr3:uid="{50091C03-D4AD-3C46-ADC8-DEAE888C9B6B}" name="Dept. Name" dataDxfId="38"/>
    <tableColumn id="3" xr3:uid="{C8CE96F9-53A9-944C-8DB1-EC5250BC674B}" name="# of Orders" dataDxfId="37"/>
    <tableColumn id="4" xr3:uid="{76818281-8508-8A44-A815-330EE672F5AA}" name="% of Orders" dataDxfId="36"/>
  </tableColumns>
  <tableStyleInfo name="TableStyleMedium13"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D6CD1AC9-52E9-424C-A218-47E430DE3FAD}" name="Table1528" displayName="Table1528" ref="K183:N188" totalsRowShown="0" headerRowDxfId="35" dataDxfId="34">
  <autoFilter ref="K183:N188" xr:uid="{D6CD1AC9-52E9-424C-A218-47E430DE3FAD}"/>
  <tableColumns count="4">
    <tableColumn id="1" xr3:uid="{3CD1DCAB-14D8-E049-B68F-C1D99C7945BF}" name="Dept. #" dataDxfId="33"/>
    <tableColumn id="2" xr3:uid="{F457877D-DFCD-784D-BC08-193581069B6E}" name="Dept. Name" dataDxfId="32"/>
    <tableColumn id="3" xr3:uid="{C792E590-14E8-A74E-83B3-A317F617F043}" name="# of Orders" dataDxfId="31"/>
    <tableColumn id="4" xr3:uid="{ECB18FAF-0651-644E-AFC0-71840816ECE0}" name="% of Orders" dataDxfId="30"/>
  </tableColumns>
  <tableStyleInfo name="TableStyleMedium1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EE3B413-C2F2-0847-97A0-0C1F1E26C536}" name="Table1629" displayName="Table1629" ref="K192:N197" totalsRowShown="0" headerRowDxfId="29" dataDxfId="28">
  <autoFilter ref="K192:N197" xr:uid="{8EE3B413-C2F2-0847-97A0-0C1F1E26C536}"/>
  <tableColumns count="4">
    <tableColumn id="1" xr3:uid="{72E8004F-01B5-D14C-BF7C-9155AAFE439B}" name="Dept. #" dataDxfId="27"/>
    <tableColumn id="2" xr3:uid="{213591BD-6F67-A047-B0FA-D05BE84EC94A}" name="Dept. Name" dataDxfId="26"/>
    <tableColumn id="3" xr3:uid="{3CE564D4-82E7-D04E-8F92-757DE9049BD5}" name="# of Orders" dataDxfId="25"/>
    <tableColumn id="4" xr3:uid="{7AE6630A-B3EA-B746-8A02-67CBCC441255}" name="% of Orders" dataDxfId="24"/>
  </tableColumns>
  <tableStyleInfo name="TableStyleMedium13"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32F4C9F-E98E-FC41-A405-EC73B27AFF7A}" name="Table1530" displayName="Table1530" ref="K210:N215" totalsRowShown="0" headerRowDxfId="23" dataDxfId="22">
  <autoFilter ref="K210:N215" xr:uid="{E32F4C9F-E98E-FC41-A405-EC73B27AFF7A}"/>
  <tableColumns count="4">
    <tableColumn id="1" xr3:uid="{A9100778-FE9C-184A-9C46-9C3AEF90F217}" name="Dept. #" dataDxfId="21"/>
    <tableColumn id="2" xr3:uid="{5F35ADD4-BB79-0444-95D4-87325826F211}" name="Dept. Name" dataDxfId="20"/>
    <tableColumn id="3" xr3:uid="{9D49479D-24DD-A243-B070-987BB3EC8002}" name="# of Orders" dataDxfId="19"/>
    <tableColumn id="4" xr3:uid="{B66ED0F5-24DA-BA45-ACCA-BB4F958ABB72}" name="% of Orders" dataDxfId="18"/>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662A87-37C2-F344-9E5A-D23BA6E558DC}" name="Table2" displayName="Table2" ref="G63:H66" totalsRowShown="0" headerRowDxfId="193" dataDxfId="192">
  <autoFilter ref="G63:H66" xr:uid="{DC662A87-37C2-F344-9E5A-D23BA6E558DC}"/>
  <sortState xmlns:xlrd2="http://schemas.microsoft.com/office/spreadsheetml/2017/richdata2" ref="G64:H66">
    <sortCondition descending="1" ref="H63:H66"/>
  </sortState>
  <tableColumns count="2">
    <tableColumn id="1" xr3:uid="{B5559DE3-282A-9247-9B96-4B9F02E0A689}" name="Period of day" dataDxfId="191"/>
    <tableColumn id="2" xr3:uid="{C05A8C82-253A-224B-AA78-88514D5A9537}" name="Percentage of sales by day" dataDxfId="190"/>
  </tableColumns>
  <tableStyleInfo name="TableStyleMedium13"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55837601-997E-624D-AE59-14799A9290BE}" name="Table1631" displayName="Table1631" ref="K246:N251" totalsRowShown="0" headerRowDxfId="17" dataDxfId="16">
  <autoFilter ref="K246:N251" xr:uid="{55837601-997E-624D-AE59-14799A9290BE}"/>
  <tableColumns count="4">
    <tableColumn id="1" xr3:uid="{6C278EAA-3E14-F847-AF5A-8ABB2B785B15}" name="Dept. #" dataDxfId="15"/>
    <tableColumn id="2" xr3:uid="{8974C0EC-49DD-E446-BB0A-1689B5CA7D96}" name="Dept. Name" dataDxfId="14"/>
    <tableColumn id="3" xr3:uid="{756D54FD-5EBD-7445-8271-B215D3D2CB10}" name="# of Orders" dataDxfId="13"/>
    <tableColumn id="4" xr3:uid="{0DCA945D-4DBF-2B45-B186-A9AD1ABD6770}" name="% of Orders" dataDxfId="12"/>
  </tableColumns>
  <tableStyleInfo name="TableStyleMedium13"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192EB14-D9A6-784A-9A41-0230720C1F0E}" name="Table1532" displayName="Table1532" ref="K237:N242" totalsRowShown="0" headerRowDxfId="11" dataDxfId="10">
  <autoFilter ref="K237:N242" xr:uid="{D192EB14-D9A6-784A-9A41-0230720C1F0E}"/>
  <tableColumns count="4">
    <tableColumn id="1" xr3:uid="{D4D8AC58-19DB-F04A-878E-61622B534A64}" name="Dept. #" dataDxfId="9"/>
    <tableColumn id="2" xr3:uid="{69003EBD-7EC4-9240-9B8A-F3FF4D494A5F}" name="Dept. Name" dataDxfId="8"/>
    <tableColumn id="3" xr3:uid="{A483B447-9655-B442-A536-5F3D83CBCE3D}" name="# of Orders" dataDxfId="7"/>
    <tableColumn id="4" xr3:uid="{95082AF0-F70E-6F47-A838-AE8A33418ED8}" name="% of Orders" dataDxfId="6"/>
  </tableColumns>
  <tableStyleInfo name="TableStyleMedium13"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102227D0-DB90-8247-9C95-0A4F09BF79D2}" name="Table162933" displayName="Table162933" ref="K219:N224" totalsRowShown="0" headerRowDxfId="5" dataDxfId="4">
  <autoFilter ref="K219:N224" xr:uid="{102227D0-DB90-8247-9C95-0A4F09BF79D2}"/>
  <tableColumns count="4">
    <tableColumn id="1" xr3:uid="{5736750D-6AB6-C24A-8C32-0CE513631C98}" name="Dept. #" dataDxfId="3"/>
    <tableColumn id="2" xr3:uid="{5FD08041-DDF1-F848-8446-EDFA734FD3C0}" name="Dept. Name" dataDxfId="2"/>
    <tableColumn id="3" xr3:uid="{CFF491B0-64D5-0446-BA9E-6E030EB54AF9}" name="# of Orders" dataDxfId="1"/>
    <tableColumn id="4" xr3:uid="{9B337539-FF49-744E-A4F5-6B09AFE68821}" name="% of Orders" dataDxfId="0"/>
  </tableColumns>
  <tableStyleInfo name="TableStyleMedium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4CD8BF-2B90-7840-A8E7-33B4CDF0AB34}" name="Table1" displayName="Table1" ref="B34:D37" totalsRowShown="0" headerRowDxfId="189" dataDxfId="188" tableBorderDxfId="187">
  <autoFilter ref="B34:D37" xr:uid="{0E4CD8BF-2B90-7840-A8E7-33B4CDF0AB34}"/>
  <sortState xmlns:xlrd2="http://schemas.microsoft.com/office/spreadsheetml/2017/richdata2" ref="B35:D37">
    <sortCondition descending="1" ref="B34:B37"/>
  </sortState>
  <tableColumns count="3">
    <tableColumn id="1" xr3:uid="{2FD68895-E607-714A-8BA9-18E31938BD99}" name="Product price range" dataDxfId="186"/>
    <tableColumn id="2" xr3:uid="{2C3D7113-C7DC-3B49-82A4-FB1558CB2D23}" name="Product count" dataDxfId="185"/>
    <tableColumn id="3" xr3:uid="{F6B53DFB-0ED6-8044-B695-1D6E9049794D}" name="Price-range %" dataDxfId="184"/>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A71C8C-7A49-3148-8807-2001DABACD4B}" name="Table5" displayName="Table5" ref="B50:E72" totalsRowShown="0" headerRowDxfId="183" dataDxfId="182" tableBorderDxfId="181">
  <autoFilter ref="B50:E72" xr:uid="{E7A71C8C-7A49-3148-8807-2001DABACD4B}"/>
  <sortState xmlns:xlrd2="http://schemas.microsoft.com/office/spreadsheetml/2017/richdata2" ref="B51:E72">
    <sortCondition descending="1" ref="D50:D72"/>
  </sortState>
  <tableColumns count="4">
    <tableColumn id="1" xr3:uid="{19556649-DA6F-9249-B49B-EBD636FEFCF0}" name="Department Number" dataDxfId="180"/>
    <tableColumn id="2" xr3:uid="{CCEB916D-CB2E-744B-BE80-F189D439A1C8}" name="Department Name" dataDxfId="179"/>
    <tableColumn id="3" xr3:uid="{EBA14BA9-9B85-9A4E-835A-C51D38647654}" name="% of Total Orders  " dataDxfId="178"/>
    <tableColumn id="4" xr3:uid="{2A645BBE-E0AE-FE46-BC92-91DBB08EDFE9}" name="% of Total Revenue" dataDxfId="177"/>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23D9CE0-87CC-FE42-B3C4-848EDB10A04B}" name="Table7" displayName="Table7" ref="B14:E18" totalsRowShown="0" headerRowDxfId="176" dataDxfId="175" tableBorderDxfId="174">
  <autoFilter ref="B14:E18" xr:uid="{023D9CE0-87CC-FE42-B3C4-848EDB10A04B}"/>
  <sortState xmlns:xlrd2="http://schemas.microsoft.com/office/spreadsheetml/2017/richdata2" ref="B15:C17">
    <sortCondition descending="1" ref="C14:C17"/>
  </sortState>
  <tableColumns count="4">
    <tableColumn id="1" xr3:uid="{A2FBA4EB-9ACD-D749-B38E-A2DAD084B4B4}" name="Loyalty flag" dataDxfId="173"/>
    <tableColumn id="2" xr3:uid="{59DB04A1-6FDC-F044-9393-CC9173C6CD8E}" name="% of Total Customers" dataDxfId="172"/>
    <tableColumn id="3" xr3:uid="{90005B9E-6345-1E4B-AD9D-EE82B6090B95}" name="Avg Price Paid" dataDxfId="171"/>
    <tableColumn id="4" xr3:uid="{4F204F7E-F1BE-6A4E-9D37-B5D6C3607746}" name="Avg Total per Customer" dataDxfId="170"/>
  </tableColumns>
  <tableStyleInfo name="TableStyleMedium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1178B4-D664-D74B-9058-C64F3C177F0F}" name="Table6" displayName="Table6" ref="B43:F48" totalsRowShown="0" headerRowDxfId="169" dataDxfId="168" tableBorderDxfId="167">
  <autoFilter ref="B43:F48" xr:uid="{811178B4-D664-D74B-9058-C64F3C177F0F}"/>
  <sortState xmlns:xlrd2="http://schemas.microsoft.com/office/spreadsheetml/2017/richdata2" ref="B44:E48">
    <sortCondition descending="1" ref="B43:B48"/>
  </sortState>
  <tableColumns count="5">
    <tableColumn id="1" xr3:uid="{0E272277-CBE1-EA4E-9E3C-9F3444FE7905}" name="Family status" dataDxfId="166"/>
    <tableColumn id="2" xr3:uid="{37ABFE5D-CFCA-7047-B01E-14C40C4F0549}" name="% of Total Customers" dataDxfId="165"/>
    <tableColumn id="3" xr3:uid="{6DA53B59-BC9A-8344-8BBB-2051F0FB6422}" name="Avg. Price Paid " dataDxfId="164"/>
    <tableColumn id="4" xr3:uid="{A0ECE2E5-3EDE-114F-AF73-F6A017FEC0C9}" name="Avg. Total per Customer" dataDxfId="163"/>
    <tableColumn id="5" xr3:uid="{94752E16-76C6-1B4B-B20D-8D656F4EC740}" name="% High Spenders" dataDxfId="162"/>
  </tableColumns>
  <tableStyleInfo name="TableStyleMedium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65FF4AB-E226-F74C-A44F-E395E4CF56C2}" name="Table69" displayName="Table69" ref="B53:F57" totalsRowShown="0" headerRowDxfId="161" dataDxfId="160" tableBorderDxfId="159">
  <autoFilter ref="B53:F57" xr:uid="{165FF4AB-E226-F74C-A44F-E395E4CF56C2}"/>
  <tableColumns count="5">
    <tableColumn id="1" xr3:uid="{C2EEAD17-0AF3-6349-A035-D7E511975E0D}" name="Age Group" dataDxfId="158"/>
    <tableColumn id="2" xr3:uid="{A0412CCC-0CCC-7448-8A36-5DF95E096606}" name="% of Total Customers" dataDxfId="157"/>
    <tableColumn id="3" xr3:uid="{C7B9272C-272B-144B-816A-1ED5F4CD5C9E}" name="Avg. Price Paid " dataDxfId="156"/>
    <tableColumn id="4" xr3:uid="{1D4DC332-BF6D-EE4D-B8C3-296D80A66264}" name="Avg. Total per Customer" dataDxfId="155"/>
    <tableColumn id="5" xr3:uid="{EFEE33A5-0E03-6D4D-8627-370386BF1873}" name="% High Spenders" dataDxfId="154"/>
  </tableColumns>
  <tableStyleInfo name="TableStyleMedium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EE140C5-E2A9-7D40-8899-EA0B8F523CBC}" name="Table610" displayName="Table610" ref="B62:F66" totalsRowShown="0" headerRowDxfId="153" dataDxfId="152" tableBorderDxfId="151">
  <autoFilter ref="B62:F66" xr:uid="{3EE140C5-E2A9-7D40-8899-EA0B8F523CBC}"/>
  <sortState xmlns:xlrd2="http://schemas.microsoft.com/office/spreadsheetml/2017/richdata2" ref="B63:E66">
    <sortCondition descending="1" ref="B43:B48"/>
  </sortState>
  <tableColumns count="5">
    <tableColumn id="1" xr3:uid="{15787C63-C27C-A947-9094-DB8309645A83}" name="Income group" dataDxfId="150"/>
    <tableColumn id="2" xr3:uid="{B87C9625-4645-BB4C-A1D5-2A1B62CB2E90}" name="% of Total Customers" dataDxfId="149"/>
    <tableColumn id="3" xr3:uid="{15B9580A-06F8-A64C-820A-BBB202AB95D9}" name="Avg. Price Paid " dataDxfId="148"/>
    <tableColumn id="4" xr3:uid="{4C35F0E1-06BF-9A4A-BB65-B770412FE240}" name="Avg. Total per Customer" dataDxfId="147"/>
    <tableColumn id="5" xr3:uid="{F9CED351-4709-7044-B29F-C36E5BCD73C8}" name="% High Spenders" dataDxfId="146"/>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drawing" Target="../drawings/drawing11.xml"/><Relationship Id="rId4" Type="http://schemas.openxmlformats.org/officeDocument/2006/relationships/table" Target="../tables/table14.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21.xml"/><Relationship Id="rId13" Type="http://schemas.openxmlformats.org/officeDocument/2006/relationships/table" Target="../tables/table26.xml"/><Relationship Id="rId18" Type="http://schemas.openxmlformats.org/officeDocument/2006/relationships/table" Target="../tables/table31.xml"/><Relationship Id="rId3" Type="http://schemas.openxmlformats.org/officeDocument/2006/relationships/table" Target="../tables/table16.xml"/><Relationship Id="rId7" Type="http://schemas.openxmlformats.org/officeDocument/2006/relationships/table" Target="../tables/table20.xml"/><Relationship Id="rId12" Type="http://schemas.openxmlformats.org/officeDocument/2006/relationships/table" Target="../tables/table25.xml"/><Relationship Id="rId17" Type="http://schemas.openxmlformats.org/officeDocument/2006/relationships/table" Target="../tables/table30.xml"/><Relationship Id="rId2" Type="http://schemas.openxmlformats.org/officeDocument/2006/relationships/table" Target="../tables/table15.xml"/><Relationship Id="rId16" Type="http://schemas.openxmlformats.org/officeDocument/2006/relationships/table" Target="../tables/table29.xml"/><Relationship Id="rId1" Type="http://schemas.openxmlformats.org/officeDocument/2006/relationships/drawing" Target="../drawings/drawing12.xml"/><Relationship Id="rId6" Type="http://schemas.openxmlformats.org/officeDocument/2006/relationships/table" Target="../tables/table19.xml"/><Relationship Id="rId11" Type="http://schemas.openxmlformats.org/officeDocument/2006/relationships/table" Target="../tables/table24.xml"/><Relationship Id="rId5" Type="http://schemas.openxmlformats.org/officeDocument/2006/relationships/table" Target="../tables/table18.xml"/><Relationship Id="rId15" Type="http://schemas.openxmlformats.org/officeDocument/2006/relationships/table" Target="../tables/table28.xml"/><Relationship Id="rId10" Type="http://schemas.openxmlformats.org/officeDocument/2006/relationships/table" Target="../tables/table23.xml"/><Relationship Id="rId19" Type="http://schemas.openxmlformats.org/officeDocument/2006/relationships/table" Target="../tables/table32.xml"/><Relationship Id="rId4" Type="http://schemas.openxmlformats.org/officeDocument/2006/relationships/table" Target="../tables/table17.xml"/><Relationship Id="rId9" Type="http://schemas.openxmlformats.org/officeDocument/2006/relationships/table" Target="../tables/table22.xml"/><Relationship Id="rId14" Type="http://schemas.openxmlformats.org/officeDocument/2006/relationships/table" Target="../tables/table2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8.xml"/><Relationship Id="rId5" Type="http://schemas.openxmlformats.org/officeDocument/2006/relationships/table" Target="../tables/table9.xml"/><Relationship Id="rId4"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3:E29"/>
  <sheetViews>
    <sheetView showGridLines="0" tabSelected="1" zoomScaleNormal="100" workbookViewId="0">
      <selection activeCell="B2" sqref="B2"/>
    </sheetView>
  </sheetViews>
  <sheetFormatPr baseColWidth="10" defaultColWidth="8.83203125" defaultRowHeight="15" x14ac:dyDescent="0.2"/>
  <cols>
    <col min="2" max="2" width="53.5" bestFit="1" customWidth="1"/>
    <col min="3" max="3" width="15.83203125" customWidth="1"/>
  </cols>
  <sheetData>
    <row r="13" spans="1:5" ht="18" x14ac:dyDescent="0.2">
      <c r="A13" s="61"/>
      <c r="B13" s="118" t="s">
        <v>0</v>
      </c>
      <c r="C13" s="61"/>
      <c r="D13" s="61"/>
      <c r="E13" s="61"/>
    </row>
    <row r="14" spans="1:5" ht="18" x14ac:dyDescent="0.2">
      <c r="A14" s="61"/>
      <c r="B14" s="118"/>
      <c r="C14" s="61"/>
      <c r="D14" s="61"/>
      <c r="E14" s="61"/>
    </row>
    <row r="15" spans="1:5" ht="16" x14ac:dyDescent="0.2">
      <c r="A15" s="61"/>
      <c r="B15" s="61" t="s">
        <v>15</v>
      </c>
      <c r="C15" s="61" t="s">
        <v>483</v>
      </c>
      <c r="E15" s="61"/>
    </row>
    <row r="16" spans="1:5" ht="16" x14ac:dyDescent="0.2">
      <c r="A16" s="61"/>
      <c r="B16" s="61" t="s">
        <v>16</v>
      </c>
      <c r="C16" s="61" t="s">
        <v>484</v>
      </c>
      <c r="E16" s="61"/>
    </row>
    <row r="17" spans="1:5" ht="16" x14ac:dyDescent="0.2">
      <c r="A17" s="61"/>
      <c r="B17" s="61" t="s">
        <v>17</v>
      </c>
      <c r="C17" s="61" t="s">
        <v>485</v>
      </c>
      <c r="E17" s="61"/>
    </row>
    <row r="18" spans="1:5" ht="16" x14ac:dyDescent="0.2">
      <c r="A18" s="61"/>
      <c r="B18" s="61" t="s">
        <v>18</v>
      </c>
      <c r="C18" s="61" t="s">
        <v>486</v>
      </c>
      <c r="E18" s="61"/>
    </row>
    <row r="19" spans="1:5" ht="16" x14ac:dyDescent="0.2">
      <c r="A19" s="61"/>
      <c r="B19" s="61" t="s">
        <v>487</v>
      </c>
      <c r="C19" s="61" t="s">
        <v>488</v>
      </c>
      <c r="E19" s="61"/>
    </row>
    <row r="20" spans="1:5" ht="16" x14ac:dyDescent="0.2">
      <c r="A20" s="61"/>
      <c r="B20" s="61" t="s">
        <v>489</v>
      </c>
      <c r="C20" s="61" t="s">
        <v>495</v>
      </c>
      <c r="D20" s="61"/>
      <c r="E20" s="61"/>
    </row>
    <row r="21" spans="1:5" ht="16" x14ac:dyDescent="0.2">
      <c r="A21" s="61"/>
      <c r="B21" s="61" t="s">
        <v>490</v>
      </c>
      <c r="C21" s="61" t="s">
        <v>496</v>
      </c>
      <c r="D21" s="61"/>
      <c r="E21" s="61"/>
    </row>
    <row r="22" spans="1:5" ht="16" x14ac:dyDescent="0.2">
      <c r="A22" s="117"/>
      <c r="B22" s="61" t="s">
        <v>491</v>
      </c>
      <c r="C22" s="61" t="s">
        <v>497</v>
      </c>
      <c r="D22" s="61"/>
      <c r="E22" s="61"/>
    </row>
    <row r="23" spans="1:5" ht="16" x14ac:dyDescent="0.2">
      <c r="A23" s="117"/>
      <c r="B23" s="61" t="s">
        <v>492</v>
      </c>
      <c r="C23" s="61" t="s">
        <v>498</v>
      </c>
      <c r="D23" s="61"/>
      <c r="E23" s="61"/>
    </row>
    <row r="24" spans="1:5" ht="16" x14ac:dyDescent="0.2">
      <c r="A24" s="117"/>
      <c r="B24" s="61" t="s">
        <v>493</v>
      </c>
      <c r="C24" s="61" t="s">
        <v>499</v>
      </c>
      <c r="D24" s="61"/>
      <c r="E24" s="61"/>
    </row>
    <row r="25" spans="1:5" ht="16" x14ac:dyDescent="0.2">
      <c r="A25" s="117"/>
      <c r="B25" s="61" t="s">
        <v>494</v>
      </c>
      <c r="C25" s="61" t="s">
        <v>500</v>
      </c>
      <c r="D25" s="61"/>
      <c r="E25" s="61"/>
    </row>
    <row r="26" spans="1:5" ht="16" x14ac:dyDescent="0.2">
      <c r="A26" s="117"/>
      <c r="B26" s="61" t="s">
        <v>21</v>
      </c>
      <c r="C26" s="61" t="s">
        <v>501</v>
      </c>
      <c r="D26" s="61"/>
      <c r="E26" s="61"/>
    </row>
    <row r="27" spans="1:5" ht="16" x14ac:dyDescent="0.2">
      <c r="A27" s="117"/>
      <c r="B27" s="61" t="s">
        <v>502</v>
      </c>
      <c r="C27" s="61" t="s">
        <v>503</v>
      </c>
      <c r="D27" s="61"/>
      <c r="E27" s="61"/>
    </row>
    <row r="28" spans="1:5" ht="16" x14ac:dyDescent="0.2">
      <c r="A28" s="117"/>
      <c r="B28" s="117"/>
      <c r="C28" s="61"/>
      <c r="D28" s="61"/>
      <c r="E28" s="61"/>
    </row>
    <row r="29" spans="1:5" ht="16" x14ac:dyDescent="0.2">
      <c r="B29" s="61"/>
      <c r="C29" s="61"/>
      <c r="D29" s="61"/>
      <c r="E29" s="61"/>
    </row>
  </sheetData>
  <hyperlinks>
    <hyperlink ref="B15" location="'2. Population Flow'!A1" display="Population Flow" xr:uid="{00000000-0004-0000-0000-000000000000}"/>
    <hyperlink ref="B16" location="'3. Consistency checks'!A1" display="Consistency checks" xr:uid="{00000000-0004-0000-0000-000001000000}"/>
    <hyperlink ref="B17" location="'4. Wrangling steps'!A1" display="Wrangling steps" xr:uid="{00000000-0004-0000-0000-000002000000}"/>
    <hyperlink ref="B18" location="'5. Column derivations'!A1" display="Column derivations" xr:uid="{00000000-0004-0000-0000-000003000000}"/>
    <hyperlink ref="B19" location="'6. Visualizations'!A1" display="Visualizations" xr:uid="{00000000-0004-0000-0000-000004000000}"/>
    <hyperlink ref="B26" location="'7. Recommendations'!A1" display="Recommendations" xr:uid="{00000000-0004-0000-0000-000005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36A32-A16E-324E-8D08-7237A910FE05}">
  <dimension ref="A6:Q34"/>
  <sheetViews>
    <sheetView zoomScaleNormal="100" workbookViewId="0">
      <selection activeCell="C2" sqref="C2"/>
    </sheetView>
  </sheetViews>
  <sheetFormatPr baseColWidth="10" defaultRowHeight="15" x14ac:dyDescent="0.2"/>
  <cols>
    <col min="2" max="2" width="16.83203125" bestFit="1" customWidth="1"/>
    <col min="3" max="3" width="21.5" customWidth="1"/>
    <col min="4" max="4" width="16.33203125" customWidth="1"/>
    <col min="5" max="5" width="15.5" customWidth="1"/>
    <col min="6" max="6" width="16.5" customWidth="1"/>
    <col min="7" max="7" width="22.83203125" customWidth="1"/>
  </cols>
  <sheetData>
    <row r="6" spans="1:17" x14ac:dyDescent="0.2">
      <c r="A6" s="53"/>
      <c r="B6" s="53"/>
      <c r="C6" s="53"/>
      <c r="D6" s="53"/>
      <c r="E6" s="53"/>
      <c r="F6" s="53"/>
      <c r="G6" s="53"/>
      <c r="H6" s="53"/>
      <c r="I6" s="53"/>
      <c r="J6" s="53"/>
      <c r="K6" s="53"/>
      <c r="L6" s="53"/>
      <c r="M6" s="53"/>
      <c r="N6" s="53"/>
      <c r="O6" s="53"/>
      <c r="P6" s="53"/>
    </row>
    <row r="7" spans="1:17" x14ac:dyDescent="0.2">
      <c r="A7" s="53"/>
      <c r="B7" s="53"/>
      <c r="C7" s="53"/>
      <c r="D7" s="53"/>
      <c r="E7" s="53"/>
      <c r="F7" s="53"/>
      <c r="G7" s="53"/>
      <c r="H7" s="53"/>
      <c r="I7" s="53"/>
      <c r="J7" s="53"/>
      <c r="K7" s="53"/>
      <c r="L7" s="53"/>
      <c r="M7" s="53"/>
      <c r="N7" s="53"/>
      <c r="O7" s="53"/>
      <c r="P7" s="53"/>
    </row>
    <row r="8" spans="1:17" ht="16" x14ac:dyDescent="0.2">
      <c r="A8" s="53"/>
      <c r="B8" s="61" t="s">
        <v>441</v>
      </c>
      <c r="C8" s="53"/>
      <c r="D8" s="53"/>
      <c r="E8" s="53"/>
      <c r="F8" s="53"/>
      <c r="G8" s="53"/>
      <c r="H8" s="53"/>
      <c r="I8" s="53"/>
      <c r="J8" s="53"/>
      <c r="K8" s="53"/>
      <c r="L8" s="53"/>
      <c r="M8" s="53"/>
      <c r="N8" s="53"/>
      <c r="O8" s="53"/>
      <c r="P8" s="53"/>
    </row>
    <row r="9" spans="1:17" ht="17" x14ac:dyDescent="0.25">
      <c r="A9" s="53"/>
      <c r="B9" s="54" t="s">
        <v>342</v>
      </c>
      <c r="C9" s="53"/>
      <c r="D9" s="53"/>
      <c r="E9" s="53"/>
      <c r="F9" s="53"/>
      <c r="G9" s="53"/>
      <c r="H9" s="53"/>
      <c r="I9" s="53"/>
      <c r="J9" s="61" t="s">
        <v>442</v>
      </c>
      <c r="K9" s="53"/>
      <c r="L9" s="53"/>
      <c r="M9" s="53"/>
      <c r="N9" s="53"/>
      <c r="O9" s="53"/>
      <c r="P9" s="53"/>
      <c r="Q9" s="41"/>
    </row>
    <row r="10" spans="1:17" ht="17" x14ac:dyDescent="0.25">
      <c r="A10" s="53"/>
      <c r="B10" s="61" t="s">
        <v>338</v>
      </c>
      <c r="C10" s="61" t="s">
        <v>341</v>
      </c>
      <c r="D10" s="61" t="s">
        <v>339</v>
      </c>
      <c r="E10" s="61" t="s">
        <v>284</v>
      </c>
      <c r="F10" s="61" t="s">
        <v>278</v>
      </c>
      <c r="G10" s="61" t="s">
        <v>340</v>
      </c>
      <c r="H10" s="53"/>
      <c r="I10" s="53"/>
      <c r="J10" s="53"/>
      <c r="K10" s="53"/>
      <c r="L10" s="53"/>
      <c r="M10" s="53"/>
      <c r="N10" s="53"/>
      <c r="O10" s="53"/>
      <c r="P10" s="53"/>
      <c r="Q10" s="41"/>
    </row>
    <row r="11" spans="1:17" ht="16" x14ac:dyDescent="0.25">
      <c r="A11" s="53"/>
      <c r="B11" s="65" t="s">
        <v>337</v>
      </c>
      <c r="C11" s="53">
        <v>5511926</v>
      </c>
      <c r="D11" s="68">
        <v>0.24987899999999999</v>
      </c>
      <c r="E11" s="78">
        <v>17.309025999999999</v>
      </c>
      <c r="F11" s="68">
        <v>4.833374E-2</v>
      </c>
      <c r="G11" s="78">
        <v>21217.006324000002</v>
      </c>
      <c r="H11" s="53"/>
      <c r="I11" s="53"/>
      <c r="J11" s="53"/>
      <c r="K11" s="53"/>
      <c r="L11" s="53"/>
      <c r="M11" s="53"/>
      <c r="N11" s="53"/>
      <c r="O11" s="53"/>
      <c r="P11" s="53"/>
      <c r="Q11" s="41"/>
    </row>
    <row r="12" spans="1:17" ht="16" x14ac:dyDescent="0.25">
      <c r="A12" s="53"/>
      <c r="B12" s="65" t="s">
        <v>335</v>
      </c>
      <c r="C12" s="53">
        <v>11030066</v>
      </c>
      <c r="D12" s="68">
        <v>0.50004000000000004</v>
      </c>
      <c r="E12" s="78">
        <v>8.8610620000000004</v>
      </c>
      <c r="F12" s="68">
        <v>1.225949E-2</v>
      </c>
      <c r="G12" s="78">
        <v>21531.297633999999</v>
      </c>
      <c r="H12" s="53"/>
      <c r="I12" s="53"/>
      <c r="J12" s="53"/>
      <c r="K12" s="53"/>
      <c r="L12" s="53"/>
      <c r="M12" s="53"/>
      <c r="N12" s="53"/>
      <c r="O12" s="53"/>
      <c r="P12" s="53"/>
      <c r="Q12" s="41"/>
    </row>
    <row r="13" spans="1:17" ht="16" x14ac:dyDescent="0.25">
      <c r="A13" s="53"/>
      <c r="B13" s="65" t="s">
        <v>336</v>
      </c>
      <c r="C13" s="53">
        <v>5516394</v>
      </c>
      <c r="D13" s="68">
        <v>0.250081</v>
      </c>
      <c r="E13" s="78">
        <v>7.4308059999999996</v>
      </c>
      <c r="F13" s="68">
        <v>5.7321899999999999E-3</v>
      </c>
      <c r="G13" s="78">
        <v>15082.560282</v>
      </c>
      <c r="H13" s="53"/>
      <c r="I13" s="53"/>
      <c r="J13" s="53"/>
      <c r="K13" s="53"/>
      <c r="L13" s="53"/>
      <c r="M13" s="53"/>
      <c r="N13" s="53"/>
      <c r="O13" s="53"/>
      <c r="P13" s="53"/>
      <c r="Q13" s="41"/>
    </row>
    <row r="14" spans="1:17" ht="16" x14ac:dyDescent="0.25">
      <c r="A14" s="53"/>
      <c r="B14" s="53"/>
      <c r="C14" s="53"/>
      <c r="D14" s="53"/>
      <c r="E14" s="53"/>
      <c r="F14" s="53"/>
      <c r="G14" s="53"/>
      <c r="H14" s="53"/>
      <c r="I14" s="53"/>
      <c r="J14" s="53"/>
      <c r="K14" s="53"/>
      <c r="L14" s="53"/>
      <c r="M14" s="53"/>
      <c r="N14" s="53"/>
      <c r="O14" s="53"/>
      <c r="P14" s="53"/>
      <c r="Q14" s="41"/>
    </row>
    <row r="15" spans="1:17" ht="17" x14ac:dyDescent="0.25">
      <c r="A15" s="53"/>
      <c r="B15" s="54" t="s">
        <v>205</v>
      </c>
      <c r="C15" s="53"/>
      <c r="D15" s="53"/>
      <c r="E15" s="53"/>
      <c r="F15" s="53"/>
      <c r="G15" s="53"/>
      <c r="H15" s="53"/>
      <c r="I15" s="53"/>
      <c r="J15" s="53"/>
      <c r="K15" s="53"/>
      <c r="L15" s="53"/>
      <c r="M15" s="53"/>
      <c r="N15" s="53"/>
      <c r="O15" s="53"/>
      <c r="P15" s="53"/>
      <c r="Q15" s="41"/>
    </row>
    <row r="16" spans="1:17" ht="16" x14ac:dyDescent="0.25">
      <c r="A16" s="53"/>
      <c r="B16" s="53" t="s">
        <v>343</v>
      </c>
      <c r="C16" s="53" t="s">
        <v>344</v>
      </c>
      <c r="D16" s="53"/>
      <c r="E16" s="53"/>
      <c r="F16" s="53"/>
      <c r="G16" s="53"/>
      <c r="H16" s="53"/>
      <c r="I16" s="53"/>
      <c r="J16" s="53"/>
      <c r="K16" s="53"/>
      <c r="L16" s="53"/>
      <c r="M16" s="53"/>
      <c r="N16" s="53"/>
      <c r="O16" s="53"/>
      <c r="P16" s="53"/>
      <c r="Q16" s="41"/>
    </row>
    <row r="17" spans="1:17" ht="16" x14ac:dyDescent="0.25">
      <c r="A17" s="53"/>
      <c r="B17" s="53" t="s">
        <v>345</v>
      </c>
      <c r="C17" s="53" t="s">
        <v>348</v>
      </c>
      <c r="D17" s="53"/>
      <c r="E17" s="53"/>
      <c r="F17" s="53"/>
      <c r="G17" s="53"/>
      <c r="H17" s="53"/>
      <c r="I17" s="53"/>
      <c r="J17" s="53"/>
      <c r="K17" s="53"/>
      <c r="L17" s="53"/>
      <c r="M17" s="53"/>
      <c r="N17" s="53"/>
      <c r="O17" s="53"/>
      <c r="P17" s="53"/>
      <c r="Q17" s="41"/>
    </row>
    <row r="18" spans="1:17" ht="16" x14ac:dyDescent="0.25">
      <c r="A18" s="53"/>
      <c r="B18" s="53" t="s">
        <v>346</v>
      </c>
      <c r="C18" s="53" t="s">
        <v>347</v>
      </c>
      <c r="D18" s="53"/>
      <c r="E18" s="53"/>
      <c r="F18" s="53"/>
      <c r="G18" s="53"/>
      <c r="H18" s="53"/>
      <c r="I18" s="53"/>
      <c r="J18" s="53"/>
      <c r="K18" s="53"/>
      <c r="L18" s="53"/>
      <c r="M18" s="53"/>
      <c r="N18" s="53"/>
      <c r="O18" s="53"/>
      <c r="P18" s="53"/>
      <c r="Q18" s="41"/>
    </row>
    <row r="19" spans="1:17" ht="16" x14ac:dyDescent="0.25">
      <c r="A19" s="53"/>
      <c r="B19" s="53"/>
      <c r="C19" s="53"/>
      <c r="D19" s="53"/>
      <c r="E19" s="53"/>
      <c r="F19" s="53"/>
      <c r="G19" s="53"/>
      <c r="H19" s="53"/>
      <c r="I19" s="53"/>
      <c r="J19" s="53"/>
      <c r="K19" s="53"/>
      <c r="L19" s="53"/>
      <c r="M19" s="53"/>
      <c r="N19" s="53"/>
      <c r="O19" s="53"/>
      <c r="P19" s="53"/>
      <c r="Q19" s="41"/>
    </row>
    <row r="20" spans="1:17" ht="16" x14ac:dyDescent="0.25">
      <c r="A20" s="53"/>
      <c r="B20" s="53"/>
      <c r="C20" s="53"/>
      <c r="D20" s="53"/>
      <c r="E20" s="53"/>
      <c r="F20" s="53"/>
      <c r="G20" s="53"/>
      <c r="H20" s="53"/>
      <c r="I20" s="53"/>
      <c r="J20" s="53"/>
      <c r="K20" s="53"/>
      <c r="L20" s="53"/>
      <c r="M20" s="53"/>
      <c r="N20" s="53"/>
      <c r="O20" s="53"/>
      <c r="P20" s="53"/>
      <c r="Q20" s="41"/>
    </row>
    <row r="21" spans="1:17" ht="16" x14ac:dyDescent="0.25">
      <c r="A21" s="53"/>
      <c r="B21" s="53"/>
      <c r="C21" s="53"/>
      <c r="D21" s="53"/>
      <c r="E21" s="53"/>
      <c r="F21" s="53"/>
      <c r="G21" s="53"/>
      <c r="H21" s="53"/>
      <c r="I21" s="53"/>
      <c r="J21" s="53"/>
      <c r="K21" s="53"/>
      <c r="L21" s="53"/>
      <c r="M21" s="53"/>
      <c r="N21" s="53"/>
      <c r="O21" s="53"/>
      <c r="P21" s="53"/>
      <c r="Q21" s="41"/>
    </row>
    <row r="22" spans="1:17" ht="16" x14ac:dyDescent="0.25">
      <c r="A22" s="53"/>
      <c r="B22" s="53"/>
      <c r="C22" s="53"/>
      <c r="D22" s="53"/>
      <c r="E22" s="53"/>
      <c r="F22" s="53"/>
      <c r="G22" s="53"/>
      <c r="H22" s="53"/>
      <c r="I22" s="53"/>
      <c r="J22" s="53"/>
      <c r="K22" s="53"/>
      <c r="L22" s="53"/>
      <c r="M22" s="53"/>
      <c r="N22" s="53"/>
      <c r="O22" s="53"/>
      <c r="P22" s="53"/>
      <c r="Q22" s="41"/>
    </row>
    <row r="23" spans="1:17" ht="16" x14ac:dyDescent="0.25">
      <c r="A23" s="53"/>
      <c r="B23" s="53"/>
      <c r="C23" s="53"/>
      <c r="D23" s="53"/>
      <c r="E23" s="53"/>
      <c r="F23" s="53"/>
      <c r="G23" s="53"/>
      <c r="H23" s="53"/>
      <c r="I23" s="53"/>
      <c r="J23" s="53"/>
      <c r="K23" s="53"/>
      <c r="L23" s="53"/>
      <c r="M23" s="53"/>
      <c r="N23" s="53"/>
      <c r="O23" s="53"/>
      <c r="P23" s="53"/>
      <c r="Q23" s="41"/>
    </row>
    <row r="24" spans="1:17" ht="16" x14ac:dyDescent="0.25">
      <c r="A24" s="53"/>
      <c r="B24" s="53"/>
      <c r="C24" s="53"/>
      <c r="D24" s="53"/>
      <c r="E24" s="53"/>
      <c r="F24" s="53"/>
      <c r="G24" s="53"/>
      <c r="H24" s="53"/>
      <c r="I24" s="53"/>
      <c r="J24" s="53"/>
      <c r="K24" s="53"/>
      <c r="L24" s="53"/>
      <c r="M24" s="53"/>
      <c r="N24" s="53"/>
      <c r="O24" s="53"/>
      <c r="P24" s="53"/>
      <c r="Q24" s="41"/>
    </row>
    <row r="25" spans="1:17" ht="16" x14ac:dyDescent="0.25">
      <c r="A25" s="53"/>
      <c r="B25" s="53"/>
      <c r="C25" s="53"/>
      <c r="D25" s="53"/>
      <c r="E25" s="53"/>
      <c r="F25" s="53"/>
      <c r="G25" s="53"/>
      <c r="H25" s="53"/>
      <c r="I25" s="53"/>
      <c r="J25" s="53"/>
      <c r="K25" s="53"/>
      <c r="L25" s="53"/>
      <c r="M25" s="53"/>
      <c r="N25" s="53"/>
      <c r="O25" s="53"/>
      <c r="P25" s="53"/>
      <c r="Q25" s="41"/>
    </row>
    <row r="26" spans="1:17" ht="16" x14ac:dyDescent="0.25">
      <c r="A26" s="53"/>
      <c r="B26" s="53"/>
      <c r="C26" s="53"/>
      <c r="D26" s="53"/>
      <c r="E26" s="53"/>
      <c r="F26" s="53"/>
      <c r="G26" s="53"/>
      <c r="H26" s="53"/>
      <c r="I26" s="53"/>
      <c r="J26" s="53"/>
      <c r="K26" s="53"/>
      <c r="L26" s="53"/>
      <c r="M26" s="53"/>
      <c r="N26" s="53"/>
      <c r="O26" s="53"/>
      <c r="P26" s="53"/>
      <c r="Q26" s="41"/>
    </row>
    <row r="27" spans="1:17" ht="16" x14ac:dyDescent="0.25">
      <c r="A27" s="53"/>
      <c r="B27" s="53"/>
      <c r="C27" s="53"/>
      <c r="D27" s="53"/>
      <c r="E27" s="53"/>
      <c r="F27" s="53"/>
      <c r="G27" s="53"/>
      <c r="H27" s="53"/>
      <c r="I27" s="53"/>
      <c r="J27" s="53"/>
      <c r="K27" s="53"/>
      <c r="L27" s="53"/>
      <c r="M27" s="53"/>
      <c r="N27" s="53"/>
      <c r="O27" s="53"/>
      <c r="P27" s="53"/>
      <c r="Q27" s="41"/>
    </row>
    <row r="28" spans="1:17" ht="16" x14ac:dyDescent="0.25">
      <c r="A28" s="53"/>
      <c r="B28" s="53"/>
      <c r="C28" s="53"/>
      <c r="D28" s="53"/>
      <c r="E28" s="53"/>
      <c r="F28" s="53"/>
      <c r="G28" s="53"/>
      <c r="H28" s="53"/>
      <c r="I28" s="53"/>
      <c r="J28" s="53"/>
      <c r="K28" s="53"/>
      <c r="L28" s="53"/>
      <c r="M28" s="53"/>
      <c r="N28" s="53"/>
      <c r="O28" s="53"/>
      <c r="P28" s="53"/>
      <c r="Q28" s="41"/>
    </row>
    <row r="29" spans="1:17" ht="16" x14ac:dyDescent="0.25">
      <c r="A29" s="53"/>
      <c r="B29" s="53"/>
      <c r="C29" s="53"/>
      <c r="D29" s="53"/>
      <c r="E29" s="53"/>
      <c r="F29" s="53"/>
      <c r="G29" s="53"/>
      <c r="H29" s="53"/>
      <c r="I29" s="53"/>
      <c r="J29" s="53"/>
      <c r="K29" s="53"/>
      <c r="L29" s="53"/>
      <c r="M29" s="53"/>
      <c r="N29" s="53"/>
      <c r="O29" s="53"/>
      <c r="P29" s="53"/>
      <c r="Q29" s="41"/>
    </row>
    <row r="30" spans="1:17" ht="16" x14ac:dyDescent="0.25">
      <c r="A30" s="53"/>
      <c r="B30" s="53"/>
      <c r="C30" s="53"/>
      <c r="D30" s="53"/>
      <c r="E30" s="53"/>
      <c r="F30" s="53"/>
      <c r="G30" s="53"/>
      <c r="H30" s="53"/>
      <c r="I30" s="53"/>
      <c r="J30" s="53"/>
      <c r="K30" s="53"/>
      <c r="L30" s="53"/>
      <c r="M30" s="53"/>
      <c r="N30" s="53"/>
      <c r="O30" s="53"/>
      <c r="P30" s="53"/>
      <c r="Q30" s="41"/>
    </row>
    <row r="31" spans="1:17" ht="16" x14ac:dyDescent="0.25">
      <c r="A31" s="53"/>
      <c r="B31" s="53"/>
      <c r="C31" s="53"/>
      <c r="D31" s="53"/>
      <c r="E31" s="53"/>
      <c r="F31" s="53"/>
      <c r="G31" s="53"/>
      <c r="H31" s="53"/>
      <c r="I31" s="53"/>
      <c r="J31" s="53"/>
      <c r="K31" s="53"/>
      <c r="L31" s="53"/>
      <c r="M31" s="53"/>
      <c r="N31" s="53"/>
      <c r="O31" s="53"/>
      <c r="P31" s="53"/>
      <c r="Q31" s="41"/>
    </row>
    <row r="32" spans="1:17" ht="16" x14ac:dyDescent="0.25">
      <c r="A32" s="53"/>
      <c r="B32" s="53"/>
      <c r="C32" s="53"/>
      <c r="D32" s="53"/>
      <c r="E32" s="53"/>
      <c r="F32" s="53"/>
      <c r="G32" s="53"/>
      <c r="H32" s="53"/>
      <c r="I32" s="53"/>
      <c r="J32" s="53"/>
      <c r="K32" s="53"/>
      <c r="L32" s="53"/>
      <c r="M32" s="53"/>
      <c r="N32" s="53"/>
      <c r="O32" s="53"/>
      <c r="P32" s="53"/>
      <c r="Q32" s="41"/>
    </row>
    <row r="33" spans="1:17" ht="16" x14ac:dyDescent="0.25">
      <c r="A33" s="41"/>
      <c r="B33" s="41"/>
      <c r="C33" s="41"/>
      <c r="D33" s="41"/>
      <c r="E33" s="41"/>
      <c r="F33" s="41"/>
      <c r="G33" s="41"/>
      <c r="H33" s="41"/>
      <c r="I33" s="41"/>
      <c r="J33" s="41"/>
      <c r="K33" s="41"/>
      <c r="L33" s="41"/>
      <c r="M33" s="41"/>
      <c r="N33" s="41"/>
      <c r="O33" s="41"/>
      <c r="P33" s="41"/>
      <c r="Q33" s="41"/>
    </row>
    <row r="34" spans="1:17" ht="16" x14ac:dyDescent="0.25">
      <c r="A34" s="41"/>
      <c r="B34" s="41"/>
      <c r="C34" s="41"/>
      <c r="D34" s="41"/>
      <c r="E34" s="41"/>
      <c r="F34" s="41"/>
      <c r="G34" s="41"/>
      <c r="H34" s="41"/>
      <c r="I34" s="41"/>
      <c r="J34" s="41"/>
      <c r="K34" s="41"/>
      <c r="L34" s="41"/>
      <c r="M34" s="41"/>
      <c r="N34" s="41"/>
      <c r="O34" s="41"/>
      <c r="P34" s="41"/>
      <c r="Q34" s="41"/>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EF868-06AE-2E4D-A169-512F190ABD0B}">
  <dimension ref="A8:O80"/>
  <sheetViews>
    <sheetView zoomScaleNormal="100" workbookViewId="0">
      <selection activeCell="B2" sqref="B2"/>
    </sheetView>
  </sheetViews>
  <sheetFormatPr baseColWidth="10" defaultRowHeight="15" x14ac:dyDescent="0.2"/>
  <cols>
    <col min="2" max="2" width="29.83203125" bestFit="1" customWidth="1"/>
    <col min="3" max="3" width="36" bestFit="1" customWidth="1"/>
    <col min="4" max="4" width="16.83203125" bestFit="1" customWidth="1"/>
    <col min="5" max="5" width="19.33203125" customWidth="1"/>
    <col min="6" max="6" width="19" customWidth="1"/>
  </cols>
  <sheetData>
    <row r="8" spans="1:15" ht="16" x14ac:dyDescent="0.2">
      <c r="A8" s="53"/>
      <c r="B8" s="61" t="s">
        <v>443</v>
      </c>
      <c r="C8" s="53"/>
      <c r="D8" s="53"/>
      <c r="E8" s="53"/>
      <c r="F8" s="53"/>
      <c r="G8" s="53"/>
      <c r="H8" s="53"/>
      <c r="I8" s="61" t="s">
        <v>444</v>
      </c>
      <c r="J8" s="53"/>
      <c r="K8" s="53"/>
      <c r="L8" s="53"/>
      <c r="M8" s="53"/>
      <c r="N8" s="53"/>
      <c r="O8" s="53"/>
    </row>
    <row r="9" spans="1:15" ht="16" x14ac:dyDescent="0.2">
      <c r="A9" s="53"/>
      <c r="B9" s="54" t="s">
        <v>327</v>
      </c>
      <c r="C9" s="53"/>
      <c r="D9" s="53"/>
      <c r="E9" s="53"/>
      <c r="F9" s="53"/>
      <c r="G9" s="53"/>
      <c r="H9" s="53"/>
      <c r="I9" s="53"/>
      <c r="J9" s="53"/>
      <c r="K9" s="53"/>
      <c r="L9" s="53"/>
      <c r="M9" s="53"/>
      <c r="N9" s="53"/>
      <c r="O9" s="53"/>
    </row>
    <row r="10" spans="1:15" ht="16" x14ac:dyDescent="0.2">
      <c r="A10" s="53"/>
      <c r="B10" s="61" t="s">
        <v>304</v>
      </c>
      <c r="C10" s="61" t="s">
        <v>305</v>
      </c>
      <c r="D10" s="61" t="s">
        <v>306</v>
      </c>
      <c r="E10" s="61" t="s">
        <v>317</v>
      </c>
      <c r="F10" s="61" t="s">
        <v>318</v>
      </c>
      <c r="G10" s="53"/>
      <c r="H10" s="53"/>
      <c r="I10" s="53"/>
      <c r="J10" s="53"/>
      <c r="K10" s="53"/>
      <c r="L10" s="53"/>
      <c r="M10" s="53"/>
      <c r="N10" s="53"/>
      <c r="O10" s="53"/>
    </row>
    <row r="11" spans="1:15" x14ac:dyDescent="0.2">
      <c r="A11" s="53"/>
      <c r="B11" s="65" t="s">
        <v>319</v>
      </c>
      <c r="C11" s="53" t="s">
        <v>307</v>
      </c>
      <c r="D11" s="65">
        <v>1603290</v>
      </c>
      <c r="E11" s="66">
        <v>7.2683999999999999E-2</v>
      </c>
      <c r="F11" s="68">
        <v>0.25457299999999999</v>
      </c>
      <c r="G11" s="53"/>
      <c r="H11" s="53"/>
      <c r="I11" s="53"/>
      <c r="J11" s="53"/>
      <c r="K11" s="53"/>
      <c r="L11" s="53"/>
      <c r="M11" s="53"/>
      <c r="N11" s="53"/>
      <c r="O11" s="53"/>
    </row>
    <row r="12" spans="1:15" x14ac:dyDescent="0.2">
      <c r="A12" s="53"/>
      <c r="B12" s="65" t="s">
        <v>320</v>
      </c>
      <c r="C12" s="53" t="s">
        <v>308</v>
      </c>
      <c r="D12" s="65">
        <v>1386644</v>
      </c>
      <c r="E12" s="66">
        <v>6.2862000000000001E-2</v>
      </c>
      <c r="F12" s="68">
        <v>0.22017400000000001</v>
      </c>
      <c r="G12" s="53"/>
      <c r="H12" s="53"/>
      <c r="I12" s="53"/>
      <c r="J12" s="53"/>
      <c r="K12" s="53"/>
      <c r="L12" s="53"/>
      <c r="M12" s="53"/>
      <c r="N12" s="53"/>
      <c r="O12" s="53"/>
    </row>
    <row r="13" spans="1:15" x14ac:dyDescent="0.2">
      <c r="A13" s="53"/>
      <c r="B13" s="65" t="s">
        <v>329</v>
      </c>
      <c r="C13" s="53" t="s">
        <v>309</v>
      </c>
      <c r="D13" s="65">
        <v>1145548</v>
      </c>
      <c r="E13" s="66">
        <v>5.1933E-2</v>
      </c>
      <c r="F13" s="68">
        <v>0.181892</v>
      </c>
      <c r="G13" s="53"/>
      <c r="H13" s="53"/>
      <c r="I13" s="53"/>
      <c r="J13" s="53"/>
      <c r="K13" s="53"/>
      <c r="L13" s="53"/>
      <c r="M13" s="53"/>
      <c r="N13" s="53"/>
      <c r="O13" s="53"/>
    </row>
    <row r="14" spans="1:15" x14ac:dyDescent="0.2">
      <c r="A14" s="53"/>
      <c r="B14" s="65" t="s">
        <v>326</v>
      </c>
      <c r="C14" s="53" t="s">
        <v>310</v>
      </c>
      <c r="D14" s="65">
        <v>736908</v>
      </c>
      <c r="E14" s="66">
        <v>3.3406999999999999E-2</v>
      </c>
      <c r="F14" s="68">
        <v>0.117008</v>
      </c>
      <c r="G14" s="53"/>
      <c r="H14" s="53"/>
      <c r="I14" s="53"/>
      <c r="J14" s="53"/>
      <c r="K14" s="53"/>
      <c r="L14" s="53"/>
      <c r="M14" s="53"/>
      <c r="N14" s="53"/>
      <c r="O14" s="53"/>
    </row>
    <row r="15" spans="1:15" x14ac:dyDescent="0.2">
      <c r="A15" s="53"/>
      <c r="B15" s="65" t="s">
        <v>321</v>
      </c>
      <c r="C15" s="53" t="s">
        <v>311</v>
      </c>
      <c r="D15" s="65">
        <v>674319</v>
      </c>
      <c r="E15" s="66">
        <v>3.057E-2</v>
      </c>
      <c r="F15" s="68">
        <v>0.10707</v>
      </c>
      <c r="G15" s="53"/>
      <c r="H15" s="53"/>
      <c r="I15" s="53"/>
      <c r="J15" s="53"/>
      <c r="K15" s="53"/>
      <c r="L15" s="53"/>
      <c r="M15" s="53"/>
      <c r="N15" s="53"/>
      <c r="O15" s="53"/>
    </row>
    <row r="16" spans="1:15" x14ac:dyDescent="0.2">
      <c r="A16" s="53"/>
      <c r="B16" s="65" t="s">
        <v>325</v>
      </c>
      <c r="C16" s="53" t="s">
        <v>312</v>
      </c>
      <c r="D16" s="65">
        <v>478752</v>
      </c>
      <c r="E16" s="66">
        <v>2.1704000000000001E-2</v>
      </c>
      <c r="F16" s="68">
        <v>7.6017000000000001E-2</v>
      </c>
      <c r="G16" s="53"/>
      <c r="H16" s="53"/>
      <c r="I16" s="53"/>
      <c r="J16" s="53"/>
      <c r="K16" s="53"/>
      <c r="L16" s="53"/>
      <c r="M16" s="53"/>
      <c r="N16" s="53"/>
      <c r="O16" s="53"/>
    </row>
    <row r="17" spans="1:15" x14ac:dyDescent="0.2">
      <c r="A17" s="53"/>
      <c r="B17" s="65" t="s">
        <v>322</v>
      </c>
      <c r="C17" s="53" t="s">
        <v>313</v>
      </c>
      <c r="D17" s="65">
        <v>219866</v>
      </c>
      <c r="E17" s="66">
        <v>9.9670000000000002E-3</v>
      </c>
      <c r="F17" s="68">
        <v>3.4910999999999998E-2</v>
      </c>
      <c r="G17" s="53"/>
      <c r="H17" s="53"/>
      <c r="I17" s="53"/>
      <c r="J17" s="53"/>
      <c r="K17" s="53"/>
      <c r="L17" s="53"/>
      <c r="M17" s="53"/>
      <c r="N17" s="53"/>
      <c r="O17" s="53"/>
    </row>
    <row r="18" spans="1:15" x14ac:dyDescent="0.2">
      <c r="A18" s="53"/>
      <c r="B18" s="65" t="s">
        <v>323</v>
      </c>
      <c r="C18" s="53" t="s">
        <v>314</v>
      </c>
      <c r="D18" s="65">
        <v>35817</v>
      </c>
      <c r="E18" s="66">
        <v>1.624E-3</v>
      </c>
      <c r="F18" s="68">
        <v>5.6870000000000002E-3</v>
      </c>
      <c r="G18" s="53"/>
      <c r="H18" s="53"/>
      <c r="I18" s="53"/>
      <c r="J18" s="53"/>
      <c r="K18" s="53"/>
      <c r="L18" s="53"/>
      <c r="M18" s="53"/>
      <c r="N18" s="53"/>
      <c r="O18" s="53"/>
    </row>
    <row r="19" spans="1:15" x14ac:dyDescent="0.2">
      <c r="A19" s="53"/>
      <c r="B19" s="65" t="s">
        <v>324</v>
      </c>
      <c r="C19" s="53" t="s">
        <v>315</v>
      </c>
      <c r="D19" s="65">
        <v>16809</v>
      </c>
      <c r="E19" s="66">
        <v>7.6199999999999998E-4</v>
      </c>
      <c r="F19" s="68">
        <v>2.6689999999999999E-3</v>
      </c>
      <c r="G19" s="53"/>
      <c r="H19" s="53"/>
      <c r="I19" s="53"/>
      <c r="J19" s="53"/>
      <c r="K19" s="53"/>
      <c r="L19" s="53"/>
      <c r="M19" s="53"/>
      <c r="N19" s="53"/>
      <c r="O19" s="53"/>
    </row>
    <row r="20" spans="1:15" x14ac:dyDescent="0.2">
      <c r="A20" s="53"/>
      <c r="B20" s="65" t="s">
        <v>316</v>
      </c>
      <c r="C20" s="53"/>
      <c r="D20" s="65">
        <v>15760433</v>
      </c>
      <c r="E20" s="66">
        <v>0.71448699999999998</v>
      </c>
      <c r="F20" s="53"/>
      <c r="G20" s="53"/>
      <c r="H20" s="53"/>
      <c r="I20" s="53"/>
      <c r="J20" s="53"/>
      <c r="K20" s="53"/>
      <c r="L20" s="53"/>
      <c r="M20" s="53"/>
      <c r="N20" s="53"/>
      <c r="O20" s="53"/>
    </row>
    <row r="21" spans="1:15" x14ac:dyDescent="0.2">
      <c r="A21" s="53"/>
      <c r="B21" s="53"/>
      <c r="C21" s="53"/>
      <c r="D21" s="53"/>
      <c r="E21" s="53"/>
      <c r="F21" s="53"/>
      <c r="G21" s="53"/>
      <c r="H21" s="53"/>
      <c r="I21" s="53"/>
      <c r="J21" s="53"/>
      <c r="K21" s="53"/>
      <c r="L21" s="53"/>
      <c r="M21" s="53"/>
      <c r="N21" s="53"/>
      <c r="O21" s="53"/>
    </row>
    <row r="22" spans="1:15" x14ac:dyDescent="0.2">
      <c r="A22" s="53"/>
      <c r="B22" s="53"/>
      <c r="C22" s="53"/>
      <c r="D22" s="53"/>
      <c r="E22" s="53"/>
      <c r="F22" s="53"/>
      <c r="G22" s="53"/>
      <c r="H22" s="53"/>
      <c r="I22" s="53"/>
      <c r="J22" s="53"/>
      <c r="K22" s="53"/>
      <c r="L22" s="53"/>
      <c r="M22" s="53"/>
      <c r="N22" s="53"/>
      <c r="O22" s="53"/>
    </row>
    <row r="23" spans="1:15" x14ac:dyDescent="0.2">
      <c r="A23" s="53"/>
      <c r="B23" s="53"/>
      <c r="C23" s="53"/>
      <c r="D23" s="53"/>
      <c r="E23" s="53"/>
      <c r="F23" s="53"/>
      <c r="G23" s="53"/>
      <c r="H23" s="53"/>
      <c r="I23" s="53"/>
      <c r="J23" s="53"/>
      <c r="K23" s="53"/>
      <c r="L23" s="53"/>
      <c r="M23" s="53"/>
      <c r="N23" s="53"/>
      <c r="O23" s="53"/>
    </row>
    <row r="24" spans="1:15" x14ac:dyDescent="0.2">
      <c r="A24" s="53"/>
      <c r="B24" s="53"/>
      <c r="C24" s="53"/>
      <c r="D24" s="53"/>
      <c r="E24" s="53"/>
      <c r="F24" s="53"/>
      <c r="G24" s="53"/>
      <c r="H24" s="53"/>
      <c r="I24" s="53"/>
      <c r="J24" s="53"/>
      <c r="K24" s="53"/>
      <c r="L24" s="53"/>
      <c r="M24" s="53"/>
      <c r="N24" s="53"/>
      <c r="O24" s="53"/>
    </row>
    <row r="25" spans="1:15" ht="16" x14ac:dyDescent="0.2">
      <c r="A25" s="53"/>
      <c r="B25" s="61" t="s">
        <v>445</v>
      </c>
      <c r="C25" s="53"/>
      <c r="D25" s="53"/>
      <c r="E25" s="53"/>
      <c r="F25" s="53"/>
      <c r="G25" s="53"/>
      <c r="H25" s="53"/>
      <c r="I25" s="53"/>
      <c r="J25" s="53"/>
      <c r="K25" s="53"/>
      <c r="L25" s="53"/>
      <c r="M25" s="53"/>
      <c r="N25" s="53"/>
      <c r="O25" s="53"/>
    </row>
    <row r="26" spans="1:15" ht="16" x14ac:dyDescent="0.2">
      <c r="A26" s="53"/>
      <c r="B26" s="54" t="s">
        <v>330</v>
      </c>
      <c r="C26" s="53"/>
      <c r="D26" s="53"/>
      <c r="E26" s="53"/>
      <c r="F26" s="53"/>
      <c r="G26" s="53"/>
      <c r="H26" s="53"/>
      <c r="I26" s="53"/>
      <c r="J26" s="53"/>
      <c r="K26" s="53"/>
      <c r="L26" s="53"/>
      <c r="M26" s="53"/>
      <c r="N26" s="53"/>
      <c r="O26" s="53"/>
    </row>
    <row r="27" spans="1:15" ht="16" x14ac:dyDescent="0.2">
      <c r="A27" s="53"/>
      <c r="B27" s="61" t="s">
        <v>304</v>
      </c>
      <c r="C27" s="61" t="s">
        <v>305</v>
      </c>
      <c r="D27" s="98" t="s">
        <v>331</v>
      </c>
      <c r="E27" s="98" t="s">
        <v>332</v>
      </c>
      <c r="F27" s="98" t="s">
        <v>166</v>
      </c>
      <c r="G27" s="53"/>
      <c r="H27" s="53"/>
      <c r="I27" s="53"/>
      <c r="J27" s="53"/>
      <c r="K27" s="53"/>
      <c r="L27" s="53"/>
      <c r="M27" s="53"/>
      <c r="N27" s="53"/>
      <c r="O27" s="53"/>
    </row>
    <row r="28" spans="1:15" x14ac:dyDescent="0.2">
      <c r="A28" s="53"/>
      <c r="B28" s="65" t="s">
        <v>324</v>
      </c>
      <c r="C28" s="53" t="s">
        <v>315</v>
      </c>
      <c r="D28" s="76">
        <v>3.2222219999999999</v>
      </c>
      <c r="E28" s="76">
        <v>28.577586</v>
      </c>
      <c r="F28" s="76">
        <v>10.189142</v>
      </c>
      <c r="G28" s="53"/>
      <c r="H28" s="53"/>
      <c r="I28" s="53"/>
      <c r="J28" s="53"/>
      <c r="K28" s="53"/>
      <c r="L28" s="53"/>
      <c r="M28" s="53"/>
      <c r="N28" s="53"/>
      <c r="O28" s="53"/>
    </row>
    <row r="29" spans="1:15" x14ac:dyDescent="0.2">
      <c r="A29" s="53"/>
      <c r="B29" s="65" t="s">
        <v>323</v>
      </c>
      <c r="C29" s="53" t="s">
        <v>314</v>
      </c>
      <c r="D29" s="76">
        <v>0.67073199999999999</v>
      </c>
      <c r="E29" s="76">
        <v>30</v>
      </c>
      <c r="F29" s="76">
        <v>10.638904999999999</v>
      </c>
      <c r="G29" s="53"/>
      <c r="H29" s="53"/>
      <c r="I29" s="53"/>
      <c r="J29" s="53"/>
      <c r="K29" s="53"/>
      <c r="L29" s="53"/>
      <c r="M29" s="53"/>
      <c r="N29" s="53"/>
      <c r="O29" s="53"/>
    </row>
    <row r="30" spans="1:15" x14ac:dyDescent="0.2">
      <c r="A30" s="53"/>
      <c r="B30" s="65" t="s">
        <v>320</v>
      </c>
      <c r="C30" s="53" t="s">
        <v>308</v>
      </c>
      <c r="D30" s="76">
        <v>0.263158</v>
      </c>
      <c r="E30" s="76">
        <v>30</v>
      </c>
      <c r="F30" s="76">
        <v>10.759971999999999</v>
      </c>
      <c r="G30" s="53"/>
      <c r="H30" s="53"/>
      <c r="I30" s="53"/>
      <c r="J30" s="53"/>
      <c r="K30" s="53"/>
      <c r="L30" s="53"/>
      <c r="M30" s="53"/>
      <c r="N30" s="53"/>
      <c r="O30" s="53"/>
    </row>
    <row r="31" spans="1:15" x14ac:dyDescent="0.2">
      <c r="A31" s="53"/>
      <c r="B31" s="65" t="s">
        <v>326</v>
      </c>
      <c r="C31" s="53" t="s">
        <v>310</v>
      </c>
      <c r="D31" s="76">
        <v>0.60869600000000001</v>
      </c>
      <c r="E31" s="76">
        <v>30</v>
      </c>
      <c r="F31" s="76">
        <v>10.86515</v>
      </c>
      <c r="G31" s="53"/>
      <c r="H31" s="53"/>
      <c r="I31" s="53"/>
      <c r="J31" s="53"/>
      <c r="K31" s="53"/>
      <c r="L31" s="53"/>
      <c r="M31" s="53"/>
      <c r="N31" s="53"/>
      <c r="O31" s="53"/>
    </row>
    <row r="32" spans="1:15" x14ac:dyDescent="0.2">
      <c r="A32" s="53"/>
      <c r="B32" s="65" t="s">
        <v>319</v>
      </c>
      <c r="C32" s="53" t="s">
        <v>307</v>
      </c>
      <c r="D32" s="76">
        <v>0.83333299999999999</v>
      </c>
      <c r="E32" s="76">
        <v>30</v>
      </c>
      <c r="F32" s="76">
        <v>10.874105999999999</v>
      </c>
      <c r="G32" s="53"/>
      <c r="H32" s="53"/>
      <c r="I32" s="53"/>
      <c r="J32" s="53"/>
      <c r="K32" s="53"/>
      <c r="L32" s="53"/>
      <c r="M32" s="53"/>
      <c r="N32" s="53"/>
      <c r="O32" s="53"/>
    </row>
    <row r="33" spans="1:15" x14ac:dyDescent="0.2">
      <c r="A33" s="53"/>
      <c r="B33" s="65" t="s">
        <v>321</v>
      </c>
      <c r="C33" s="53" t="s">
        <v>311</v>
      </c>
      <c r="D33" s="76">
        <v>1.603448</v>
      </c>
      <c r="E33" s="76">
        <v>30</v>
      </c>
      <c r="F33" s="76">
        <v>10.905217</v>
      </c>
      <c r="G33" s="53"/>
      <c r="H33" s="53"/>
      <c r="I33" s="53"/>
      <c r="J33" s="53"/>
      <c r="K33" s="53"/>
      <c r="L33" s="53"/>
      <c r="M33" s="53"/>
      <c r="N33" s="53"/>
      <c r="O33" s="53"/>
    </row>
    <row r="34" spans="1:15" x14ac:dyDescent="0.2">
      <c r="A34" s="53"/>
      <c r="B34" s="65" t="s">
        <v>325</v>
      </c>
      <c r="C34" s="53" t="s">
        <v>328</v>
      </c>
      <c r="D34" s="76">
        <v>0.94736799999999999</v>
      </c>
      <c r="E34" s="76">
        <v>30</v>
      </c>
      <c r="F34" s="76">
        <v>11.000351999999999</v>
      </c>
      <c r="G34" s="53"/>
      <c r="H34" s="53"/>
      <c r="I34" s="53"/>
      <c r="J34" s="53"/>
      <c r="K34" s="53"/>
      <c r="L34" s="53"/>
      <c r="M34" s="53"/>
      <c r="N34" s="53"/>
      <c r="O34" s="53"/>
    </row>
    <row r="35" spans="1:15" x14ac:dyDescent="0.2">
      <c r="A35" s="53"/>
      <c r="B35" s="65" t="s">
        <v>329</v>
      </c>
      <c r="C35" s="53" t="s">
        <v>309</v>
      </c>
      <c r="D35" s="76">
        <v>0</v>
      </c>
      <c r="E35" s="76">
        <v>30</v>
      </c>
      <c r="F35" s="76">
        <v>11.02858</v>
      </c>
      <c r="G35" s="53"/>
      <c r="H35" s="53"/>
      <c r="I35" s="53"/>
      <c r="J35" s="53"/>
      <c r="K35" s="53"/>
      <c r="L35" s="53"/>
      <c r="M35" s="53"/>
      <c r="N35" s="53"/>
      <c r="O35" s="53"/>
    </row>
    <row r="36" spans="1:15" x14ac:dyDescent="0.2">
      <c r="A36" s="53"/>
      <c r="B36" s="65" t="s">
        <v>322</v>
      </c>
      <c r="C36" s="53" t="s">
        <v>313</v>
      </c>
      <c r="D36" s="76">
        <v>0</v>
      </c>
      <c r="E36" s="76">
        <v>30</v>
      </c>
      <c r="F36" s="76">
        <v>11.237107999999999</v>
      </c>
      <c r="G36" s="53"/>
      <c r="H36" s="53"/>
      <c r="I36" s="53"/>
      <c r="J36" s="53"/>
      <c r="K36" s="53"/>
      <c r="L36" s="53"/>
      <c r="M36" s="53"/>
      <c r="N36" s="53"/>
      <c r="O36" s="53"/>
    </row>
    <row r="37" spans="1:15" x14ac:dyDescent="0.2">
      <c r="A37" s="53"/>
      <c r="B37" s="65"/>
      <c r="C37" s="53"/>
      <c r="D37" s="76"/>
      <c r="E37" s="76"/>
      <c r="F37" s="76"/>
      <c r="G37" s="53"/>
      <c r="H37" s="53"/>
      <c r="I37" s="53"/>
      <c r="J37" s="53"/>
      <c r="K37" s="53"/>
      <c r="L37" s="53"/>
      <c r="M37" s="53"/>
      <c r="N37" s="53"/>
      <c r="O37" s="53"/>
    </row>
    <row r="38" spans="1:15" x14ac:dyDescent="0.2">
      <c r="A38" s="53"/>
      <c r="B38" s="65"/>
      <c r="C38" s="53"/>
      <c r="D38" s="76"/>
      <c r="E38" s="76"/>
      <c r="F38" s="76"/>
      <c r="G38" s="53"/>
      <c r="H38" s="53"/>
      <c r="I38" s="53"/>
      <c r="J38" s="53"/>
      <c r="K38" s="53"/>
      <c r="L38" s="53"/>
      <c r="M38" s="53"/>
      <c r="N38" s="53"/>
      <c r="O38" s="53"/>
    </row>
    <row r="39" spans="1:15" x14ac:dyDescent="0.2">
      <c r="A39" s="53"/>
      <c r="B39" s="53"/>
      <c r="C39" s="53"/>
      <c r="D39" s="53"/>
      <c r="E39" s="53"/>
      <c r="F39" s="53"/>
      <c r="G39" s="53"/>
      <c r="H39" s="53"/>
      <c r="I39" s="53"/>
      <c r="J39" s="53"/>
      <c r="K39" s="53"/>
      <c r="L39" s="53"/>
      <c r="M39" s="53"/>
      <c r="N39" s="53"/>
      <c r="O39" s="53"/>
    </row>
    <row r="40" spans="1:15" ht="16" x14ac:dyDescent="0.2">
      <c r="A40" s="53"/>
      <c r="B40" s="61" t="s">
        <v>446</v>
      </c>
      <c r="C40" s="53"/>
      <c r="D40" s="53"/>
      <c r="E40" s="53"/>
      <c r="F40" s="53"/>
      <c r="G40" s="53"/>
      <c r="H40" s="53"/>
      <c r="I40" s="53"/>
      <c r="J40" s="53"/>
      <c r="K40" s="53"/>
      <c r="L40" s="53"/>
      <c r="M40" s="53"/>
      <c r="N40" s="53"/>
      <c r="O40" s="53"/>
    </row>
    <row r="41" spans="1:15" ht="16" x14ac:dyDescent="0.2">
      <c r="A41" s="53"/>
      <c r="B41" s="54" t="s">
        <v>334</v>
      </c>
      <c r="C41" s="53"/>
      <c r="D41" s="53"/>
      <c r="E41" s="53"/>
      <c r="F41" s="53"/>
      <c r="G41" s="53"/>
      <c r="H41" s="53"/>
      <c r="I41" s="61" t="s">
        <v>447</v>
      </c>
      <c r="J41" s="53"/>
      <c r="K41" s="53"/>
      <c r="L41" s="53"/>
      <c r="M41" s="53"/>
      <c r="N41" s="53"/>
      <c r="O41" s="53"/>
    </row>
    <row r="42" spans="1:15" ht="17" thickBot="1" x14ac:dyDescent="0.25">
      <c r="A42" s="53"/>
      <c r="B42" s="99" t="s">
        <v>304</v>
      </c>
      <c r="C42" s="100" t="s">
        <v>305</v>
      </c>
      <c r="D42" s="98" t="s">
        <v>331</v>
      </c>
      <c r="E42" s="98" t="s">
        <v>332</v>
      </c>
      <c r="F42" s="98" t="s">
        <v>333</v>
      </c>
      <c r="G42" s="53"/>
      <c r="H42" s="53"/>
      <c r="I42" s="53"/>
      <c r="J42" s="53"/>
      <c r="K42" s="53"/>
      <c r="L42" s="53"/>
      <c r="M42" s="53"/>
      <c r="N42" s="53"/>
      <c r="O42" s="53"/>
    </row>
    <row r="43" spans="1:15" ht="16" thickTop="1" x14ac:dyDescent="0.2">
      <c r="A43" s="53"/>
      <c r="B43" s="101" t="s">
        <v>324</v>
      </c>
      <c r="C43" s="102" t="s">
        <v>315</v>
      </c>
      <c r="D43" s="78">
        <v>5.5944440000000002</v>
      </c>
      <c r="E43" s="78">
        <v>3391.568182</v>
      </c>
      <c r="F43" s="78">
        <v>199.14496600000001</v>
      </c>
      <c r="G43" s="53"/>
      <c r="H43" s="53"/>
      <c r="I43" s="53"/>
      <c r="J43" s="53"/>
      <c r="K43" s="53"/>
      <c r="L43" s="53"/>
      <c r="M43" s="53"/>
      <c r="N43" s="53"/>
      <c r="O43" s="53"/>
    </row>
    <row r="44" spans="1:15" x14ac:dyDescent="0.2">
      <c r="A44" s="53"/>
      <c r="B44" s="103" t="s">
        <v>323</v>
      </c>
      <c r="C44" s="104" t="s">
        <v>314</v>
      </c>
      <c r="D44" s="78">
        <v>10</v>
      </c>
      <c r="E44" s="78">
        <v>4262.0714289999996</v>
      </c>
      <c r="F44" s="78">
        <v>120.508765</v>
      </c>
      <c r="G44" s="53"/>
      <c r="H44" s="53"/>
      <c r="I44" s="53"/>
      <c r="J44" s="53"/>
      <c r="K44" s="53"/>
      <c r="L44" s="53"/>
      <c r="M44" s="53"/>
      <c r="N44" s="53"/>
      <c r="O44" s="53"/>
    </row>
    <row r="45" spans="1:15" x14ac:dyDescent="0.2">
      <c r="A45" s="53"/>
      <c r="B45" s="101" t="s">
        <v>321</v>
      </c>
      <c r="C45" s="102" t="s">
        <v>311</v>
      </c>
      <c r="D45" s="78">
        <v>2.75</v>
      </c>
      <c r="E45" s="78">
        <v>1870.33125</v>
      </c>
      <c r="F45" s="78">
        <v>15.169152</v>
      </c>
      <c r="G45" s="53"/>
      <c r="H45" s="53"/>
      <c r="I45" s="53"/>
      <c r="J45" s="53"/>
      <c r="K45" s="53"/>
      <c r="L45" s="53"/>
      <c r="M45" s="53"/>
      <c r="N45" s="53"/>
      <c r="O45" s="53"/>
    </row>
    <row r="46" spans="1:15" x14ac:dyDescent="0.2">
      <c r="A46" s="53"/>
      <c r="B46" s="103" t="s">
        <v>320</v>
      </c>
      <c r="C46" s="104" t="s">
        <v>308</v>
      </c>
      <c r="D46" s="78">
        <v>2.7</v>
      </c>
      <c r="E46" s="78">
        <v>2985.329714</v>
      </c>
      <c r="F46" s="78">
        <v>14.280519</v>
      </c>
      <c r="G46" s="53"/>
      <c r="H46" s="53"/>
      <c r="I46" s="53"/>
      <c r="J46" s="53"/>
      <c r="K46" s="53"/>
      <c r="L46" s="53"/>
      <c r="M46" s="53"/>
      <c r="N46" s="53"/>
      <c r="O46" s="53"/>
    </row>
    <row r="47" spans="1:15" x14ac:dyDescent="0.2">
      <c r="A47" s="53"/>
      <c r="B47" s="103" t="s">
        <v>319</v>
      </c>
      <c r="C47" s="104" t="s">
        <v>307</v>
      </c>
      <c r="D47" s="78">
        <v>2.3545449999999999</v>
      </c>
      <c r="E47" s="78">
        <v>1646.9290000000001</v>
      </c>
      <c r="F47" s="78">
        <v>9.4035659999999996</v>
      </c>
      <c r="G47" s="53"/>
      <c r="H47" s="53"/>
      <c r="I47" s="53"/>
      <c r="J47" s="53"/>
      <c r="K47" s="53"/>
      <c r="L47" s="53"/>
      <c r="M47" s="53"/>
      <c r="N47" s="53"/>
      <c r="O47" s="53"/>
    </row>
    <row r="48" spans="1:15" x14ac:dyDescent="0.2">
      <c r="A48" s="53"/>
      <c r="B48" s="101" t="s">
        <v>326</v>
      </c>
      <c r="C48" s="102" t="s">
        <v>310</v>
      </c>
      <c r="D48" s="78">
        <v>1.746154</v>
      </c>
      <c r="E48" s="78">
        <v>25.565249000000001</v>
      </c>
      <c r="F48" s="78">
        <v>7.7256239999999998</v>
      </c>
      <c r="G48" s="53"/>
      <c r="H48" s="53"/>
      <c r="I48" s="53"/>
      <c r="J48" s="53"/>
      <c r="K48" s="53"/>
      <c r="L48" s="53"/>
      <c r="M48" s="53"/>
      <c r="N48" s="53"/>
      <c r="O48" s="53"/>
    </row>
    <row r="49" spans="1:15" x14ac:dyDescent="0.2">
      <c r="A49" s="53"/>
      <c r="B49" s="103" t="s">
        <v>325</v>
      </c>
      <c r="C49" s="104" t="s">
        <v>328</v>
      </c>
      <c r="D49" s="78">
        <v>2</v>
      </c>
      <c r="E49" s="78">
        <v>16.289473999999998</v>
      </c>
      <c r="F49" s="78">
        <v>7.6874019999999996</v>
      </c>
      <c r="G49" s="53"/>
      <c r="H49" s="53"/>
      <c r="I49" s="53"/>
      <c r="J49" s="53"/>
      <c r="K49" s="53"/>
      <c r="L49" s="53"/>
      <c r="M49" s="53"/>
      <c r="N49" s="53"/>
      <c r="O49" s="53"/>
    </row>
    <row r="50" spans="1:15" x14ac:dyDescent="0.2">
      <c r="A50" s="53"/>
      <c r="B50" s="101" t="s">
        <v>329</v>
      </c>
      <c r="C50" s="102" t="s">
        <v>309</v>
      </c>
      <c r="D50" s="78">
        <v>1</v>
      </c>
      <c r="E50" s="78">
        <v>9.9964910000000007</v>
      </c>
      <c r="F50" s="78">
        <v>7.5174459999999996</v>
      </c>
      <c r="G50" s="53"/>
      <c r="H50" s="53"/>
      <c r="I50" s="53"/>
      <c r="J50" s="53"/>
      <c r="K50" s="53"/>
      <c r="L50" s="53"/>
      <c r="M50" s="53"/>
      <c r="N50" s="53"/>
      <c r="O50" s="53"/>
    </row>
    <row r="51" spans="1:15" x14ac:dyDescent="0.2">
      <c r="A51" s="53"/>
      <c r="B51" s="105" t="s">
        <v>322</v>
      </c>
      <c r="C51" s="106" t="s">
        <v>313</v>
      </c>
      <c r="D51" s="78">
        <v>1</v>
      </c>
      <c r="E51" s="78">
        <v>14.1</v>
      </c>
      <c r="F51" s="78">
        <v>6.8551330000000004</v>
      </c>
      <c r="G51" s="53"/>
      <c r="H51" s="53"/>
      <c r="I51" s="53"/>
      <c r="J51" s="53"/>
      <c r="K51" s="53"/>
      <c r="L51" s="53"/>
      <c r="M51" s="53"/>
      <c r="N51" s="53"/>
      <c r="O51" s="53"/>
    </row>
    <row r="52" spans="1:15" x14ac:dyDescent="0.2">
      <c r="A52" s="53"/>
      <c r="B52" s="53"/>
      <c r="C52" s="53"/>
      <c r="D52" s="53"/>
      <c r="E52" s="53"/>
      <c r="F52" s="53"/>
      <c r="G52" s="53"/>
      <c r="H52" s="53"/>
      <c r="I52" s="53"/>
      <c r="J52" s="53"/>
      <c r="K52" s="53"/>
      <c r="L52" s="53"/>
      <c r="M52" s="53"/>
      <c r="N52" s="53"/>
      <c r="O52" s="53"/>
    </row>
    <row r="53" spans="1:15" x14ac:dyDescent="0.2">
      <c r="A53" s="53"/>
      <c r="B53" s="53"/>
      <c r="C53" s="53"/>
      <c r="D53" s="53"/>
      <c r="E53" s="53"/>
      <c r="F53" s="53"/>
      <c r="G53" s="53"/>
      <c r="H53" s="53"/>
      <c r="I53" s="53"/>
      <c r="J53" s="53"/>
      <c r="K53" s="53"/>
      <c r="L53" s="53"/>
      <c r="M53" s="53"/>
      <c r="N53" s="53"/>
      <c r="O53" s="53"/>
    </row>
    <row r="54" spans="1:15" x14ac:dyDescent="0.2">
      <c r="A54" s="53"/>
      <c r="B54" s="53"/>
      <c r="C54" s="53"/>
      <c r="D54" s="53"/>
      <c r="E54" s="53"/>
      <c r="F54" s="53"/>
      <c r="G54" s="53"/>
      <c r="H54" s="53"/>
      <c r="I54" s="53"/>
      <c r="J54" s="53"/>
      <c r="K54" s="53"/>
      <c r="L54" s="53"/>
      <c r="M54" s="53"/>
      <c r="N54" s="53"/>
      <c r="O54" s="53"/>
    </row>
    <row r="55" spans="1:15" x14ac:dyDescent="0.2">
      <c r="A55" s="53"/>
      <c r="B55" s="53"/>
      <c r="C55" s="53"/>
      <c r="D55" s="53"/>
      <c r="E55" s="53"/>
      <c r="F55" s="53"/>
      <c r="G55" s="53"/>
      <c r="H55" s="53"/>
      <c r="I55" s="53"/>
      <c r="J55" s="53"/>
      <c r="K55" s="53"/>
      <c r="L55" s="53"/>
      <c r="M55" s="53"/>
      <c r="N55" s="53"/>
      <c r="O55" s="53"/>
    </row>
    <row r="56" spans="1:15" x14ac:dyDescent="0.2">
      <c r="A56" s="53"/>
      <c r="B56" s="53"/>
      <c r="C56" s="53"/>
      <c r="D56" s="53"/>
      <c r="E56" s="53"/>
      <c r="F56" s="53"/>
      <c r="G56" s="53"/>
      <c r="H56" s="53"/>
      <c r="I56" s="53"/>
      <c r="J56" s="53"/>
      <c r="K56" s="53"/>
      <c r="L56" s="53"/>
      <c r="M56" s="53"/>
      <c r="N56" s="53"/>
      <c r="O56" s="53"/>
    </row>
    <row r="57" spans="1:15" x14ac:dyDescent="0.2">
      <c r="A57" s="53"/>
      <c r="B57" s="53"/>
      <c r="C57" s="53"/>
      <c r="D57" s="53"/>
      <c r="E57" s="53"/>
      <c r="F57" s="53"/>
      <c r="G57" s="53"/>
      <c r="H57" s="53"/>
      <c r="I57" s="53"/>
      <c r="J57" s="53"/>
      <c r="K57" s="53"/>
      <c r="L57" s="53"/>
      <c r="M57" s="53"/>
      <c r="N57" s="53"/>
      <c r="O57" s="53"/>
    </row>
    <row r="58" spans="1:15" x14ac:dyDescent="0.2">
      <c r="A58" s="53"/>
      <c r="B58" s="53"/>
      <c r="C58" s="53"/>
      <c r="D58" s="53"/>
      <c r="E58" s="53"/>
      <c r="F58" s="53"/>
      <c r="G58" s="53"/>
      <c r="H58" s="53"/>
      <c r="I58" s="53"/>
      <c r="J58" s="53"/>
      <c r="K58" s="53"/>
      <c r="L58" s="53"/>
      <c r="M58" s="53"/>
      <c r="N58" s="53"/>
      <c r="O58" s="53"/>
    </row>
    <row r="59" spans="1:15" x14ac:dyDescent="0.2">
      <c r="A59" s="53"/>
      <c r="B59" s="53"/>
      <c r="C59" s="53"/>
      <c r="D59" s="53"/>
      <c r="E59" s="53"/>
      <c r="F59" s="53"/>
      <c r="G59" s="53"/>
      <c r="H59" s="53"/>
      <c r="I59" s="53"/>
      <c r="J59" s="53"/>
      <c r="K59" s="53"/>
      <c r="L59" s="53"/>
      <c r="M59" s="53"/>
      <c r="N59" s="53"/>
      <c r="O59" s="53"/>
    </row>
    <row r="60" spans="1:15" x14ac:dyDescent="0.2">
      <c r="A60" s="53"/>
      <c r="B60" s="53"/>
      <c r="C60" s="53"/>
      <c r="D60" s="53"/>
      <c r="E60" s="53"/>
      <c r="F60" s="53"/>
      <c r="G60" s="53"/>
      <c r="H60" s="53"/>
      <c r="I60" s="53"/>
      <c r="J60" s="53"/>
      <c r="K60" s="53"/>
      <c r="L60" s="53"/>
      <c r="M60" s="53"/>
      <c r="N60" s="53"/>
      <c r="O60" s="53"/>
    </row>
    <row r="61" spans="1:15" x14ac:dyDescent="0.2">
      <c r="A61" s="53"/>
      <c r="B61" s="53"/>
      <c r="C61" s="53"/>
      <c r="D61" s="53"/>
      <c r="E61" s="53"/>
      <c r="F61" s="53"/>
      <c r="G61" s="53"/>
      <c r="H61" s="53"/>
      <c r="I61" s="53"/>
      <c r="J61" s="53"/>
      <c r="K61" s="53"/>
      <c r="L61" s="53"/>
      <c r="M61" s="53"/>
      <c r="N61" s="53"/>
      <c r="O61" s="53"/>
    </row>
    <row r="62" spans="1:15" x14ac:dyDescent="0.2">
      <c r="A62" s="53"/>
      <c r="B62" s="53"/>
      <c r="C62" s="53"/>
      <c r="D62" s="53"/>
      <c r="E62" s="53"/>
      <c r="F62" s="53"/>
      <c r="G62" s="53"/>
      <c r="H62" s="53"/>
      <c r="I62" s="53"/>
      <c r="J62" s="53"/>
      <c r="K62" s="53"/>
      <c r="L62" s="53"/>
      <c r="M62" s="53"/>
      <c r="N62" s="53"/>
      <c r="O62" s="53"/>
    </row>
    <row r="63" spans="1:15" x14ac:dyDescent="0.2">
      <c r="A63" s="53"/>
      <c r="B63" s="53"/>
      <c r="C63" s="53"/>
      <c r="D63" s="53"/>
      <c r="E63" s="53"/>
      <c r="F63" s="53"/>
      <c r="G63" s="53"/>
      <c r="H63" s="53"/>
      <c r="I63" s="53"/>
      <c r="J63" s="53"/>
      <c r="K63" s="53"/>
      <c r="L63" s="53"/>
      <c r="M63" s="53"/>
      <c r="N63" s="53"/>
      <c r="O63" s="53"/>
    </row>
    <row r="64" spans="1:15" x14ac:dyDescent="0.2">
      <c r="A64" s="53"/>
      <c r="B64" s="53"/>
      <c r="C64" s="53"/>
      <c r="D64" s="53"/>
      <c r="E64" s="53"/>
      <c r="F64" s="53"/>
      <c r="G64" s="53"/>
      <c r="H64" s="53"/>
      <c r="I64" s="53"/>
      <c r="J64" s="53"/>
      <c r="K64" s="53"/>
      <c r="L64" s="53"/>
      <c r="M64" s="53"/>
      <c r="N64" s="53"/>
      <c r="O64" s="53"/>
    </row>
    <row r="65" spans="1:14" ht="16" x14ac:dyDescent="0.25">
      <c r="A65" s="41"/>
      <c r="B65" s="41"/>
      <c r="C65" s="41"/>
      <c r="D65" s="41"/>
      <c r="E65" s="41"/>
      <c r="F65" s="41"/>
      <c r="G65" s="41"/>
      <c r="H65" s="41"/>
      <c r="I65" s="41"/>
      <c r="J65" s="41"/>
      <c r="K65" s="41"/>
      <c r="L65" s="41"/>
      <c r="M65" s="41"/>
      <c r="N65" s="41"/>
    </row>
    <row r="66" spans="1:14" ht="16" x14ac:dyDescent="0.25">
      <c r="A66" s="41"/>
      <c r="B66" s="41"/>
      <c r="C66" s="41"/>
      <c r="D66" s="41"/>
      <c r="E66" s="41"/>
      <c r="F66" s="41"/>
      <c r="G66" s="41"/>
      <c r="H66" s="41"/>
      <c r="I66" s="41"/>
      <c r="J66" s="41"/>
      <c r="K66" s="41"/>
      <c r="L66" s="41"/>
      <c r="M66" s="41"/>
      <c r="N66" s="41"/>
    </row>
    <row r="67" spans="1:14" ht="16" x14ac:dyDescent="0.25">
      <c r="A67" s="41"/>
      <c r="B67" s="41"/>
      <c r="C67" s="41"/>
      <c r="D67" s="41"/>
      <c r="E67" s="41"/>
      <c r="F67" s="41"/>
      <c r="G67" s="41"/>
      <c r="H67" s="41"/>
      <c r="I67" s="41"/>
      <c r="J67" s="41"/>
      <c r="K67" s="41"/>
      <c r="L67" s="41"/>
      <c r="M67" s="41"/>
      <c r="N67" s="41"/>
    </row>
    <row r="68" spans="1:14" ht="16" x14ac:dyDescent="0.25">
      <c r="A68" s="41"/>
      <c r="B68" s="41"/>
      <c r="C68" s="41"/>
      <c r="D68" s="41"/>
      <c r="E68" s="41"/>
      <c r="F68" s="41"/>
      <c r="G68" s="41"/>
      <c r="H68" s="41"/>
      <c r="I68" s="41"/>
      <c r="J68" s="41"/>
      <c r="K68" s="41"/>
      <c r="L68" s="41"/>
      <c r="M68" s="41"/>
      <c r="N68" s="41"/>
    </row>
    <row r="69" spans="1:14" ht="16" x14ac:dyDescent="0.25">
      <c r="A69" s="41"/>
      <c r="B69" s="41"/>
      <c r="C69" s="41"/>
      <c r="D69" s="41"/>
      <c r="E69" s="41"/>
      <c r="F69" s="41"/>
      <c r="G69" s="41"/>
      <c r="H69" s="41"/>
      <c r="I69" s="41"/>
      <c r="J69" s="41"/>
      <c r="K69" s="41"/>
      <c r="L69" s="41"/>
      <c r="M69" s="41"/>
      <c r="N69" s="41"/>
    </row>
    <row r="70" spans="1:14" ht="16" x14ac:dyDescent="0.25">
      <c r="A70" s="41"/>
      <c r="B70" s="41"/>
      <c r="C70" s="41"/>
      <c r="D70" s="41"/>
      <c r="E70" s="41"/>
      <c r="F70" s="41"/>
      <c r="G70" s="41"/>
      <c r="H70" s="41"/>
      <c r="I70" s="41"/>
      <c r="J70" s="41"/>
      <c r="K70" s="41"/>
      <c r="L70" s="41"/>
      <c r="M70" s="41"/>
      <c r="N70" s="41"/>
    </row>
    <row r="71" spans="1:14" ht="16" x14ac:dyDescent="0.25">
      <c r="A71" s="41"/>
      <c r="B71" s="41"/>
      <c r="C71" s="41"/>
      <c r="D71" s="41"/>
      <c r="E71" s="41"/>
      <c r="F71" s="41"/>
      <c r="G71" s="41"/>
      <c r="H71" s="41"/>
      <c r="I71" s="41"/>
      <c r="J71" s="41"/>
      <c r="K71" s="41"/>
      <c r="L71" s="41"/>
      <c r="M71" s="41"/>
      <c r="N71" s="41"/>
    </row>
    <row r="72" spans="1:14" ht="16" x14ac:dyDescent="0.25">
      <c r="A72" s="41"/>
      <c r="B72" s="41"/>
      <c r="C72" s="41"/>
      <c r="D72" s="41"/>
      <c r="E72" s="41"/>
      <c r="F72" s="41"/>
      <c r="G72" s="41"/>
      <c r="H72" s="41"/>
      <c r="I72" s="41"/>
      <c r="J72" s="41"/>
      <c r="K72" s="41"/>
      <c r="L72" s="41"/>
      <c r="M72" s="41"/>
      <c r="N72" s="41"/>
    </row>
    <row r="73" spans="1:14" ht="16" x14ac:dyDescent="0.25">
      <c r="A73" s="41"/>
      <c r="B73" s="41"/>
      <c r="C73" s="41"/>
      <c r="D73" s="41"/>
      <c r="E73" s="41"/>
      <c r="F73" s="41"/>
      <c r="G73" s="41"/>
      <c r="H73" s="41"/>
      <c r="I73" s="41"/>
      <c r="J73" s="41"/>
      <c r="K73" s="41"/>
      <c r="L73" s="41"/>
      <c r="M73" s="41"/>
      <c r="N73" s="41"/>
    </row>
    <row r="74" spans="1:14" ht="16" x14ac:dyDescent="0.25">
      <c r="A74" s="41"/>
      <c r="B74" s="41"/>
      <c r="C74" s="41"/>
      <c r="D74" s="41"/>
      <c r="E74" s="41"/>
      <c r="F74" s="41"/>
      <c r="G74" s="41"/>
      <c r="H74" s="41"/>
      <c r="I74" s="41"/>
      <c r="J74" s="41"/>
      <c r="K74" s="41"/>
      <c r="L74" s="41"/>
      <c r="M74" s="41"/>
      <c r="N74" s="41"/>
    </row>
    <row r="75" spans="1:14" ht="16" x14ac:dyDescent="0.25">
      <c r="A75" s="41"/>
      <c r="B75" s="41"/>
      <c r="C75" s="41"/>
      <c r="D75" s="41"/>
      <c r="E75" s="41"/>
      <c r="F75" s="41"/>
      <c r="G75" s="41"/>
      <c r="H75" s="41"/>
      <c r="I75" s="41"/>
      <c r="J75" s="41"/>
      <c r="K75" s="41"/>
      <c r="L75" s="41"/>
      <c r="M75" s="41"/>
      <c r="N75" s="41"/>
    </row>
    <row r="76" spans="1:14" ht="16" x14ac:dyDescent="0.25">
      <c r="A76" s="41"/>
      <c r="B76" s="41"/>
      <c r="C76" s="41"/>
      <c r="D76" s="41"/>
      <c r="E76" s="41"/>
      <c r="F76" s="41"/>
      <c r="G76" s="41"/>
      <c r="H76" s="41"/>
      <c r="I76" s="41"/>
      <c r="J76" s="41"/>
      <c r="K76" s="41"/>
      <c r="L76" s="41"/>
      <c r="M76" s="41"/>
      <c r="N76" s="41"/>
    </row>
    <row r="77" spans="1:14" ht="16" x14ac:dyDescent="0.25">
      <c r="A77" s="41"/>
      <c r="B77" s="41"/>
      <c r="C77" s="41"/>
      <c r="D77" s="41"/>
      <c r="E77" s="41"/>
      <c r="F77" s="41"/>
      <c r="G77" s="41"/>
      <c r="H77" s="41"/>
      <c r="I77" s="41"/>
      <c r="J77" s="41"/>
      <c r="K77" s="41"/>
      <c r="L77" s="41"/>
      <c r="M77" s="41"/>
      <c r="N77" s="41"/>
    </row>
    <row r="78" spans="1:14" ht="16" x14ac:dyDescent="0.25">
      <c r="A78" s="41"/>
      <c r="B78" s="41"/>
      <c r="C78" s="41"/>
      <c r="D78" s="41"/>
      <c r="E78" s="41"/>
      <c r="F78" s="41"/>
      <c r="G78" s="41"/>
      <c r="H78" s="41"/>
      <c r="I78" s="41"/>
      <c r="J78" s="41"/>
      <c r="K78" s="41"/>
      <c r="L78" s="41"/>
      <c r="M78" s="41"/>
      <c r="N78" s="41"/>
    </row>
    <row r="79" spans="1:14" ht="16" x14ac:dyDescent="0.25">
      <c r="A79" s="41"/>
      <c r="B79" s="41"/>
      <c r="C79" s="41"/>
      <c r="D79" s="41"/>
      <c r="E79" s="41"/>
      <c r="F79" s="41"/>
      <c r="G79" s="41"/>
      <c r="H79" s="41"/>
      <c r="I79" s="41"/>
      <c r="J79" s="41"/>
      <c r="K79" s="41"/>
      <c r="L79" s="41"/>
      <c r="M79" s="41"/>
      <c r="N79" s="41"/>
    </row>
    <row r="80" spans="1:14" ht="16" x14ac:dyDescent="0.25">
      <c r="A80" s="41"/>
      <c r="B80" s="41"/>
      <c r="C80" s="41"/>
      <c r="D80" s="41"/>
      <c r="E80" s="41"/>
      <c r="F80" s="41"/>
      <c r="G80" s="41"/>
      <c r="H80" s="41"/>
      <c r="I80" s="41"/>
      <c r="J80" s="41"/>
      <c r="K80" s="41"/>
      <c r="L80" s="41"/>
      <c r="M80" s="41"/>
      <c r="N80" s="41"/>
    </row>
  </sheetData>
  <pageMargins left="0.7" right="0.7" top="0.75" bottom="0.75" header="0.3" footer="0.3"/>
  <drawing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E4D89-9E06-3242-896A-A1CA89F22C93}">
  <dimension ref="A14:V317"/>
  <sheetViews>
    <sheetView zoomScaleNormal="100" workbookViewId="0">
      <selection activeCell="D2" sqref="D2"/>
    </sheetView>
  </sheetViews>
  <sheetFormatPr baseColWidth="10" defaultRowHeight="15" x14ac:dyDescent="0.2"/>
  <cols>
    <col min="12" max="12" width="12.5" customWidth="1"/>
    <col min="13" max="13" width="12.33203125" customWidth="1"/>
    <col min="14" max="14" width="12.83203125" customWidth="1"/>
    <col min="20" max="20" width="15.1640625" customWidth="1"/>
  </cols>
  <sheetData>
    <row r="14" spans="1:22" ht="16" x14ac:dyDescent="0.25">
      <c r="A14" s="41"/>
      <c r="B14" s="41"/>
      <c r="C14" s="41"/>
      <c r="D14" s="41"/>
      <c r="E14" s="41"/>
      <c r="F14" s="41"/>
      <c r="G14" s="41"/>
      <c r="H14" s="41"/>
      <c r="I14" s="41"/>
      <c r="J14" s="41"/>
      <c r="K14" s="41"/>
      <c r="L14" s="41"/>
      <c r="M14" s="41"/>
      <c r="N14" s="41"/>
      <c r="O14" s="41"/>
      <c r="P14" s="41"/>
      <c r="Q14" s="41"/>
      <c r="R14" s="41"/>
      <c r="S14" s="41"/>
      <c r="T14" s="41"/>
      <c r="U14" s="41"/>
      <c r="V14" s="41"/>
    </row>
    <row r="15" spans="1:22" ht="16" x14ac:dyDescent="0.25">
      <c r="A15" s="53"/>
      <c r="B15" s="53"/>
      <c r="C15" s="53"/>
      <c r="D15" s="53"/>
      <c r="E15" s="53"/>
      <c r="F15" s="53"/>
      <c r="G15" s="53"/>
      <c r="H15" s="53"/>
      <c r="I15" s="53"/>
      <c r="J15" s="53"/>
      <c r="K15" s="53"/>
      <c r="L15" s="53"/>
      <c r="M15" s="53"/>
      <c r="N15" s="53"/>
      <c r="O15" s="53"/>
      <c r="P15" s="53"/>
      <c r="Q15" s="53"/>
      <c r="R15" s="53"/>
      <c r="S15" s="53"/>
      <c r="T15" s="41"/>
      <c r="U15" s="41"/>
      <c r="V15" s="41"/>
    </row>
    <row r="16" spans="1:22" ht="17" x14ac:dyDescent="0.25">
      <c r="A16" s="53"/>
      <c r="B16" s="54" t="s">
        <v>408</v>
      </c>
      <c r="C16" s="53"/>
      <c r="D16" s="53"/>
      <c r="E16" s="53"/>
      <c r="F16" s="53"/>
      <c r="G16" s="53"/>
      <c r="H16" s="53"/>
      <c r="I16" s="53"/>
      <c r="J16" s="53"/>
      <c r="K16" s="53"/>
      <c r="L16" s="53"/>
      <c r="M16" s="53"/>
      <c r="N16" s="53"/>
      <c r="O16" s="53"/>
      <c r="P16" s="53"/>
      <c r="Q16" s="53"/>
      <c r="R16" s="53"/>
      <c r="S16" s="53"/>
      <c r="T16" s="41"/>
      <c r="U16" s="41"/>
      <c r="V16" s="41"/>
    </row>
    <row r="17" spans="1:22" ht="17" x14ac:dyDescent="0.25">
      <c r="A17" s="53"/>
      <c r="B17" s="54"/>
      <c r="C17" s="53"/>
      <c r="D17" s="53"/>
      <c r="E17" s="53"/>
      <c r="F17" s="53"/>
      <c r="G17" s="53"/>
      <c r="H17" s="53"/>
      <c r="I17" s="53"/>
      <c r="J17" s="53"/>
      <c r="K17" s="53"/>
      <c r="L17" s="53"/>
      <c r="M17" s="53"/>
      <c r="N17" s="53"/>
      <c r="O17" s="53"/>
      <c r="P17" s="53"/>
      <c r="Q17" s="53"/>
      <c r="R17" s="53"/>
      <c r="S17" s="53"/>
      <c r="T17" s="41"/>
      <c r="U17" s="41"/>
      <c r="V17" s="41"/>
    </row>
    <row r="18" spans="1:22" ht="17" x14ac:dyDescent="0.25">
      <c r="A18" s="53"/>
      <c r="B18" s="54"/>
      <c r="C18" s="53"/>
      <c r="D18" s="53"/>
      <c r="E18" s="53"/>
      <c r="F18" s="53"/>
      <c r="G18" s="53"/>
      <c r="H18" s="53"/>
      <c r="I18" s="53"/>
      <c r="J18" s="53"/>
      <c r="K18" s="61" t="s">
        <v>449</v>
      </c>
      <c r="L18" s="53"/>
      <c r="M18" s="53"/>
      <c r="N18" s="53"/>
      <c r="O18" s="53"/>
      <c r="P18" s="53"/>
      <c r="Q18" s="53"/>
      <c r="R18" s="53"/>
      <c r="S18" s="53"/>
      <c r="T18" s="41"/>
      <c r="U18" s="41"/>
      <c r="V18" s="41"/>
    </row>
    <row r="19" spans="1:22" ht="17" x14ac:dyDescent="0.25">
      <c r="A19" s="53"/>
      <c r="B19" s="53"/>
      <c r="C19" s="53"/>
      <c r="D19" s="61" t="s">
        <v>448</v>
      </c>
      <c r="E19" s="53"/>
      <c r="F19" s="53"/>
      <c r="G19" s="53"/>
      <c r="H19" s="53"/>
      <c r="I19" s="53"/>
      <c r="J19" s="53"/>
      <c r="K19" s="54" t="s">
        <v>350</v>
      </c>
      <c r="L19" s="53"/>
      <c r="M19" s="53"/>
      <c r="N19" s="53"/>
      <c r="O19" s="53"/>
      <c r="P19" s="54" t="s">
        <v>365</v>
      </c>
      <c r="Q19" s="53"/>
      <c r="R19" s="53"/>
      <c r="S19" s="53"/>
      <c r="T19" s="41"/>
      <c r="U19" s="41"/>
      <c r="V19" s="41"/>
    </row>
    <row r="20" spans="1:22" ht="16" x14ac:dyDescent="0.25">
      <c r="A20" s="53"/>
      <c r="B20" s="53"/>
      <c r="C20" s="53"/>
      <c r="D20" s="53"/>
      <c r="E20" s="53"/>
      <c r="F20" s="53"/>
      <c r="G20" s="53"/>
      <c r="H20" s="53"/>
      <c r="I20" s="53"/>
      <c r="J20" s="53"/>
      <c r="K20" s="53" t="s">
        <v>351</v>
      </c>
      <c r="L20" s="53" t="s">
        <v>352</v>
      </c>
      <c r="M20" s="53" t="s">
        <v>353</v>
      </c>
      <c r="N20" s="53" t="s">
        <v>354</v>
      </c>
      <c r="O20" s="53"/>
      <c r="P20" s="65" t="s">
        <v>366</v>
      </c>
      <c r="Q20" s="53"/>
      <c r="R20" s="66">
        <v>0.51839778999999997</v>
      </c>
      <c r="S20" s="53"/>
      <c r="T20" s="41"/>
      <c r="U20" s="41"/>
      <c r="V20" s="41"/>
    </row>
    <row r="21" spans="1:22" ht="16" x14ac:dyDescent="0.25">
      <c r="A21" s="53"/>
      <c r="B21" s="53"/>
      <c r="C21" s="53"/>
      <c r="D21" s="53"/>
      <c r="E21" s="53"/>
      <c r="F21" s="53"/>
      <c r="G21" s="53"/>
      <c r="H21" s="53"/>
      <c r="I21" s="53"/>
      <c r="J21" s="53"/>
      <c r="K21" s="67">
        <v>4</v>
      </c>
      <c r="L21" s="53" t="s">
        <v>355</v>
      </c>
      <c r="M21" s="53">
        <v>627677</v>
      </c>
      <c r="N21" s="68">
        <v>0.39149312000000003</v>
      </c>
      <c r="O21" s="53"/>
      <c r="P21" s="65" t="s">
        <v>367</v>
      </c>
      <c r="Q21" s="53"/>
      <c r="R21" s="66">
        <v>0.33912080999999999</v>
      </c>
      <c r="S21" s="53"/>
      <c r="T21" s="41"/>
      <c r="U21" s="41"/>
      <c r="V21" s="41"/>
    </row>
    <row r="22" spans="1:22" ht="16" x14ac:dyDescent="0.25">
      <c r="A22" s="53"/>
      <c r="B22" s="53"/>
      <c r="C22" s="53"/>
      <c r="D22" s="53"/>
      <c r="E22" s="53"/>
      <c r="F22" s="53"/>
      <c r="G22" s="53"/>
      <c r="H22" s="53"/>
      <c r="I22" s="53"/>
      <c r="J22" s="53"/>
      <c r="K22" s="67">
        <v>16</v>
      </c>
      <c r="L22" s="53" t="s">
        <v>356</v>
      </c>
      <c r="M22" s="53">
        <v>303540</v>
      </c>
      <c r="N22" s="68">
        <v>0.1893232</v>
      </c>
      <c r="O22" s="53"/>
      <c r="P22" s="65" t="s">
        <v>368</v>
      </c>
      <c r="Q22" s="53"/>
      <c r="R22" s="66">
        <v>0.14248140000000001</v>
      </c>
      <c r="S22" s="53"/>
      <c r="T22" s="41"/>
      <c r="U22" s="41"/>
      <c r="V22" s="41"/>
    </row>
    <row r="23" spans="1:22" ht="16" x14ac:dyDescent="0.25">
      <c r="A23" s="53"/>
      <c r="B23" s="53"/>
      <c r="C23" s="53"/>
      <c r="D23" s="53"/>
      <c r="E23" s="53"/>
      <c r="F23" s="53"/>
      <c r="G23" s="53"/>
      <c r="H23" s="53"/>
      <c r="I23" s="53"/>
      <c r="J23" s="53"/>
      <c r="K23" s="67">
        <v>7</v>
      </c>
      <c r="L23" s="53" t="s">
        <v>357</v>
      </c>
      <c r="M23" s="53">
        <v>103898</v>
      </c>
      <c r="N23" s="68">
        <v>6.4802999999999999E-2</v>
      </c>
      <c r="O23" s="53"/>
      <c r="P23" s="53"/>
      <c r="Q23" s="53"/>
      <c r="R23" s="53"/>
      <c r="S23" s="53"/>
      <c r="T23" s="41"/>
      <c r="U23" s="41"/>
      <c r="V23" s="41"/>
    </row>
    <row r="24" spans="1:22" ht="16" x14ac:dyDescent="0.25">
      <c r="A24" s="53"/>
      <c r="B24" s="53"/>
      <c r="C24" s="53"/>
      <c r="D24" s="53"/>
      <c r="E24" s="53"/>
      <c r="F24" s="53"/>
      <c r="G24" s="53"/>
      <c r="H24" s="53"/>
      <c r="I24" s="53"/>
      <c r="J24" s="53"/>
      <c r="K24" s="67">
        <v>19</v>
      </c>
      <c r="L24" s="53" t="s">
        <v>358</v>
      </c>
      <c r="M24" s="53">
        <v>93272</v>
      </c>
      <c r="N24" s="68">
        <v>5.8175379999999999E-2</v>
      </c>
      <c r="O24" s="53"/>
      <c r="P24" s="53"/>
      <c r="Q24" s="53"/>
      <c r="R24" s="53"/>
      <c r="S24" s="53"/>
      <c r="T24" s="41"/>
      <c r="U24" s="41"/>
      <c r="V24" s="41"/>
    </row>
    <row r="25" spans="1:22" ht="17" x14ac:dyDescent="0.25">
      <c r="A25" s="53"/>
      <c r="B25" s="53"/>
      <c r="C25" s="53"/>
      <c r="D25" s="53"/>
      <c r="E25" s="53"/>
      <c r="F25" s="53"/>
      <c r="G25" s="53"/>
      <c r="H25" s="53"/>
      <c r="I25" s="53"/>
      <c r="J25" s="53"/>
      <c r="K25" s="67">
        <v>1</v>
      </c>
      <c r="L25" s="53" t="s">
        <v>359</v>
      </c>
      <c r="M25" s="53">
        <v>89339</v>
      </c>
      <c r="N25" s="68">
        <v>5.5722300000000002E-2</v>
      </c>
      <c r="O25" s="53"/>
      <c r="P25" s="69" t="s">
        <v>479</v>
      </c>
      <c r="Q25" s="53"/>
      <c r="R25" s="53"/>
      <c r="S25" s="53"/>
      <c r="T25" s="41"/>
      <c r="U25" s="41"/>
      <c r="V25" s="41"/>
    </row>
    <row r="26" spans="1:22" ht="16" x14ac:dyDescent="0.25">
      <c r="A26" s="53"/>
      <c r="B26" s="53"/>
      <c r="C26" s="53"/>
      <c r="D26" s="53"/>
      <c r="E26" s="53"/>
      <c r="F26" s="53"/>
      <c r="G26" s="53"/>
      <c r="H26" s="53"/>
      <c r="I26" s="53"/>
      <c r="J26" s="53"/>
      <c r="K26" s="67"/>
      <c r="L26" s="53"/>
      <c r="M26" s="53"/>
      <c r="N26" s="68"/>
      <c r="O26" s="53"/>
      <c r="P26" s="65" t="s">
        <v>369</v>
      </c>
      <c r="Q26" s="53"/>
      <c r="R26" s="66">
        <v>0.69855608999999996</v>
      </c>
      <c r="S26" s="53"/>
      <c r="T26" s="41"/>
      <c r="U26" s="41"/>
      <c r="V26" s="41"/>
    </row>
    <row r="27" spans="1:22" ht="17" x14ac:dyDescent="0.25">
      <c r="A27" s="53"/>
      <c r="B27" s="53"/>
      <c r="C27" s="53"/>
      <c r="D27" s="53"/>
      <c r="E27" s="53"/>
      <c r="F27" s="53"/>
      <c r="G27" s="53"/>
      <c r="H27" s="53"/>
      <c r="I27" s="53"/>
      <c r="J27" s="53"/>
      <c r="K27" s="61" t="s">
        <v>450</v>
      </c>
      <c r="L27" s="53"/>
      <c r="M27" s="53"/>
      <c r="N27" s="53"/>
      <c r="O27" s="53"/>
      <c r="P27" s="65" t="s">
        <v>370</v>
      </c>
      <c r="Q27" s="53"/>
      <c r="R27" s="66">
        <v>0.28749634000000002</v>
      </c>
      <c r="S27" s="53"/>
      <c r="T27" s="41"/>
      <c r="U27" s="41"/>
      <c r="V27" s="41"/>
    </row>
    <row r="28" spans="1:22" ht="17" x14ac:dyDescent="0.25">
      <c r="A28" s="53"/>
      <c r="B28" s="53"/>
      <c r="C28" s="53"/>
      <c r="D28" s="53"/>
      <c r="E28" s="53"/>
      <c r="F28" s="53"/>
      <c r="G28" s="53"/>
      <c r="H28" s="53"/>
      <c r="I28" s="53"/>
      <c r="J28" s="53"/>
      <c r="K28" s="54" t="s">
        <v>349</v>
      </c>
      <c r="L28" s="53"/>
      <c r="M28" s="53"/>
      <c r="N28" s="53"/>
      <c r="O28" s="53"/>
      <c r="P28" s="65" t="s">
        <v>371</v>
      </c>
      <c r="Q28" s="53"/>
      <c r="R28" s="66">
        <v>1.3947569999999999E-2</v>
      </c>
      <c r="S28" s="53"/>
      <c r="T28" s="41"/>
      <c r="U28" s="41"/>
      <c r="V28" s="41"/>
    </row>
    <row r="29" spans="1:22" ht="16" x14ac:dyDescent="0.25">
      <c r="A29" s="53"/>
      <c r="B29" s="53"/>
      <c r="C29" s="53"/>
      <c r="D29" s="53"/>
      <c r="E29" s="53"/>
      <c r="F29" s="53"/>
      <c r="G29" s="53"/>
      <c r="H29" s="53"/>
      <c r="I29" s="53"/>
      <c r="J29" s="53"/>
      <c r="K29" s="53" t="s">
        <v>351</v>
      </c>
      <c r="L29" s="53" t="s">
        <v>352</v>
      </c>
      <c r="M29" s="53" t="s">
        <v>353</v>
      </c>
      <c r="N29" s="53" t="s">
        <v>354</v>
      </c>
      <c r="O29" s="53"/>
      <c r="S29" s="53"/>
      <c r="T29" s="41"/>
      <c r="U29" s="41"/>
      <c r="V29" s="41"/>
    </row>
    <row r="30" spans="1:22" ht="16" x14ac:dyDescent="0.25">
      <c r="A30" s="53"/>
      <c r="B30" s="53"/>
      <c r="C30" s="53"/>
      <c r="D30" s="53"/>
      <c r="E30" s="53"/>
      <c r="F30" s="53"/>
      <c r="G30" s="53"/>
      <c r="H30" s="53"/>
      <c r="I30" s="53"/>
      <c r="J30" s="53"/>
      <c r="K30" s="67">
        <v>5</v>
      </c>
      <c r="L30" s="53" t="s">
        <v>360</v>
      </c>
      <c r="M30" s="53">
        <v>3544</v>
      </c>
      <c r="N30" s="68">
        <v>2.2104500000000001E-3</v>
      </c>
      <c r="O30" s="53"/>
      <c r="P30" s="53"/>
      <c r="Q30" s="53"/>
      <c r="R30" s="53"/>
      <c r="S30" s="53"/>
      <c r="T30" s="41"/>
      <c r="U30" s="41"/>
      <c r="V30" s="41"/>
    </row>
    <row r="31" spans="1:22" ht="16" x14ac:dyDescent="0.25">
      <c r="A31" s="53"/>
      <c r="B31" s="53"/>
      <c r="C31" s="53"/>
      <c r="D31" s="53"/>
      <c r="E31" s="53"/>
      <c r="F31" s="53"/>
      <c r="G31" s="53"/>
      <c r="H31" s="53"/>
      <c r="I31" s="53"/>
      <c r="J31" s="53"/>
      <c r="K31" s="67">
        <v>10</v>
      </c>
      <c r="L31" s="53" t="s">
        <v>361</v>
      </c>
      <c r="M31" s="53">
        <v>1659</v>
      </c>
      <c r="N31" s="68">
        <v>1.0347500000000001E-3</v>
      </c>
      <c r="O31" s="53"/>
      <c r="P31" s="53"/>
      <c r="Q31" s="53"/>
      <c r="R31" s="53"/>
      <c r="S31" s="53"/>
      <c r="T31" s="41"/>
      <c r="U31" s="41"/>
      <c r="V31" s="41"/>
    </row>
    <row r="32" spans="1:22" ht="16" x14ac:dyDescent="0.25">
      <c r="A32" s="53"/>
      <c r="B32" s="53"/>
      <c r="C32" s="53"/>
      <c r="D32" s="53"/>
      <c r="E32" s="53"/>
      <c r="F32" s="53"/>
      <c r="G32" s="53"/>
      <c r="H32" s="53"/>
      <c r="I32" s="53"/>
      <c r="J32" s="53"/>
      <c r="K32" s="67">
        <v>21</v>
      </c>
      <c r="L32" s="53" t="s">
        <v>362</v>
      </c>
      <c r="M32" s="53">
        <v>1440</v>
      </c>
      <c r="N32" s="68">
        <v>8.9815000000000001E-4</v>
      </c>
      <c r="O32" s="53"/>
      <c r="P32" s="53"/>
      <c r="Q32" s="53"/>
      <c r="R32" s="53"/>
      <c r="S32" s="53"/>
      <c r="T32" s="41"/>
      <c r="U32" s="41"/>
      <c r="V32" s="41"/>
    </row>
    <row r="33" spans="1:22" ht="16" x14ac:dyDescent="0.25">
      <c r="A33" s="53"/>
      <c r="B33" s="53"/>
      <c r="C33" s="53"/>
      <c r="D33" s="53"/>
      <c r="E33" s="53"/>
      <c r="F33" s="53"/>
      <c r="G33" s="53"/>
      <c r="H33" s="53"/>
      <c r="I33" s="53"/>
      <c r="J33" s="53"/>
      <c r="K33" s="67">
        <v>8</v>
      </c>
      <c r="L33" s="53" t="s">
        <v>363</v>
      </c>
      <c r="M33" s="53">
        <v>836</v>
      </c>
      <c r="N33" s="68">
        <v>5.2143000000000003E-4</v>
      </c>
      <c r="O33" s="53"/>
      <c r="P33" s="53"/>
      <c r="Q33" s="53"/>
      <c r="R33" s="53"/>
      <c r="S33" s="53"/>
      <c r="T33" s="41"/>
      <c r="U33" s="41"/>
      <c r="V33" s="41"/>
    </row>
    <row r="34" spans="1:22" ht="16" x14ac:dyDescent="0.25">
      <c r="A34" s="53"/>
      <c r="B34" s="53"/>
      <c r="C34" s="53"/>
      <c r="D34" s="53"/>
      <c r="E34" s="53"/>
      <c r="F34" s="53"/>
      <c r="G34" s="53"/>
      <c r="H34" s="53"/>
      <c r="I34" s="53"/>
      <c r="J34" s="53"/>
      <c r="K34" s="67">
        <v>2</v>
      </c>
      <c r="L34" s="53" t="s">
        <v>364</v>
      </c>
      <c r="M34" s="53">
        <v>285</v>
      </c>
      <c r="N34" s="68">
        <v>1.7776000000000001E-4</v>
      </c>
      <c r="O34" s="53"/>
      <c r="P34" s="53"/>
      <c r="Q34" s="53"/>
      <c r="R34" s="53"/>
      <c r="S34" s="53"/>
      <c r="T34" s="41"/>
      <c r="U34" s="41"/>
      <c r="V34" s="41"/>
    </row>
    <row r="35" spans="1:22" ht="16" x14ac:dyDescent="0.25">
      <c r="A35" s="53"/>
      <c r="B35" s="53"/>
      <c r="C35" s="53"/>
      <c r="D35" s="53"/>
      <c r="E35" s="53"/>
      <c r="F35" s="53"/>
      <c r="G35" s="53"/>
      <c r="H35" s="53"/>
      <c r="I35" s="53"/>
      <c r="J35" s="53"/>
      <c r="K35" s="53"/>
      <c r="L35" s="53"/>
      <c r="M35" s="53"/>
      <c r="N35" s="53"/>
      <c r="O35" s="53"/>
      <c r="P35" s="53"/>
      <c r="Q35" s="53"/>
      <c r="R35" s="53"/>
      <c r="S35" s="53"/>
      <c r="T35" s="41"/>
      <c r="U35" s="41"/>
      <c r="V35" s="41"/>
    </row>
    <row r="36" spans="1:22" ht="16" x14ac:dyDescent="0.25">
      <c r="A36" s="53"/>
      <c r="B36" s="53"/>
      <c r="C36" s="53"/>
      <c r="D36" s="53"/>
      <c r="E36" s="53"/>
      <c r="F36" s="53"/>
      <c r="G36" s="53"/>
      <c r="H36" s="53"/>
      <c r="I36" s="53"/>
      <c r="J36" s="53"/>
      <c r="K36" s="53"/>
      <c r="L36" s="53"/>
      <c r="M36" s="53"/>
      <c r="N36" s="53"/>
      <c r="O36" s="53"/>
      <c r="P36" s="53"/>
      <c r="Q36" s="53"/>
      <c r="R36" s="53"/>
      <c r="S36" s="53"/>
      <c r="T36" s="41"/>
      <c r="U36" s="41"/>
      <c r="V36" s="41"/>
    </row>
    <row r="37" spans="1:22" ht="16" x14ac:dyDescent="0.25">
      <c r="A37" s="53"/>
      <c r="B37" s="53"/>
      <c r="C37" s="53"/>
      <c r="D37" s="53"/>
      <c r="E37" s="53"/>
      <c r="F37" s="53"/>
      <c r="G37" s="53"/>
      <c r="H37" s="53"/>
      <c r="I37" s="53"/>
      <c r="J37" s="53"/>
      <c r="K37" s="53"/>
      <c r="L37" s="53"/>
      <c r="M37" s="53"/>
      <c r="N37" s="53"/>
      <c r="O37" s="53"/>
      <c r="P37" s="53"/>
      <c r="Q37" s="53"/>
      <c r="R37" s="53"/>
      <c r="S37" s="53"/>
      <c r="T37" s="41"/>
      <c r="U37" s="41"/>
      <c r="V37" s="41"/>
    </row>
    <row r="38" spans="1:22" ht="16" x14ac:dyDescent="0.25">
      <c r="A38" s="53"/>
      <c r="B38" s="53"/>
      <c r="C38" s="53"/>
      <c r="D38" s="53"/>
      <c r="E38" s="53"/>
      <c r="F38" s="53"/>
      <c r="G38" s="53"/>
      <c r="H38" s="53"/>
      <c r="I38" s="53"/>
      <c r="J38" s="53"/>
      <c r="K38" s="53"/>
      <c r="L38" s="53"/>
      <c r="M38" s="53"/>
      <c r="N38" s="53"/>
      <c r="O38" s="53"/>
      <c r="P38" s="53"/>
      <c r="Q38" s="53"/>
      <c r="R38" s="53"/>
      <c r="S38" s="53"/>
      <c r="T38" s="41"/>
      <c r="U38" s="41"/>
      <c r="V38" s="41"/>
    </row>
    <row r="39" spans="1:22" ht="16" x14ac:dyDescent="0.25">
      <c r="A39" s="53"/>
      <c r="B39" s="53"/>
      <c r="C39" s="53"/>
      <c r="D39" s="53"/>
      <c r="E39" s="53"/>
      <c r="F39" s="53"/>
      <c r="G39" s="53"/>
      <c r="H39" s="53"/>
      <c r="I39" s="53"/>
      <c r="J39" s="53"/>
      <c r="K39" s="53"/>
      <c r="L39" s="53"/>
      <c r="M39" s="53"/>
      <c r="N39" s="53"/>
      <c r="O39" s="53"/>
      <c r="P39" s="53"/>
      <c r="Q39" s="53"/>
      <c r="R39" s="53"/>
      <c r="S39" s="53"/>
      <c r="T39" s="41"/>
      <c r="U39" s="41"/>
      <c r="V39" s="41"/>
    </row>
    <row r="40" spans="1:22" ht="16" x14ac:dyDescent="0.25">
      <c r="A40" s="53"/>
      <c r="B40" s="53"/>
      <c r="C40" s="53"/>
      <c r="D40" s="53"/>
      <c r="E40" s="53"/>
      <c r="F40" s="53"/>
      <c r="G40" s="53"/>
      <c r="H40" s="53"/>
      <c r="I40" s="53"/>
      <c r="J40" s="53"/>
      <c r="K40" s="53"/>
      <c r="L40" s="53"/>
      <c r="M40" s="53"/>
      <c r="N40" s="53"/>
      <c r="O40" s="53"/>
      <c r="P40" s="53"/>
      <c r="Q40" s="53"/>
      <c r="R40" s="53"/>
      <c r="S40" s="53"/>
      <c r="T40" s="41"/>
      <c r="U40" s="41"/>
      <c r="V40" s="41"/>
    </row>
    <row r="41" spans="1:22" ht="16" x14ac:dyDescent="0.25">
      <c r="A41" s="53"/>
      <c r="B41" s="53"/>
      <c r="C41" s="53"/>
      <c r="D41" s="53"/>
      <c r="E41" s="53"/>
      <c r="F41" s="53"/>
      <c r="G41" s="53"/>
      <c r="H41" s="53"/>
      <c r="I41" s="53"/>
      <c r="J41" s="53"/>
      <c r="K41" s="53"/>
      <c r="L41" s="53"/>
      <c r="M41" s="53"/>
      <c r="N41" s="53"/>
      <c r="O41" s="53"/>
      <c r="P41" s="53"/>
      <c r="Q41" s="53"/>
      <c r="R41" s="53"/>
      <c r="S41" s="53"/>
      <c r="T41" s="41"/>
      <c r="U41" s="41"/>
      <c r="V41" s="41"/>
    </row>
    <row r="42" spans="1:22" ht="16" x14ac:dyDescent="0.25">
      <c r="A42" s="53"/>
      <c r="B42" s="53"/>
      <c r="C42" s="53"/>
      <c r="D42" s="53"/>
      <c r="E42" s="53"/>
      <c r="F42" s="53"/>
      <c r="G42" s="53"/>
      <c r="H42" s="53"/>
      <c r="I42" s="53"/>
      <c r="J42" s="53"/>
      <c r="K42" s="53"/>
      <c r="L42" s="53"/>
      <c r="M42" s="53"/>
      <c r="N42" s="53"/>
      <c r="O42" s="53"/>
      <c r="P42" s="53"/>
      <c r="Q42" s="53"/>
      <c r="R42" s="53"/>
      <c r="S42" s="53"/>
      <c r="T42" s="41"/>
      <c r="U42" s="41"/>
      <c r="V42" s="41"/>
    </row>
    <row r="43" spans="1:22" ht="16" x14ac:dyDescent="0.25">
      <c r="A43" s="53"/>
      <c r="B43" s="53"/>
      <c r="C43" s="53"/>
      <c r="D43" s="53"/>
      <c r="E43" s="53"/>
      <c r="F43" s="53"/>
      <c r="G43" s="53"/>
      <c r="H43" s="53"/>
      <c r="I43" s="53"/>
      <c r="J43" s="53"/>
      <c r="K43" s="53"/>
      <c r="L43" s="53"/>
      <c r="M43" s="53"/>
      <c r="N43" s="53"/>
      <c r="O43" s="53"/>
      <c r="P43" s="53"/>
      <c r="Q43" s="53"/>
      <c r="R43" s="53"/>
      <c r="S43" s="53"/>
      <c r="T43" s="41"/>
      <c r="U43" s="41"/>
      <c r="V43" s="41"/>
    </row>
    <row r="44" spans="1:22" ht="16" x14ac:dyDescent="0.25">
      <c r="A44" s="53"/>
      <c r="B44" s="53"/>
      <c r="C44" s="53"/>
      <c r="D44" s="53"/>
      <c r="E44" s="53"/>
      <c r="F44" s="53"/>
      <c r="G44" s="53"/>
      <c r="H44" s="53"/>
      <c r="I44" s="53"/>
      <c r="J44" s="53"/>
      <c r="K44" s="53"/>
      <c r="L44" s="53"/>
      <c r="M44" s="53"/>
      <c r="N44" s="53"/>
      <c r="O44" s="53"/>
      <c r="P44" s="53"/>
      <c r="Q44" s="53"/>
      <c r="R44" s="53"/>
      <c r="S44" s="53"/>
      <c r="T44" s="41"/>
      <c r="U44" s="41"/>
      <c r="V44" s="41"/>
    </row>
    <row r="45" spans="1:22" ht="17" x14ac:dyDescent="0.25">
      <c r="A45" s="53"/>
      <c r="B45" s="54" t="s">
        <v>409</v>
      </c>
      <c r="C45" s="53"/>
      <c r="D45" s="53"/>
      <c r="E45" s="53"/>
      <c r="F45" s="53"/>
      <c r="G45" s="53"/>
      <c r="H45" s="53"/>
      <c r="I45" s="53"/>
      <c r="J45" s="53"/>
      <c r="K45" s="53"/>
      <c r="L45" s="53"/>
      <c r="M45" s="53"/>
      <c r="N45" s="53"/>
      <c r="O45" s="53"/>
      <c r="P45" s="53"/>
      <c r="Q45" s="53"/>
      <c r="R45" s="53"/>
      <c r="S45" s="53"/>
      <c r="T45" s="41"/>
      <c r="U45" s="41"/>
      <c r="V45" s="41"/>
    </row>
    <row r="46" spans="1:22" ht="17" x14ac:dyDescent="0.25">
      <c r="A46" s="53"/>
      <c r="B46" s="54"/>
      <c r="C46" s="53"/>
      <c r="D46" s="53"/>
      <c r="E46" s="53"/>
      <c r="F46" s="53"/>
      <c r="G46" s="53"/>
      <c r="H46" s="53"/>
      <c r="I46" s="53"/>
      <c r="J46" s="53"/>
      <c r="K46" s="53"/>
      <c r="L46" s="53"/>
      <c r="M46" s="53"/>
      <c r="N46" s="53"/>
      <c r="O46" s="53"/>
      <c r="P46" s="53"/>
      <c r="Q46" s="53"/>
      <c r="R46" s="53"/>
      <c r="S46" s="53"/>
      <c r="T46" s="41"/>
      <c r="U46" s="41"/>
      <c r="V46" s="41"/>
    </row>
    <row r="47" spans="1:22" ht="17" x14ac:dyDescent="0.25">
      <c r="A47" s="53"/>
      <c r="B47" s="54"/>
      <c r="C47" s="53"/>
      <c r="D47" s="61" t="s">
        <v>451</v>
      </c>
      <c r="E47" s="53"/>
      <c r="F47" s="53"/>
      <c r="G47" s="53"/>
      <c r="H47" s="53"/>
      <c r="I47" s="53"/>
      <c r="J47" s="53"/>
      <c r="K47" s="61" t="s">
        <v>452</v>
      </c>
      <c r="L47" s="53"/>
      <c r="M47" s="53"/>
      <c r="N47" s="53"/>
      <c r="O47" s="53"/>
      <c r="P47" s="53"/>
      <c r="Q47" s="53"/>
      <c r="R47" s="53"/>
      <c r="S47" s="53"/>
      <c r="T47" s="41"/>
      <c r="U47" s="41"/>
      <c r="V47" s="41"/>
    </row>
    <row r="48" spans="1:22" ht="17" x14ac:dyDescent="0.25">
      <c r="A48" s="53"/>
      <c r="B48" s="53"/>
      <c r="C48" s="53"/>
      <c r="D48" s="53"/>
      <c r="E48" s="53"/>
      <c r="F48" s="53"/>
      <c r="G48" s="53"/>
      <c r="H48" s="53"/>
      <c r="I48" s="53"/>
      <c r="J48" s="53"/>
      <c r="K48" s="54" t="s">
        <v>350</v>
      </c>
      <c r="L48" s="53"/>
      <c r="M48" s="53"/>
      <c r="N48" s="53"/>
      <c r="O48" s="53"/>
      <c r="P48" s="70" t="s">
        <v>377</v>
      </c>
      <c r="Q48" s="53"/>
      <c r="R48" s="53"/>
      <c r="S48" s="53"/>
      <c r="T48" s="41"/>
      <c r="U48" s="41"/>
      <c r="V48" s="41"/>
    </row>
    <row r="49" spans="1:22" ht="20" x14ac:dyDescent="0.3">
      <c r="A49" s="53"/>
      <c r="B49" s="53"/>
      <c r="C49" s="53"/>
      <c r="D49" s="53"/>
      <c r="E49" s="53"/>
      <c r="F49" s="53"/>
      <c r="G49" s="53"/>
      <c r="H49" s="53"/>
      <c r="I49" s="53"/>
      <c r="J49" s="53"/>
      <c r="K49" s="53" t="s">
        <v>351</v>
      </c>
      <c r="L49" s="53" t="s">
        <v>352</v>
      </c>
      <c r="M49" s="53" t="s">
        <v>353</v>
      </c>
      <c r="N49" s="53" t="s">
        <v>354</v>
      </c>
      <c r="O49" s="53"/>
      <c r="P49" s="65" t="s">
        <v>366</v>
      </c>
      <c r="Q49" s="53"/>
      <c r="R49" s="66">
        <v>0.50659600000000005</v>
      </c>
      <c r="S49" s="53"/>
      <c r="T49" s="46"/>
      <c r="U49" s="41"/>
      <c r="V49" s="41"/>
    </row>
    <row r="50" spans="1:22" ht="20" x14ac:dyDescent="0.3">
      <c r="A50" s="53"/>
      <c r="B50" s="53"/>
      <c r="C50" s="53"/>
      <c r="D50" s="53"/>
      <c r="E50" s="53"/>
      <c r="F50" s="53"/>
      <c r="G50" s="53"/>
      <c r="H50" s="53"/>
      <c r="I50" s="53"/>
      <c r="J50" s="53"/>
      <c r="K50" s="67">
        <v>4</v>
      </c>
      <c r="L50" s="53" t="s">
        <v>355</v>
      </c>
      <c r="M50" s="53">
        <v>535107</v>
      </c>
      <c r="N50" s="68">
        <v>0.38590099999999999</v>
      </c>
      <c r="O50" s="53"/>
      <c r="P50" s="65" t="s">
        <v>367</v>
      </c>
      <c r="Q50" s="53"/>
      <c r="R50" s="66">
        <v>0.34856599999999999</v>
      </c>
      <c r="S50" s="53"/>
      <c r="T50" s="46"/>
      <c r="U50" s="41"/>
      <c r="V50" s="41"/>
    </row>
    <row r="51" spans="1:22" ht="20" x14ac:dyDescent="0.3">
      <c r="A51" s="53"/>
      <c r="B51" s="53"/>
      <c r="C51" s="53"/>
      <c r="D51" s="53"/>
      <c r="E51" s="53"/>
      <c r="F51" s="53"/>
      <c r="G51" s="53"/>
      <c r="H51" s="53"/>
      <c r="I51" s="53"/>
      <c r="J51" s="53"/>
      <c r="K51" s="67">
        <v>16</v>
      </c>
      <c r="L51" s="53" t="s">
        <v>356</v>
      </c>
      <c r="M51" s="53">
        <v>259490</v>
      </c>
      <c r="N51" s="68">
        <v>0.187135</v>
      </c>
      <c r="O51" s="53"/>
      <c r="P51" s="65" t="s">
        <v>368</v>
      </c>
      <c r="Q51" s="53"/>
      <c r="R51" s="66">
        <v>0.14483799999999999</v>
      </c>
      <c r="S51" s="53"/>
      <c r="T51" s="46"/>
      <c r="U51" s="41"/>
      <c r="V51" s="41"/>
    </row>
    <row r="52" spans="1:22" ht="16" x14ac:dyDescent="0.25">
      <c r="A52" s="53"/>
      <c r="B52" s="53"/>
      <c r="C52" s="53"/>
      <c r="D52" s="53"/>
      <c r="E52" s="53"/>
      <c r="F52" s="53"/>
      <c r="G52" s="53"/>
      <c r="H52" s="53"/>
      <c r="I52" s="53"/>
      <c r="J52" s="53"/>
      <c r="K52" s="67">
        <v>7</v>
      </c>
      <c r="L52" s="53" t="s">
        <v>357</v>
      </c>
      <c r="M52" s="53">
        <v>95646</v>
      </c>
      <c r="N52" s="68">
        <v>6.898E-2</v>
      </c>
      <c r="O52" s="53"/>
      <c r="P52" s="53"/>
      <c r="Q52" s="53"/>
      <c r="R52" s="53"/>
      <c r="S52" s="53"/>
      <c r="T52" s="41"/>
      <c r="U52" s="41"/>
      <c r="V52" s="41"/>
    </row>
    <row r="53" spans="1:22" ht="16" x14ac:dyDescent="0.25">
      <c r="A53" s="53"/>
      <c r="B53" s="53"/>
      <c r="C53" s="53"/>
      <c r="D53" s="53"/>
      <c r="E53" s="53"/>
      <c r="F53" s="53"/>
      <c r="G53" s="53"/>
      <c r="H53" s="53"/>
      <c r="I53" s="53"/>
      <c r="J53" s="53"/>
      <c r="K53" s="67">
        <v>19</v>
      </c>
      <c r="L53" s="53" t="s">
        <v>358</v>
      </c>
      <c r="M53" s="53">
        <v>79860</v>
      </c>
      <c r="N53" s="68">
        <v>5.7590000000000002E-2</v>
      </c>
      <c r="O53" s="53"/>
      <c r="P53" s="53"/>
      <c r="Q53" s="53"/>
      <c r="R53" s="53"/>
      <c r="S53" s="53"/>
      <c r="T53" s="41"/>
      <c r="U53" s="41"/>
      <c r="V53" s="41"/>
    </row>
    <row r="54" spans="1:22" ht="17" x14ac:dyDescent="0.25">
      <c r="A54" s="53"/>
      <c r="B54" s="53"/>
      <c r="C54" s="53"/>
      <c r="D54" s="53"/>
      <c r="E54" s="53"/>
      <c r="F54" s="53"/>
      <c r="G54" s="53"/>
      <c r="H54" s="53"/>
      <c r="I54" s="53"/>
      <c r="J54" s="53"/>
      <c r="K54" s="67">
        <v>1</v>
      </c>
      <c r="L54" s="53" t="s">
        <v>359</v>
      </c>
      <c r="M54" s="53">
        <v>77463</v>
      </c>
      <c r="N54" s="68">
        <v>5.5863999999999997E-2</v>
      </c>
      <c r="O54" s="53"/>
      <c r="P54" s="69" t="s">
        <v>376</v>
      </c>
      <c r="Q54" s="53"/>
      <c r="R54" s="53"/>
      <c r="S54" s="53"/>
      <c r="T54" s="41"/>
      <c r="U54" s="41"/>
      <c r="V54" s="41"/>
    </row>
    <row r="55" spans="1:22" ht="16" x14ac:dyDescent="0.25">
      <c r="A55" s="53"/>
      <c r="B55" s="53"/>
      <c r="C55" s="53"/>
      <c r="D55" s="53"/>
      <c r="E55" s="53"/>
      <c r="F55" s="53"/>
      <c r="G55" s="53"/>
      <c r="H55" s="53"/>
      <c r="I55" s="53"/>
      <c r="J55" s="53"/>
      <c r="K55" s="67"/>
      <c r="L55" s="53"/>
      <c r="M55" s="53"/>
      <c r="N55" s="68"/>
      <c r="O55" s="53"/>
      <c r="P55" s="65" t="s">
        <v>369</v>
      </c>
      <c r="Q55" s="53"/>
      <c r="R55" s="66">
        <v>0.69879500000000005</v>
      </c>
      <c r="S55" s="53"/>
      <c r="T55" s="41"/>
      <c r="U55" s="41"/>
      <c r="V55" s="41"/>
    </row>
    <row r="56" spans="1:22" ht="20" x14ac:dyDescent="0.3">
      <c r="A56" s="53"/>
      <c r="B56" s="53"/>
      <c r="C56" s="53"/>
      <c r="D56" s="53"/>
      <c r="E56" s="53"/>
      <c r="F56" s="53"/>
      <c r="G56" s="53"/>
      <c r="H56" s="53"/>
      <c r="I56" s="53"/>
      <c r="J56" s="53"/>
      <c r="K56" s="61" t="s">
        <v>453</v>
      </c>
      <c r="L56" s="53"/>
      <c r="M56" s="53"/>
      <c r="N56" s="53"/>
      <c r="O56" s="53"/>
      <c r="P56" s="65" t="s">
        <v>370</v>
      </c>
      <c r="Q56" s="53"/>
      <c r="R56" s="66">
        <v>0.28699999999999998</v>
      </c>
      <c r="S56" s="53"/>
      <c r="T56" s="46"/>
      <c r="U56" s="41"/>
      <c r="V56" s="41"/>
    </row>
    <row r="57" spans="1:22" ht="20" x14ac:dyDescent="0.3">
      <c r="A57" s="53"/>
      <c r="B57" s="53"/>
      <c r="C57" s="53"/>
      <c r="D57" s="53"/>
      <c r="E57" s="53"/>
      <c r="F57" s="53"/>
      <c r="G57" s="53"/>
      <c r="H57" s="53"/>
      <c r="I57" s="53"/>
      <c r="J57" s="53"/>
      <c r="K57" s="54" t="s">
        <v>349</v>
      </c>
      <c r="L57" s="53"/>
      <c r="M57" s="53"/>
      <c r="N57" s="53"/>
      <c r="O57" s="53"/>
      <c r="P57" s="65" t="s">
        <v>371</v>
      </c>
      <c r="Q57" s="53"/>
      <c r="R57" s="66">
        <v>1.4206E-2</v>
      </c>
      <c r="S57" s="53"/>
      <c r="T57" s="46"/>
      <c r="U57" s="41"/>
      <c r="V57" s="41"/>
    </row>
    <row r="58" spans="1:22" ht="20" x14ac:dyDescent="0.3">
      <c r="A58" s="53"/>
      <c r="B58" s="53"/>
      <c r="C58" s="53"/>
      <c r="D58" s="53"/>
      <c r="E58" s="53"/>
      <c r="F58" s="53"/>
      <c r="G58" s="53"/>
      <c r="H58" s="53"/>
      <c r="I58" s="53"/>
      <c r="J58" s="53"/>
      <c r="K58" s="53" t="s">
        <v>351</v>
      </c>
      <c r="L58" s="53" t="s">
        <v>352</v>
      </c>
      <c r="M58" s="53" t="s">
        <v>353</v>
      </c>
      <c r="N58" s="53" t="s">
        <v>354</v>
      </c>
      <c r="O58" s="53"/>
      <c r="S58" s="53"/>
      <c r="T58" s="46"/>
      <c r="U58" s="41"/>
      <c r="V58" s="41"/>
    </row>
    <row r="59" spans="1:22" ht="19" x14ac:dyDescent="0.25">
      <c r="A59" s="53"/>
      <c r="B59" s="53"/>
      <c r="C59" s="53"/>
      <c r="D59" s="53"/>
      <c r="E59" s="53"/>
      <c r="F59" s="53"/>
      <c r="G59" s="53"/>
      <c r="H59" s="53"/>
      <c r="I59" s="53"/>
      <c r="J59" s="53"/>
      <c r="K59" s="67">
        <v>5</v>
      </c>
      <c r="L59" s="53" t="s">
        <v>360</v>
      </c>
      <c r="M59" s="53">
        <v>3492</v>
      </c>
      <c r="N59" s="68">
        <v>2.5179999999999998E-3</v>
      </c>
      <c r="O59" s="53"/>
      <c r="P59" s="71"/>
      <c r="Q59" s="53"/>
      <c r="R59" s="53"/>
      <c r="S59" s="53"/>
      <c r="T59" s="41"/>
      <c r="U59" s="41"/>
      <c r="V59" s="41"/>
    </row>
    <row r="60" spans="1:22" ht="19" x14ac:dyDescent="0.25">
      <c r="A60" s="53"/>
      <c r="B60" s="53"/>
      <c r="C60" s="53"/>
      <c r="D60" s="53"/>
      <c r="E60" s="53"/>
      <c r="F60" s="53"/>
      <c r="G60" s="53"/>
      <c r="H60" s="53"/>
      <c r="I60" s="53"/>
      <c r="J60" s="53"/>
      <c r="K60" s="67">
        <v>10</v>
      </c>
      <c r="L60" s="53" t="s">
        <v>361</v>
      </c>
      <c r="M60" s="53">
        <v>1369</v>
      </c>
      <c r="N60" s="68">
        <v>9.8700000000000003E-4</v>
      </c>
      <c r="O60" s="53"/>
      <c r="P60" s="71"/>
      <c r="Q60" s="53"/>
      <c r="R60" s="53"/>
      <c r="S60" s="53"/>
      <c r="T60" s="41"/>
      <c r="U60" s="41"/>
      <c r="V60" s="41"/>
    </row>
    <row r="61" spans="1:22" ht="19" x14ac:dyDescent="0.25">
      <c r="A61" s="53"/>
      <c r="B61" s="53"/>
      <c r="C61" s="53"/>
      <c r="D61" s="53"/>
      <c r="E61" s="53"/>
      <c r="F61" s="53"/>
      <c r="G61" s="53"/>
      <c r="H61" s="53"/>
      <c r="I61" s="53"/>
      <c r="J61" s="53"/>
      <c r="K61" s="67">
        <v>21</v>
      </c>
      <c r="L61" s="53" t="s">
        <v>362</v>
      </c>
      <c r="M61" s="53">
        <v>1227</v>
      </c>
      <c r="N61" s="68">
        <v>8.8500000000000004E-4</v>
      </c>
      <c r="O61" s="53"/>
      <c r="P61" s="71"/>
      <c r="Q61" s="53"/>
      <c r="R61" s="53"/>
      <c r="S61" s="53"/>
      <c r="T61" s="41"/>
      <c r="U61" s="41"/>
      <c r="V61" s="41"/>
    </row>
    <row r="62" spans="1:22" ht="19" x14ac:dyDescent="0.25">
      <c r="A62" s="53"/>
      <c r="B62" s="53"/>
      <c r="C62" s="53"/>
      <c r="D62" s="53"/>
      <c r="E62" s="53"/>
      <c r="F62" s="53"/>
      <c r="G62" s="53"/>
      <c r="H62" s="53"/>
      <c r="I62" s="53"/>
      <c r="J62" s="53"/>
      <c r="K62" s="67">
        <v>8</v>
      </c>
      <c r="L62" s="53" t="s">
        <v>363</v>
      </c>
      <c r="M62" s="53">
        <v>627</v>
      </c>
      <c r="N62" s="68">
        <v>4.5199999999999998E-4</v>
      </c>
      <c r="O62" s="53"/>
      <c r="P62" s="71"/>
      <c r="Q62" s="53"/>
      <c r="R62" s="53"/>
      <c r="S62" s="53"/>
      <c r="T62" s="41"/>
      <c r="U62" s="41"/>
      <c r="V62" s="41"/>
    </row>
    <row r="63" spans="1:22" ht="19" x14ac:dyDescent="0.25">
      <c r="A63" s="53"/>
      <c r="B63" s="53"/>
      <c r="C63" s="53"/>
      <c r="D63" s="53"/>
      <c r="E63" s="53"/>
      <c r="F63" s="53"/>
      <c r="G63" s="53"/>
      <c r="H63" s="53"/>
      <c r="I63" s="53"/>
      <c r="J63" s="53"/>
      <c r="K63" s="67">
        <v>2</v>
      </c>
      <c r="L63" s="53" t="s">
        <v>364</v>
      </c>
      <c r="M63" s="53">
        <v>320</v>
      </c>
      <c r="N63" s="68">
        <v>2.31E-4</v>
      </c>
      <c r="O63" s="53"/>
      <c r="P63" s="71"/>
      <c r="Q63" s="53"/>
      <c r="R63" s="53"/>
      <c r="S63" s="53"/>
      <c r="T63" s="41"/>
      <c r="U63" s="41"/>
      <c r="V63" s="41"/>
    </row>
    <row r="64" spans="1:22" ht="16" x14ac:dyDescent="0.25">
      <c r="A64" s="53"/>
      <c r="B64" s="53"/>
      <c r="C64" s="53"/>
      <c r="D64" s="53"/>
      <c r="E64" s="53"/>
      <c r="F64" s="53"/>
      <c r="G64" s="53"/>
      <c r="H64" s="53"/>
      <c r="I64" s="53"/>
      <c r="J64" s="53"/>
      <c r="K64" s="53"/>
      <c r="L64" s="53"/>
      <c r="M64" s="53"/>
      <c r="N64" s="53"/>
      <c r="O64" s="53"/>
      <c r="P64" s="53"/>
      <c r="Q64" s="53"/>
      <c r="R64" s="53"/>
      <c r="S64" s="53"/>
      <c r="T64" s="41"/>
      <c r="U64" s="41"/>
      <c r="V64" s="41"/>
    </row>
    <row r="65" spans="1:22" ht="16" x14ac:dyDescent="0.25">
      <c r="A65" s="53"/>
      <c r="B65" s="53"/>
      <c r="C65" s="53"/>
      <c r="D65" s="53"/>
      <c r="E65" s="53"/>
      <c r="F65" s="53"/>
      <c r="G65" s="53"/>
      <c r="H65" s="53"/>
      <c r="I65" s="53"/>
      <c r="J65" s="53"/>
      <c r="K65" s="53"/>
      <c r="L65" s="53"/>
      <c r="M65" s="53"/>
      <c r="N65" s="53"/>
      <c r="O65" s="53"/>
      <c r="P65" s="53"/>
      <c r="Q65" s="53"/>
      <c r="R65" s="53"/>
      <c r="S65" s="53"/>
      <c r="T65" s="41"/>
      <c r="U65" s="41"/>
      <c r="V65" s="41"/>
    </row>
    <row r="66" spans="1:22" ht="16" x14ac:dyDescent="0.25">
      <c r="A66" s="53"/>
      <c r="B66" s="53"/>
      <c r="C66" s="53"/>
      <c r="D66" s="53"/>
      <c r="E66" s="53"/>
      <c r="F66" s="53"/>
      <c r="G66" s="53"/>
      <c r="H66" s="53"/>
      <c r="I66" s="53"/>
      <c r="J66" s="53"/>
      <c r="K66" s="53"/>
      <c r="L66" s="53"/>
      <c r="M66" s="53"/>
      <c r="N66" s="53"/>
      <c r="O66" s="53"/>
      <c r="P66" s="53"/>
      <c r="Q66" s="53"/>
      <c r="R66" s="53"/>
      <c r="S66" s="53"/>
      <c r="T66" s="41"/>
      <c r="U66" s="41"/>
      <c r="V66" s="41"/>
    </row>
    <row r="67" spans="1:22" ht="16" x14ac:dyDescent="0.25">
      <c r="A67" s="53"/>
      <c r="B67" s="53"/>
      <c r="C67" s="53"/>
      <c r="D67" s="53"/>
      <c r="E67" s="53"/>
      <c r="F67" s="53"/>
      <c r="G67" s="53"/>
      <c r="H67" s="53"/>
      <c r="I67" s="53"/>
      <c r="J67" s="53"/>
      <c r="K67" s="53"/>
      <c r="L67" s="53"/>
      <c r="M67" s="53"/>
      <c r="N67" s="53"/>
      <c r="O67" s="53"/>
      <c r="P67" s="53"/>
      <c r="Q67" s="53"/>
      <c r="R67" s="53"/>
      <c r="S67" s="53"/>
      <c r="T67" s="41"/>
      <c r="U67" s="41"/>
      <c r="V67" s="41"/>
    </row>
    <row r="68" spans="1:22" ht="16" x14ac:dyDescent="0.25">
      <c r="A68" s="53"/>
      <c r="B68" s="53"/>
      <c r="C68" s="53"/>
      <c r="D68" s="53"/>
      <c r="E68" s="53"/>
      <c r="F68" s="53"/>
      <c r="G68" s="53"/>
      <c r="H68" s="53"/>
      <c r="I68" s="53"/>
      <c r="J68" s="53"/>
      <c r="K68" s="53"/>
      <c r="L68" s="53"/>
      <c r="M68" s="53"/>
      <c r="N68" s="53"/>
      <c r="O68" s="53"/>
      <c r="P68" s="53"/>
      <c r="Q68" s="53"/>
      <c r="R68" s="53"/>
      <c r="S68" s="53"/>
      <c r="T68" s="41"/>
      <c r="U68" s="41"/>
      <c r="V68" s="41"/>
    </row>
    <row r="69" spans="1:22" ht="16" x14ac:dyDescent="0.25">
      <c r="A69" s="53"/>
      <c r="B69" s="53"/>
      <c r="C69" s="53"/>
      <c r="D69" s="53"/>
      <c r="E69" s="53"/>
      <c r="F69" s="53"/>
      <c r="G69" s="53"/>
      <c r="H69" s="53"/>
      <c r="I69" s="53"/>
      <c r="J69" s="53"/>
      <c r="K69" s="53"/>
      <c r="L69" s="53"/>
      <c r="M69" s="53"/>
      <c r="N69" s="53"/>
      <c r="O69" s="53"/>
      <c r="P69" s="53"/>
      <c r="Q69" s="53"/>
      <c r="R69" s="53"/>
      <c r="S69" s="53"/>
      <c r="T69" s="41"/>
      <c r="U69" s="41"/>
      <c r="V69" s="41"/>
    </row>
    <row r="70" spans="1:22" ht="16" x14ac:dyDescent="0.25">
      <c r="A70" s="53"/>
      <c r="B70" s="53"/>
      <c r="C70" s="53"/>
      <c r="D70" s="53"/>
      <c r="E70" s="53"/>
      <c r="F70" s="53"/>
      <c r="G70" s="53"/>
      <c r="H70" s="53"/>
      <c r="I70" s="53"/>
      <c r="J70" s="53"/>
      <c r="K70" s="53"/>
      <c r="L70" s="53"/>
      <c r="M70" s="53"/>
      <c r="N70" s="53"/>
      <c r="O70" s="53"/>
      <c r="P70" s="53"/>
      <c r="Q70" s="53"/>
      <c r="R70" s="53"/>
      <c r="S70" s="53"/>
      <c r="T70" s="41"/>
      <c r="U70" s="41"/>
      <c r="V70" s="41"/>
    </row>
    <row r="71" spans="1:22" ht="16" x14ac:dyDescent="0.25">
      <c r="A71" s="53"/>
      <c r="B71" s="53"/>
      <c r="C71" s="53"/>
      <c r="D71" s="53"/>
      <c r="E71" s="53"/>
      <c r="F71" s="53"/>
      <c r="G71" s="53"/>
      <c r="H71" s="53"/>
      <c r="I71" s="53"/>
      <c r="J71" s="53"/>
      <c r="K71" s="53"/>
      <c r="L71" s="53"/>
      <c r="M71" s="53"/>
      <c r="N71" s="53"/>
      <c r="O71" s="53"/>
      <c r="P71" s="53"/>
      <c r="Q71" s="53"/>
      <c r="R71" s="53"/>
      <c r="S71" s="53"/>
      <c r="T71" s="41"/>
      <c r="U71" s="41"/>
      <c r="V71" s="41"/>
    </row>
    <row r="72" spans="1:22" ht="17" x14ac:dyDescent="0.25">
      <c r="A72" s="53"/>
      <c r="B72" s="54" t="s">
        <v>410</v>
      </c>
      <c r="C72" s="53"/>
      <c r="D72" s="53"/>
      <c r="E72" s="53"/>
      <c r="F72" s="53"/>
      <c r="G72" s="53"/>
      <c r="H72" s="53"/>
      <c r="I72" s="53"/>
      <c r="J72" s="53"/>
      <c r="K72" s="53"/>
      <c r="L72" s="53"/>
      <c r="M72" s="53"/>
      <c r="N72" s="53"/>
      <c r="O72" s="53"/>
      <c r="P72" s="53"/>
      <c r="Q72" s="53"/>
      <c r="R72" s="53"/>
      <c r="S72" s="53"/>
      <c r="T72" s="41"/>
      <c r="U72" s="41"/>
      <c r="V72" s="41"/>
    </row>
    <row r="73" spans="1:22" ht="17" x14ac:dyDescent="0.25">
      <c r="A73" s="53"/>
      <c r="B73" s="54"/>
      <c r="C73" s="53"/>
      <c r="D73" s="53"/>
      <c r="E73" s="53"/>
      <c r="F73" s="53"/>
      <c r="G73" s="53"/>
      <c r="H73" s="53"/>
      <c r="I73" s="53"/>
      <c r="J73" s="53"/>
      <c r="K73" s="53"/>
      <c r="L73" s="53"/>
      <c r="M73" s="53"/>
      <c r="N73" s="53"/>
      <c r="O73" s="53"/>
      <c r="P73" s="53"/>
      <c r="Q73" s="53"/>
      <c r="R73" s="53"/>
      <c r="S73" s="53"/>
      <c r="T73" s="41"/>
      <c r="U73" s="41"/>
      <c r="V73" s="41"/>
    </row>
    <row r="74" spans="1:22" ht="17" x14ac:dyDescent="0.25">
      <c r="A74" s="53"/>
      <c r="B74" s="54"/>
      <c r="C74" s="53"/>
      <c r="D74" s="61" t="s">
        <v>454</v>
      </c>
      <c r="E74" s="53"/>
      <c r="F74" s="53"/>
      <c r="G74" s="53"/>
      <c r="H74" s="53"/>
      <c r="I74" s="53"/>
      <c r="J74" s="53"/>
      <c r="K74" s="61" t="s">
        <v>455</v>
      </c>
      <c r="L74" s="53"/>
      <c r="M74" s="53"/>
      <c r="N74" s="53"/>
      <c r="O74" s="53"/>
      <c r="P74" s="53"/>
      <c r="Q74" s="53"/>
      <c r="R74" s="53"/>
      <c r="S74" s="53"/>
      <c r="T74" s="41"/>
      <c r="U74" s="41"/>
      <c r="V74" s="41"/>
    </row>
    <row r="75" spans="1:22" ht="17" x14ac:dyDescent="0.25">
      <c r="A75" s="53"/>
      <c r="B75" s="53"/>
      <c r="C75" s="53"/>
      <c r="D75" s="53"/>
      <c r="E75" s="53"/>
      <c r="F75" s="53"/>
      <c r="G75" s="53"/>
      <c r="H75" s="53"/>
      <c r="I75" s="53"/>
      <c r="J75" s="53"/>
      <c r="K75" s="54" t="s">
        <v>350</v>
      </c>
      <c r="L75" s="53"/>
      <c r="M75" s="53"/>
      <c r="N75" s="53"/>
      <c r="O75" s="53"/>
      <c r="P75" s="70" t="s">
        <v>374</v>
      </c>
      <c r="Q75" s="53"/>
      <c r="R75" s="53"/>
      <c r="S75" s="53"/>
      <c r="T75" s="41"/>
      <c r="U75" s="41"/>
      <c r="V75" s="41"/>
    </row>
    <row r="76" spans="1:22" ht="16" x14ac:dyDescent="0.25">
      <c r="A76" s="53"/>
      <c r="B76" s="53"/>
      <c r="C76" s="53"/>
      <c r="D76" s="53"/>
      <c r="E76" s="53"/>
      <c r="F76" s="53"/>
      <c r="G76" s="53"/>
      <c r="H76" s="53"/>
      <c r="I76" s="53"/>
      <c r="J76" s="53"/>
      <c r="K76" s="53" t="s">
        <v>351</v>
      </c>
      <c r="L76" s="53" t="s">
        <v>352</v>
      </c>
      <c r="M76" s="53" t="s">
        <v>353</v>
      </c>
      <c r="N76" s="53" t="s">
        <v>354</v>
      </c>
      <c r="O76" s="53"/>
      <c r="P76" s="65" t="s">
        <v>366</v>
      </c>
      <c r="Q76" s="53"/>
      <c r="R76" s="66">
        <v>0.49696000000000001</v>
      </c>
      <c r="S76" s="53"/>
      <c r="T76" s="41"/>
      <c r="U76" s="41"/>
      <c r="V76" s="41"/>
    </row>
    <row r="77" spans="1:22" ht="16" x14ac:dyDescent="0.25">
      <c r="A77" s="53"/>
      <c r="B77" s="53"/>
      <c r="C77" s="53"/>
      <c r="D77" s="53"/>
      <c r="E77" s="53"/>
      <c r="F77" s="53"/>
      <c r="G77" s="53"/>
      <c r="H77" s="53"/>
      <c r="I77" s="53"/>
      <c r="J77" s="53"/>
      <c r="K77" s="67">
        <v>4</v>
      </c>
      <c r="L77" s="53" t="s">
        <v>355</v>
      </c>
      <c r="M77" s="53">
        <v>424008</v>
      </c>
      <c r="N77" s="68">
        <v>0.37013600000000002</v>
      </c>
      <c r="O77" s="53"/>
      <c r="P77" s="65" t="s">
        <v>367</v>
      </c>
      <c r="Q77" s="53"/>
      <c r="R77" s="66">
        <v>0.33999000000000001</v>
      </c>
      <c r="S77" s="53"/>
      <c r="T77" s="41"/>
      <c r="U77" s="41"/>
      <c r="V77" s="41"/>
    </row>
    <row r="78" spans="1:22" ht="16" x14ac:dyDescent="0.25">
      <c r="A78" s="53"/>
      <c r="B78" s="53"/>
      <c r="C78" s="53"/>
      <c r="D78" s="53"/>
      <c r="E78" s="53"/>
      <c r="F78" s="53"/>
      <c r="G78" s="53"/>
      <c r="H78" s="53"/>
      <c r="I78" s="53"/>
      <c r="J78" s="53"/>
      <c r="K78" s="67">
        <v>16</v>
      </c>
      <c r="L78" s="53" t="s">
        <v>356</v>
      </c>
      <c r="M78" s="53">
        <v>204930</v>
      </c>
      <c r="N78" s="68">
        <v>0.17888999999999999</v>
      </c>
      <c r="O78" s="53"/>
      <c r="P78" s="65" t="s">
        <v>368</v>
      </c>
      <c r="Q78" s="53"/>
      <c r="R78" s="66">
        <v>0.16303999999999999</v>
      </c>
      <c r="S78" s="53"/>
      <c r="T78" s="41"/>
      <c r="U78" s="41"/>
      <c r="V78" s="41"/>
    </row>
    <row r="79" spans="1:22" ht="16" x14ac:dyDescent="0.25">
      <c r="A79" s="53"/>
      <c r="B79" s="53"/>
      <c r="C79" s="53"/>
      <c r="D79" s="53"/>
      <c r="E79" s="53"/>
      <c r="F79" s="53"/>
      <c r="G79" s="53"/>
      <c r="H79" s="53"/>
      <c r="I79" s="53"/>
      <c r="J79" s="53"/>
      <c r="K79" s="67">
        <v>19</v>
      </c>
      <c r="L79" s="53" t="s">
        <v>358</v>
      </c>
      <c r="M79" s="53">
        <v>101566</v>
      </c>
      <c r="N79" s="68">
        <v>8.8660000000000003E-2</v>
      </c>
      <c r="O79" s="53"/>
      <c r="P79" s="53"/>
      <c r="Q79" s="53"/>
      <c r="R79" s="53"/>
      <c r="S79" s="53"/>
      <c r="T79" s="41"/>
      <c r="U79" s="41"/>
      <c r="V79" s="41"/>
    </row>
    <row r="80" spans="1:22" ht="16" x14ac:dyDescent="0.25">
      <c r="A80" s="53"/>
      <c r="B80" s="53"/>
      <c r="C80" s="53"/>
      <c r="D80" s="53"/>
      <c r="E80" s="53"/>
      <c r="F80" s="53"/>
      <c r="G80" s="53"/>
      <c r="H80" s="53"/>
      <c r="I80" s="53"/>
      <c r="J80" s="53"/>
      <c r="K80" s="67">
        <v>7</v>
      </c>
      <c r="L80" s="53" t="s">
        <v>357</v>
      </c>
      <c r="M80" s="53">
        <v>93741</v>
      </c>
      <c r="N80" s="68">
        <v>8.1831000000000001E-2</v>
      </c>
      <c r="O80" s="53"/>
      <c r="P80" s="53"/>
      <c r="Q80" s="53"/>
      <c r="R80" s="53"/>
      <c r="S80" s="53"/>
      <c r="T80" s="41"/>
      <c r="U80" s="41"/>
      <c r="V80" s="41"/>
    </row>
    <row r="81" spans="1:22" ht="17" x14ac:dyDescent="0.25">
      <c r="A81" s="53"/>
      <c r="B81" s="53"/>
      <c r="C81" s="53"/>
      <c r="D81" s="53"/>
      <c r="E81" s="53"/>
      <c r="F81" s="53"/>
      <c r="G81" s="53"/>
      <c r="H81" s="53"/>
      <c r="I81" s="53"/>
      <c r="J81" s="53"/>
      <c r="K81" s="67">
        <v>1</v>
      </c>
      <c r="L81" s="53" t="s">
        <v>359</v>
      </c>
      <c r="M81" s="53">
        <v>60637</v>
      </c>
      <c r="N81" s="68">
        <v>5.3933000000000002E-2</v>
      </c>
      <c r="O81" s="53"/>
      <c r="P81" s="69" t="s">
        <v>375</v>
      </c>
      <c r="Q81" s="53"/>
      <c r="R81" s="53"/>
      <c r="S81" s="53"/>
      <c r="T81" s="41"/>
      <c r="U81" s="41"/>
      <c r="V81" s="41"/>
    </row>
    <row r="82" spans="1:22" ht="16" x14ac:dyDescent="0.25">
      <c r="A82" s="53"/>
      <c r="B82" s="53"/>
      <c r="C82" s="53"/>
      <c r="D82" s="53"/>
      <c r="E82" s="53"/>
      <c r="F82" s="53"/>
      <c r="G82" s="53"/>
      <c r="H82" s="53"/>
      <c r="I82" s="53"/>
      <c r="J82" s="53"/>
      <c r="K82" s="67"/>
      <c r="L82" s="53"/>
      <c r="M82" s="53"/>
      <c r="N82" s="68"/>
      <c r="O82" s="53"/>
      <c r="P82" s="65" t="s">
        <v>369</v>
      </c>
      <c r="Q82" s="53"/>
      <c r="R82" s="66">
        <v>0.65371999999999997</v>
      </c>
      <c r="S82" s="53"/>
      <c r="T82" s="41"/>
      <c r="U82" s="41"/>
      <c r="V82" s="41"/>
    </row>
    <row r="83" spans="1:22" ht="17" x14ac:dyDescent="0.25">
      <c r="A83" s="53"/>
      <c r="B83" s="53"/>
      <c r="C83" s="53"/>
      <c r="D83" s="53"/>
      <c r="E83" s="53"/>
      <c r="F83" s="53"/>
      <c r="G83" s="53"/>
      <c r="H83" s="53"/>
      <c r="I83" s="53"/>
      <c r="J83" s="53"/>
      <c r="K83" s="61" t="s">
        <v>456</v>
      </c>
      <c r="L83" s="53"/>
      <c r="M83" s="53"/>
      <c r="N83" s="53"/>
      <c r="O83" s="53"/>
      <c r="P83" s="65" t="s">
        <v>370</v>
      </c>
      <c r="Q83" s="53"/>
      <c r="R83" s="66">
        <v>0.33648</v>
      </c>
      <c r="S83" s="53"/>
      <c r="T83" s="41"/>
      <c r="U83" s="41"/>
      <c r="V83" s="41"/>
    </row>
    <row r="84" spans="1:22" ht="17" x14ac:dyDescent="0.25">
      <c r="A84" s="53"/>
      <c r="B84" s="53"/>
      <c r="C84" s="53"/>
      <c r="D84" s="53"/>
      <c r="E84" s="53"/>
      <c r="F84" s="53"/>
      <c r="G84" s="53"/>
      <c r="H84" s="53"/>
      <c r="I84" s="53"/>
      <c r="J84" s="53"/>
      <c r="K84" s="54" t="s">
        <v>349</v>
      </c>
      <c r="L84" s="53"/>
      <c r="M84" s="53"/>
      <c r="N84" s="53"/>
      <c r="O84" s="53"/>
      <c r="P84" s="65" t="s">
        <v>371</v>
      </c>
      <c r="Q84" s="53"/>
      <c r="R84" s="66">
        <v>9.8029999999999992E-3</v>
      </c>
      <c r="S84" s="53"/>
      <c r="T84" s="41"/>
      <c r="U84" s="41"/>
      <c r="V84" s="41"/>
    </row>
    <row r="85" spans="1:22" ht="16" x14ac:dyDescent="0.25">
      <c r="A85" s="53"/>
      <c r="B85" s="53"/>
      <c r="C85" s="53"/>
      <c r="D85" s="53"/>
      <c r="E85" s="53"/>
      <c r="F85" s="53"/>
      <c r="G85" s="53"/>
      <c r="H85" s="53"/>
      <c r="I85" s="53"/>
      <c r="J85" s="53"/>
      <c r="K85" s="53" t="s">
        <v>351</v>
      </c>
      <c r="L85" s="53" t="s">
        <v>352</v>
      </c>
      <c r="M85" s="53" t="s">
        <v>353</v>
      </c>
      <c r="N85" s="53" t="s">
        <v>354</v>
      </c>
      <c r="O85" s="53"/>
      <c r="S85" s="53"/>
      <c r="T85" s="41"/>
      <c r="U85" s="41"/>
      <c r="V85" s="41"/>
    </row>
    <row r="86" spans="1:22" ht="16" x14ac:dyDescent="0.25">
      <c r="A86" s="53"/>
      <c r="B86" s="53"/>
      <c r="C86" s="53"/>
      <c r="D86" s="53"/>
      <c r="E86" s="53"/>
      <c r="F86" s="53"/>
      <c r="G86" s="53"/>
      <c r="H86" s="53"/>
      <c r="I86" s="53"/>
      <c r="J86" s="53"/>
      <c r="K86" s="67">
        <v>5</v>
      </c>
      <c r="L86" s="53" t="s">
        <v>360</v>
      </c>
      <c r="M86" s="53">
        <v>2561</v>
      </c>
      <c r="N86" s="68">
        <v>2.2360000000000001E-3</v>
      </c>
      <c r="O86" s="53"/>
      <c r="P86" s="53"/>
      <c r="Q86" s="53"/>
      <c r="R86" s="53"/>
      <c r="S86" s="53"/>
      <c r="T86" s="41"/>
      <c r="U86" s="41"/>
      <c r="V86" s="41"/>
    </row>
    <row r="87" spans="1:22" ht="16" x14ac:dyDescent="0.25">
      <c r="A87" s="53"/>
      <c r="B87" s="53"/>
      <c r="C87" s="53"/>
      <c r="D87" s="53"/>
      <c r="E87" s="53"/>
      <c r="F87" s="53"/>
      <c r="G87" s="53"/>
      <c r="H87" s="53"/>
      <c r="I87" s="53"/>
      <c r="J87" s="53"/>
      <c r="K87" s="67">
        <v>10</v>
      </c>
      <c r="L87" s="53" t="s">
        <v>361</v>
      </c>
      <c r="M87" s="53">
        <v>1279</v>
      </c>
      <c r="N87" s="68">
        <v>1.1169999999999999E-3</v>
      </c>
      <c r="O87" s="53"/>
      <c r="P87" s="53"/>
      <c r="Q87" s="53"/>
      <c r="R87" s="53"/>
      <c r="S87" s="53"/>
      <c r="T87" s="41"/>
      <c r="U87" s="41"/>
      <c r="V87" s="41"/>
    </row>
    <row r="88" spans="1:22" ht="16" x14ac:dyDescent="0.25">
      <c r="A88" s="53"/>
      <c r="B88" s="53"/>
      <c r="C88" s="53"/>
      <c r="D88" s="53"/>
      <c r="E88" s="53"/>
      <c r="F88" s="53"/>
      <c r="G88" s="53"/>
      <c r="H88" s="53"/>
      <c r="I88" s="53"/>
      <c r="J88" s="53"/>
      <c r="K88" s="67">
        <v>21</v>
      </c>
      <c r="L88" s="53" t="s">
        <v>362</v>
      </c>
      <c r="M88" s="53">
        <v>923</v>
      </c>
      <c r="N88" s="68">
        <v>8.0599999999999997E-4</v>
      </c>
      <c r="O88" s="53"/>
      <c r="P88" s="53"/>
      <c r="Q88" s="53"/>
      <c r="R88" s="53"/>
      <c r="S88" s="53"/>
      <c r="T88" s="41"/>
      <c r="U88" s="41"/>
      <c r="V88" s="41"/>
    </row>
    <row r="89" spans="1:22" ht="16" x14ac:dyDescent="0.25">
      <c r="A89" s="53"/>
      <c r="B89" s="53"/>
      <c r="C89" s="53"/>
      <c r="D89" s="53"/>
      <c r="E89" s="53"/>
      <c r="F89" s="53"/>
      <c r="G89" s="53"/>
      <c r="H89" s="53"/>
      <c r="I89" s="53"/>
      <c r="J89" s="53"/>
      <c r="K89" s="67">
        <v>8</v>
      </c>
      <c r="L89" s="53" t="s">
        <v>363</v>
      </c>
      <c r="M89" s="53">
        <v>436</v>
      </c>
      <c r="N89" s="68">
        <v>3.8099999999999999E-4</v>
      </c>
      <c r="O89" s="53"/>
      <c r="P89" s="53"/>
      <c r="Q89" s="53"/>
      <c r="R89" s="53"/>
      <c r="S89" s="53"/>
      <c r="T89" s="41"/>
      <c r="U89" s="41"/>
      <c r="V89" s="41"/>
    </row>
    <row r="90" spans="1:22" ht="16" x14ac:dyDescent="0.25">
      <c r="A90" s="53"/>
      <c r="B90" s="53"/>
      <c r="C90" s="53"/>
      <c r="D90" s="53"/>
      <c r="E90" s="53"/>
      <c r="F90" s="53"/>
      <c r="G90" s="53"/>
      <c r="H90" s="53"/>
      <c r="I90" s="53"/>
      <c r="J90" s="53"/>
      <c r="K90" s="67">
        <v>2</v>
      </c>
      <c r="L90" s="53" t="s">
        <v>364</v>
      </c>
      <c r="M90" s="53">
        <v>234</v>
      </c>
      <c r="N90" s="68">
        <v>2.04E-4</v>
      </c>
      <c r="O90" s="53"/>
      <c r="P90" s="53"/>
      <c r="Q90" s="53"/>
      <c r="R90" s="53"/>
      <c r="S90" s="53"/>
      <c r="T90" s="41"/>
      <c r="U90" s="41"/>
      <c r="V90" s="41"/>
    </row>
    <row r="91" spans="1:22" ht="16" x14ac:dyDescent="0.25">
      <c r="A91" s="53"/>
      <c r="B91" s="53"/>
      <c r="C91" s="53"/>
      <c r="D91" s="53"/>
      <c r="E91" s="53"/>
      <c r="F91" s="53"/>
      <c r="G91" s="53"/>
      <c r="H91" s="53"/>
      <c r="I91" s="53"/>
      <c r="J91" s="53"/>
      <c r="K91" s="53"/>
      <c r="L91" s="53"/>
      <c r="M91" s="53"/>
      <c r="N91" s="53"/>
      <c r="O91" s="53"/>
      <c r="P91" s="53"/>
      <c r="Q91" s="53"/>
      <c r="R91" s="53"/>
      <c r="S91" s="53"/>
      <c r="T91" s="41"/>
      <c r="U91" s="41"/>
      <c r="V91" s="41"/>
    </row>
    <row r="92" spans="1:22" ht="16" x14ac:dyDescent="0.25">
      <c r="A92" s="53"/>
      <c r="B92" s="53"/>
      <c r="C92" s="53"/>
      <c r="D92" s="53"/>
      <c r="E92" s="53"/>
      <c r="F92" s="53"/>
      <c r="G92" s="53"/>
      <c r="H92" s="53"/>
      <c r="I92" s="53"/>
      <c r="J92" s="53"/>
      <c r="K92" s="53"/>
      <c r="L92" s="53"/>
      <c r="M92" s="53"/>
      <c r="N92" s="53"/>
      <c r="O92" s="53"/>
      <c r="P92" s="53"/>
      <c r="Q92" s="53"/>
      <c r="R92" s="53"/>
      <c r="S92" s="53"/>
      <c r="T92" s="41"/>
      <c r="U92" s="41"/>
      <c r="V92" s="41"/>
    </row>
    <row r="93" spans="1:22" ht="16" x14ac:dyDescent="0.25">
      <c r="A93" s="53"/>
      <c r="B93" s="53"/>
      <c r="C93" s="53"/>
      <c r="D93" s="53"/>
      <c r="E93" s="53"/>
      <c r="F93" s="53"/>
      <c r="G93" s="53"/>
      <c r="H93" s="53"/>
      <c r="I93" s="53"/>
      <c r="J93" s="53"/>
      <c r="K93" s="53"/>
      <c r="L93" s="53"/>
      <c r="M93" s="53"/>
      <c r="N93" s="53"/>
      <c r="O93" s="53"/>
      <c r="P93" s="53"/>
      <c r="Q93" s="53"/>
      <c r="R93" s="53"/>
      <c r="S93" s="53"/>
      <c r="T93" s="41"/>
      <c r="U93" s="41"/>
      <c r="V93" s="41"/>
    </row>
    <row r="94" spans="1:22" ht="16" x14ac:dyDescent="0.25">
      <c r="A94" s="53"/>
      <c r="B94" s="53"/>
      <c r="C94" s="53"/>
      <c r="D94" s="53"/>
      <c r="E94" s="53"/>
      <c r="F94" s="53"/>
      <c r="G94" s="53"/>
      <c r="H94" s="53"/>
      <c r="I94" s="53"/>
      <c r="J94" s="53"/>
      <c r="K94" s="53"/>
      <c r="L94" s="53"/>
      <c r="M94" s="53"/>
      <c r="N94" s="53"/>
      <c r="O94" s="53"/>
      <c r="P94" s="53"/>
      <c r="Q94" s="53"/>
      <c r="R94" s="53"/>
      <c r="S94" s="53"/>
      <c r="T94" s="41"/>
      <c r="U94" s="41"/>
      <c r="V94" s="41"/>
    </row>
    <row r="95" spans="1:22" ht="16" x14ac:dyDescent="0.25">
      <c r="A95" s="53"/>
      <c r="B95" s="53"/>
      <c r="C95" s="53"/>
      <c r="D95" s="53"/>
      <c r="E95" s="53"/>
      <c r="F95" s="53"/>
      <c r="G95" s="53"/>
      <c r="H95" s="53"/>
      <c r="I95" s="53"/>
      <c r="J95" s="53"/>
      <c r="K95" s="53"/>
      <c r="L95" s="53"/>
      <c r="M95" s="53"/>
      <c r="N95" s="53"/>
      <c r="O95" s="53"/>
      <c r="P95" s="53"/>
      <c r="Q95" s="53"/>
      <c r="R95" s="53"/>
      <c r="S95" s="53"/>
      <c r="T95" s="41"/>
      <c r="U95" s="41"/>
      <c r="V95" s="41"/>
    </row>
    <row r="96" spans="1:22" ht="16" x14ac:dyDescent="0.25">
      <c r="A96" s="53"/>
      <c r="B96" s="53"/>
      <c r="C96" s="53"/>
      <c r="D96" s="53"/>
      <c r="E96" s="53"/>
      <c r="F96" s="53"/>
      <c r="G96" s="53"/>
      <c r="H96" s="53"/>
      <c r="I96" s="53"/>
      <c r="J96" s="53"/>
      <c r="K96" s="53"/>
      <c r="L96" s="53"/>
      <c r="M96" s="53"/>
      <c r="N96" s="53"/>
      <c r="O96" s="53"/>
      <c r="P96" s="53"/>
      <c r="Q96" s="53"/>
      <c r="R96" s="53"/>
      <c r="S96" s="53"/>
      <c r="T96" s="41"/>
      <c r="U96" s="41"/>
      <c r="V96" s="41"/>
    </row>
    <row r="97" spans="1:22" ht="16" x14ac:dyDescent="0.25">
      <c r="A97" s="53"/>
      <c r="B97" s="53"/>
      <c r="C97" s="53"/>
      <c r="D97" s="53"/>
      <c r="E97" s="53"/>
      <c r="F97" s="53"/>
      <c r="G97" s="53"/>
      <c r="H97" s="53"/>
      <c r="I97" s="53"/>
      <c r="J97" s="53"/>
      <c r="K97" s="53"/>
      <c r="L97" s="53"/>
      <c r="M97" s="53"/>
      <c r="N97" s="53"/>
      <c r="O97" s="53"/>
      <c r="P97" s="53"/>
      <c r="Q97" s="53"/>
      <c r="R97" s="53"/>
      <c r="S97" s="53"/>
      <c r="T97" s="41"/>
      <c r="U97" s="41"/>
      <c r="V97" s="41"/>
    </row>
    <row r="98" spans="1:22" ht="16" x14ac:dyDescent="0.25">
      <c r="A98" s="53"/>
      <c r="B98" s="53"/>
      <c r="C98" s="53"/>
      <c r="D98" s="53"/>
      <c r="E98" s="53"/>
      <c r="F98" s="53"/>
      <c r="G98" s="53"/>
      <c r="H98" s="53"/>
      <c r="I98" s="53"/>
      <c r="J98" s="53"/>
      <c r="K98" s="53"/>
      <c r="L98" s="53"/>
      <c r="M98" s="53"/>
      <c r="N98" s="53"/>
      <c r="O98" s="53"/>
      <c r="P98" s="53"/>
      <c r="Q98" s="53"/>
      <c r="R98" s="53"/>
      <c r="S98" s="53"/>
      <c r="T98" s="41"/>
      <c r="U98" s="41"/>
      <c r="V98" s="41"/>
    </row>
    <row r="99" spans="1:22" ht="17" x14ac:dyDescent="0.25">
      <c r="A99" s="53"/>
      <c r="B99" s="54" t="s">
        <v>411</v>
      </c>
      <c r="C99" s="53"/>
      <c r="D99" s="53"/>
      <c r="E99" s="53"/>
      <c r="F99" s="53"/>
      <c r="G99" s="53"/>
      <c r="H99" s="53"/>
      <c r="I99" s="53"/>
      <c r="J99" s="53"/>
      <c r="K99" s="53"/>
      <c r="L99" s="53"/>
      <c r="M99" s="53"/>
      <c r="N99" s="53"/>
      <c r="O99" s="53"/>
      <c r="P99" s="53"/>
      <c r="Q99" s="53"/>
      <c r="R99" s="53"/>
      <c r="S99" s="53"/>
      <c r="T99" s="41"/>
      <c r="U99" s="41"/>
      <c r="V99" s="41"/>
    </row>
    <row r="100" spans="1:22" ht="17" x14ac:dyDescent="0.25">
      <c r="A100" s="53"/>
      <c r="B100" s="54"/>
      <c r="C100" s="53"/>
      <c r="D100" s="53"/>
      <c r="E100" s="53"/>
      <c r="F100" s="53"/>
      <c r="G100" s="53"/>
      <c r="H100" s="53"/>
      <c r="I100" s="53"/>
      <c r="J100" s="53"/>
      <c r="K100" s="53"/>
      <c r="L100" s="53"/>
      <c r="M100" s="53"/>
      <c r="N100" s="53"/>
      <c r="O100" s="53"/>
      <c r="P100" s="53"/>
      <c r="Q100" s="53"/>
      <c r="R100" s="53"/>
      <c r="S100" s="53"/>
      <c r="T100" s="41"/>
      <c r="U100" s="41"/>
      <c r="V100" s="41"/>
    </row>
    <row r="101" spans="1:22" ht="17" x14ac:dyDescent="0.25">
      <c r="A101" s="53"/>
      <c r="B101" s="54"/>
      <c r="C101" s="53"/>
      <c r="D101" s="61" t="s">
        <v>457</v>
      </c>
      <c r="E101" s="53"/>
      <c r="F101" s="53"/>
      <c r="G101" s="53"/>
      <c r="H101" s="53"/>
      <c r="I101" s="53"/>
      <c r="J101" s="53"/>
      <c r="K101" s="61" t="s">
        <v>458</v>
      </c>
      <c r="L101" s="53"/>
      <c r="M101" s="53"/>
      <c r="N101" s="53"/>
      <c r="O101" s="53"/>
      <c r="P101" s="53"/>
      <c r="Q101" s="53"/>
      <c r="R101" s="53"/>
      <c r="S101" s="53"/>
      <c r="T101" s="41"/>
      <c r="U101" s="41"/>
      <c r="V101" s="41"/>
    </row>
    <row r="102" spans="1:22" ht="17" x14ac:dyDescent="0.25">
      <c r="A102" s="53"/>
      <c r="B102" s="53"/>
      <c r="C102" s="53"/>
      <c r="D102" s="53"/>
      <c r="E102" s="53"/>
      <c r="F102" s="53"/>
      <c r="G102" s="53"/>
      <c r="H102" s="53"/>
      <c r="I102" s="53"/>
      <c r="J102" s="53"/>
      <c r="K102" s="54" t="s">
        <v>350</v>
      </c>
      <c r="L102" s="53"/>
      <c r="M102" s="53"/>
      <c r="N102" s="53"/>
      <c r="O102" s="53"/>
      <c r="P102" s="70" t="s">
        <v>373</v>
      </c>
      <c r="Q102" s="53"/>
      <c r="R102" s="53"/>
      <c r="S102" s="53"/>
      <c r="T102" s="41"/>
      <c r="U102" s="41"/>
      <c r="V102" s="41"/>
    </row>
    <row r="103" spans="1:22" ht="16" x14ac:dyDescent="0.25">
      <c r="A103" s="53"/>
      <c r="B103" s="53"/>
      <c r="C103" s="53"/>
      <c r="D103" s="53"/>
      <c r="E103" s="53"/>
      <c r="F103" s="53"/>
      <c r="G103" s="53"/>
      <c r="H103" s="53"/>
      <c r="I103" s="53"/>
      <c r="J103" s="53"/>
      <c r="K103" s="53" t="s">
        <v>351</v>
      </c>
      <c r="L103" s="53" t="s">
        <v>352</v>
      </c>
      <c r="M103" s="53" t="s">
        <v>353</v>
      </c>
      <c r="N103" s="53" t="s">
        <v>354</v>
      </c>
      <c r="O103" s="53"/>
      <c r="P103" s="65" t="s">
        <v>366</v>
      </c>
      <c r="Q103" s="53"/>
      <c r="R103" s="66">
        <v>0.50860000000000005</v>
      </c>
      <c r="S103" s="53"/>
      <c r="T103" s="41"/>
      <c r="U103" s="41"/>
      <c r="V103" s="41"/>
    </row>
    <row r="104" spans="1:22" ht="16" x14ac:dyDescent="0.25">
      <c r="A104" s="53"/>
      <c r="B104" s="53"/>
      <c r="C104" s="53"/>
      <c r="D104" s="53"/>
      <c r="E104" s="53"/>
      <c r="F104" s="53"/>
      <c r="G104" s="53"/>
      <c r="H104" s="53"/>
      <c r="I104" s="53"/>
      <c r="J104" s="53"/>
      <c r="K104" s="67">
        <v>4</v>
      </c>
      <c r="L104" s="53" t="s">
        <v>355</v>
      </c>
      <c r="M104" s="53">
        <v>279310</v>
      </c>
      <c r="N104" s="68">
        <v>0.37902967999999998</v>
      </c>
      <c r="O104" s="53"/>
      <c r="P104" s="65" t="s">
        <v>367</v>
      </c>
      <c r="Q104" s="53"/>
      <c r="R104" s="66">
        <v>0.34088600000000002</v>
      </c>
      <c r="S104" s="53"/>
      <c r="T104" s="41"/>
      <c r="U104" s="41"/>
      <c r="V104" s="41"/>
    </row>
    <row r="105" spans="1:22" ht="16" x14ac:dyDescent="0.25">
      <c r="A105" s="53"/>
      <c r="B105" s="53"/>
      <c r="C105" s="53"/>
      <c r="D105" s="53"/>
      <c r="E105" s="53"/>
      <c r="F105" s="53"/>
      <c r="G105" s="53"/>
      <c r="H105" s="53"/>
      <c r="I105" s="53"/>
      <c r="J105" s="53"/>
      <c r="K105" s="67">
        <v>16</v>
      </c>
      <c r="L105" s="53" t="s">
        <v>356</v>
      </c>
      <c r="M105" s="53">
        <v>133111</v>
      </c>
      <c r="N105" s="68">
        <v>0.18063449000000001</v>
      </c>
      <c r="O105" s="53"/>
      <c r="P105" s="65" t="s">
        <v>368</v>
      </c>
      <c r="Q105" s="53"/>
      <c r="R105" s="66">
        <v>0.15054000000000001</v>
      </c>
      <c r="S105" s="53"/>
      <c r="T105" s="41"/>
      <c r="U105" s="41"/>
      <c r="V105" s="41"/>
    </row>
    <row r="106" spans="1:22" ht="16" x14ac:dyDescent="0.25">
      <c r="A106" s="53"/>
      <c r="B106" s="53"/>
      <c r="C106" s="53"/>
      <c r="D106" s="53"/>
      <c r="E106" s="53"/>
      <c r="F106" s="53"/>
      <c r="G106" s="53"/>
      <c r="H106" s="53"/>
      <c r="I106" s="53"/>
      <c r="J106" s="53"/>
      <c r="K106" s="67">
        <v>19</v>
      </c>
      <c r="L106" s="53" t="s">
        <v>358</v>
      </c>
      <c r="M106" s="53">
        <v>58948</v>
      </c>
      <c r="N106" s="68">
        <v>7.9993700000000001E-2</v>
      </c>
      <c r="O106" s="53"/>
      <c r="P106" s="53"/>
      <c r="Q106" s="53"/>
      <c r="R106" s="53"/>
      <c r="S106" s="53"/>
      <c r="T106" s="41"/>
      <c r="U106" s="41"/>
      <c r="V106" s="41"/>
    </row>
    <row r="107" spans="1:22" ht="16" x14ac:dyDescent="0.25">
      <c r="A107" s="53"/>
      <c r="B107" s="53"/>
      <c r="C107" s="53"/>
      <c r="D107" s="53"/>
      <c r="E107" s="53"/>
      <c r="F107" s="53"/>
      <c r="G107" s="53"/>
      <c r="H107" s="53"/>
      <c r="I107" s="53"/>
      <c r="J107" s="53"/>
      <c r="K107" s="67">
        <v>7</v>
      </c>
      <c r="L107" s="53" t="s">
        <v>388</v>
      </c>
      <c r="M107" s="53">
        <v>55831</v>
      </c>
      <c r="N107" s="68">
        <v>7.5763869999999997E-2</v>
      </c>
      <c r="O107" s="53"/>
      <c r="P107" s="53"/>
      <c r="Q107" s="53"/>
      <c r="R107" s="53"/>
      <c r="S107" s="53"/>
      <c r="T107" s="41"/>
      <c r="U107" s="41"/>
      <c r="V107" s="41"/>
    </row>
    <row r="108" spans="1:22" ht="17" x14ac:dyDescent="0.25">
      <c r="A108" s="53"/>
      <c r="B108" s="53"/>
      <c r="C108" s="53"/>
      <c r="D108" s="53"/>
      <c r="E108" s="53"/>
      <c r="F108" s="53"/>
      <c r="G108" s="53"/>
      <c r="H108" s="53"/>
      <c r="I108" s="53"/>
      <c r="J108" s="53"/>
      <c r="K108" s="67">
        <v>1</v>
      </c>
      <c r="L108" s="53" t="s">
        <v>359</v>
      </c>
      <c r="M108" s="53">
        <v>40675</v>
      </c>
      <c r="N108" s="68">
        <v>5.5196849999999999E-2</v>
      </c>
      <c r="O108" s="53"/>
      <c r="P108" s="69" t="s">
        <v>372</v>
      </c>
      <c r="Q108" s="53"/>
      <c r="R108" s="53"/>
      <c r="S108" s="53"/>
      <c r="T108" s="41"/>
      <c r="U108" s="41"/>
      <c r="V108" s="41"/>
    </row>
    <row r="109" spans="1:22" ht="16" x14ac:dyDescent="0.25">
      <c r="A109" s="53"/>
      <c r="B109" s="53"/>
      <c r="C109" s="53"/>
      <c r="D109" s="53"/>
      <c r="E109" s="53"/>
      <c r="F109" s="53"/>
      <c r="G109" s="53"/>
      <c r="H109" s="53"/>
      <c r="I109" s="53"/>
      <c r="J109" s="53"/>
      <c r="K109" s="67"/>
      <c r="L109" s="53"/>
      <c r="M109" s="53"/>
      <c r="N109" s="68"/>
      <c r="O109" s="53"/>
      <c r="P109" s="65" t="s">
        <v>369</v>
      </c>
      <c r="Q109" s="53"/>
      <c r="R109" s="66">
        <v>0.67025999999999997</v>
      </c>
      <c r="S109" s="53"/>
      <c r="T109" s="41"/>
      <c r="U109" s="41"/>
      <c r="V109" s="41"/>
    </row>
    <row r="110" spans="1:22" ht="17" x14ac:dyDescent="0.25">
      <c r="A110" s="53"/>
      <c r="B110" s="53"/>
      <c r="C110" s="53"/>
      <c r="D110" s="53"/>
      <c r="E110" s="53"/>
      <c r="F110" s="53"/>
      <c r="G110" s="53"/>
      <c r="H110" s="53"/>
      <c r="I110" s="53"/>
      <c r="J110" s="53"/>
      <c r="K110" s="61" t="s">
        <v>459</v>
      </c>
      <c r="L110" s="53"/>
      <c r="M110" s="53"/>
      <c r="N110" s="53"/>
      <c r="O110" s="53"/>
      <c r="P110" s="65" t="s">
        <v>370</v>
      </c>
      <c r="Q110" s="53"/>
      <c r="R110" s="66">
        <v>0.31788</v>
      </c>
      <c r="S110" s="53"/>
      <c r="T110" s="41"/>
      <c r="U110" s="41"/>
      <c r="V110" s="41"/>
    </row>
    <row r="111" spans="1:22" ht="17" x14ac:dyDescent="0.25">
      <c r="A111" s="53"/>
      <c r="B111" s="53"/>
      <c r="C111" s="53"/>
      <c r="D111" s="53"/>
      <c r="E111" s="53"/>
      <c r="F111" s="53"/>
      <c r="G111" s="53"/>
      <c r="H111" s="53"/>
      <c r="I111" s="53"/>
      <c r="J111" s="53"/>
      <c r="K111" s="54" t="s">
        <v>349</v>
      </c>
      <c r="L111" s="53"/>
      <c r="M111" s="53"/>
      <c r="N111" s="53"/>
      <c r="O111" s="53"/>
      <c r="P111" s="65" t="s">
        <v>371</v>
      </c>
      <c r="Q111" s="53"/>
      <c r="R111" s="66">
        <v>1.1860000000000001E-2</v>
      </c>
      <c r="S111" s="53"/>
      <c r="T111" s="41"/>
      <c r="U111" s="41"/>
      <c r="V111" s="41"/>
    </row>
    <row r="112" spans="1:22" ht="16" x14ac:dyDescent="0.25">
      <c r="A112" s="53"/>
      <c r="B112" s="53"/>
      <c r="C112" s="53"/>
      <c r="D112" s="53"/>
      <c r="E112" s="53"/>
      <c r="F112" s="53"/>
      <c r="G112" s="53"/>
      <c r="H112" s="53"/>
      <c r="I112" s="53"/>
      <c r="J112" s="53"/>
      <c r="K112" s="53" t="s">
        <v>351</v>
      </c>
      <c r="L112" s="53" t="s">
        <v>352</v>
      </c>
      <c r="M112" s="53" t="s">
        <v>353</v>
      </c>
      <c r="N112" s="53" t="s">
        <v>354</v>
      </c>
      <c r="O112" s="53"/>
      <c r="S112" s="53"/>
      <c r="T112" s="41"/>
      <c r="U112" s="41"/>
      <c r="V112" s="41"/>
    </row>
    <row r="113" spans="1:22" ht="16" x14ac:dyDescent="0.25">
      <c r="A113" s="53"/>
      <c r="B113" s="53"/>
      <c r="C113" s="53"/>
      <c r="D113" s="53"/>
      <c r="E113" s="53"/>
      <c r="F113" s="53"/>
      <c r="G113" s="53"/>
      <c r="H113" s="53"/>
      <c r="I113" s="53"/>
      <c r="J113" s="53"/>
      <c r="K113" s="67">
        <v>5</v>
      </c>
      <c r="L113" s="53" t="s">
        <v>360</v>
      </c>
      <c r="M113" s="53">
        <v>1482</v>
      </c>
      <c r="N113" s="68">
        <v>2.01111E-3</v>
      </c>
      <c r="O113" s="53"/>
      <c r="P113" s="53"/>
      <c r="Q113" s="53"/>
      <c r="R113" s="53"/>
      <c r="S113" s="53"/>
      <c r="T113" s="41"/>
      <c r="U113" s="41"/>
      <c r="V113" s="41"/>
    </row>
    <row r="114" spans="1:22" ht="16" x14ac:dyDescent="0.25">
      <c r="A114" s="53"/>
      <c r="B114" s="53"/>
      <c r="C114" s="53"/>
      <c r="D114" s="53"/>
      <c r="E114" s="53"/>
      <c r="F114" s="53"/>
      <c r="G114" s="53"/>
      <c r="H114" s="53"/>
      <c r="I114" s="53"/>
      <c r="J114" s="53"/>
      <c r="K114" s="67">
        <v>10</v>
      </c>
      <c r="L114" s="53" t="s">
        <v>361</v>
      </c>
      <c r="M114" s="53">
        <v>874</v>
      </c>
      <c r="N114" s="68">
        <v>1.18604E-3</v>
      </c>
      <c r="O114" s="53"/>
      <c r="P114" s="53"/>
      <c r="Q114" s="53"/>
      <c r="R114" s="53"/>
      <c r="S114" s="53"/>
      <c r="T114" s="41"/>
      <c r="U114" s="41"/>
      <c r="V114" s="41"/>
    </row>
    <row r="115" spans="1:22" ht="16" x14ac:dyDescent="0.25">
      <c r="A115" s="53"/>
      <c r="B115" s="53"/>
      <c r="C115" s="53"/>
      <c r="D115" s="53"/>
      <c r="E115" s="53"/>
      <c r="F115" s="53"/>
      <c r="G115" s="53"/>
      <c r="H115" s="53"/>
      <c r="I115" s="53"/>
      <c r="J115" s="53"/>
      <c r="K115" s="67">
        <v>21</v>
      </c>
      <c r="L115" s="53" t="s">
        <v>362</v>
      </c>
      <c r="M115" s="53">
        <v>635</v>
      </c>
      <c r="N115" s="68">
        <v>8.6171000000000002E-4</v>
      </c>
      <c r="O115" s="53"/>
      <c r="P115" s="53"/>
      <c r="Q115" s="53"/>
      <c r="R115" s="53"/>
      <c r="S115" s="53"/>
      <c r="T115" s="41"/>
      <c r="U115" s="41"/>
      <c r="V115" s="41"/>
    </row>
    <row r="116" spans="1:22" ht="16" x14ac:dyDescent="0.25">
      <c r="A116" s="53"/>
      <c r="B116" s="53"/>
      <c r="C116" s="53"/>
      <c r="D116" s="53"/>
      <c r="E116" s="53"/>
      <c r="F116" s="53"/>
      <c r="G116" s="53"/>
      <c r="H116" s="53"/>
      <c r="I116" s="53"/>
      <c r="J116" s="53"/>
      <c r="K116" s="67">
        <v>8</v>
      </c>
      <c r="L116" s="53" t="s">
        <v>363</v>
      </c>
      <c r="M116" s="53">
        <v>306</v>
      </c>
      <c r="N116" s="68">
        <v>4.1524999999999998E-4</v>
      </c>
      <c r="O116" s="53"/>
      <c r="P116" s="53"/>
      <c r="Q116" s="53"/>
      <c r="R116" s="53"/>
      <c r="S116" s="53"/>
      <c r="T116" s="41"/>
      <c r="U116" s="41"/>
      <c r="V116" s="41"/>
    </row>
    <row r="117" spans="1:22" ht="16" x14ac:dyDescent="0.25">
      <c r="A117" s="53"/>
      <c r="B117" s="53"/>
      <c r="C117" s="53"/>
      <c r="D117" s="53"/>
      <c r="E117" s="53"/>
      <c r="F117" s="53"/>
      <c r="G117" s="53"/>
      <c r="H117" s="53"/>
      <c r="I117" s="53"/>
      <c r="J117" s="53"/>
      <c r="K117" s="67">
        <v>2</v>
      </c>
      <c r="L117" s="53" t="s">
        <v>364</v>
      </c>
      <c r="M117" s="53">
        <v>192</v>
      </c>
      <c r="N117" s="68">
        <v>2.6055000000000002E-4</v>
      </c>
      <c r="O117" s="53"/>
      <c r="P117" s="53"/>
      <c r="Q117" s="53"/>
      <c r="R117" s="53"/>
      <c r="S117" s="53"/>
      <c r="T117" s="41"/>
      <c r="U117" s="41"/>
      <c r="V117" s="41"/>
    </row>
    <row r="118" spans="1:22" ht="16" x14ac:dyDescent="0.25">
      <c r="A118" s="53"/>
      <c r="B118" s="53"/>
      <c r="C118" s="53"/>
      <c r="D118" s="53"/>
      <c r="E118" s="53"/>
      <c r="F118" s="53"/>
      <c r="G118" s="53"/>
      <c r="H118" s="53"/>
      <c r="I118" s="53"/>
      <c r="J118" s="53"/>
      <c r="K118" s="53"/>
      <c r="L118" s="53"/>
      <c r="M118" s="53"/>
      <c r="N118" s="53"/>
      <c r="O118" s="53"/>
      <c r="P118" s="53"/>
      <c r="Q118" s="53"/>
      <c r="R118" s="53"/>
      <c r="S118" s="53"/>
      <c r="T118" s="41"/>
      <c r="U118" s="41"/>
      <c r="V118" s="41"/>
    </row>
    <row r="119" spans="1:22" ht="19" x14ac:dyDescent="0.25">
      <c r="A119" s="53"/>
      <c r="B119" s="53"/>
      <c r="C119" s="53"/>
      <c r="D119" s="53"/>
      <c r="E119" s="53"/>
      <c r="F119" s="53"/>
      <c r="G119" s="53"/>
      <c r="H119" s="53"/>
      <c r="I119" s="53"/>
      <c r="J119" s="53"/>
      <c r="K119" s="71"/>
      <c r="L119" s="53"/>
      <c r="M119" s="53"/>
      <c r="N119" s="53"/>
      <c r="O119" s="53"/>
      <c r="P119" s="53"/>
      <c r="Q119" s="53"/>
      <c r="R119" s="53"/>
      <c r="S119" s="53"/>
      <c r="T119" s="41"/>
      <c r="U119" s="41"/>
      <c r="V119" s="41"/>
    </row>
    <row r="120" spans="1:22" ht="19" x14ac:dyDescent="0.25">
      <c r="A120" s="53"/>
      <c r="B120" s="53"/>
      <c r="C120" s="53"/>
      <c r="D120" s="53"/>
      <c r="E120" s="53"/>
      <c r="F120" s="53"/>
      <c r="G120" s="53"/>
      <c r="H120" s="53"/>
      <c r="I120" s="53"/>
      <c r="J120" s="53"/>
      <c r="K120" s="71"/>
      <c r="L120" s="53"/>
      <c r="M120" s="53"/>
      <c r="N120" s="53"/>
      <c r="O120" s="53"/>
      <c r="P120" s="53"/>
      <c r="Q120" s="53"/>
      <c r="R120" s="53"/>
      <c r="S120" s="53"/>
      <c r="T120" s="41"/>
      <c r="U120" s="41"/>
      <c r="V120" s="41"/>
    </row>
    <row r="121" spans="1:22" ht="19" x14ac:dyDescent="0.25">
      <c r="A121" s="53"/>
      <c r="B121" s="53"/>
      <c r="C121" s="53"/>
      <c r="D121" s="53"/>
      <c r="E121" s="53"/>
      <c r="F121" s="53"/>
      <c r="G121" s="53"/>
      <c r="H121" s="53"/>
      <c r="I121" s="53"/>
      <c r="J121" s="53"/>
      <c r="K121" s="71"/>
      <c r="L121" s="53"/>
      <c r="M121" s="53"/>
      <c r="N121" s="53"/>
      <c r="O121" s="53"/>
      <c r="P121" s="53"/>
      <c r="Q121" s="53"/>
      <c r="R121" s="53"/>
      <c r="S121" s="53"/>
      <c r="T121" s="41"/>
      <c r="U121" s="41"/>
      <c r="V121" s="41"/>
    </row>
    <row r="122" spans="1:22" ht="19" x14ac:dyDescent="0.25">
      <c r="A122" s="53"/>
      <c r="B122" s="53"/>
      <c r="C122" s="53"/>
      <c r="D122" s="53"/>
      <c r="E122" s="53"/>
      <c r="F122" s="53"/>
      <c r="G122" s="53"/>
      <c r="H122" s="53"/>
      <c r="I122" s="53"/>
      <c r="J122" s="53"/>
      <c r="K122" s="71"/>
      <c r="L122" s="53"/>
      <c r="M122" s="53"/>
      <c r="N122" s="53"/>
      <c r="O122" s="53"/>
      <c r="P122" s="53"/>
      <c r="Q122" s="53"/>
      <c r="R122" s="53"/>
      <c r="S122" s="53"/>
      <c r="T122" s="41"/>
      <c r="U122" s="41"/>
      <c r="V122" s="41"/>
    </row>
    <row r="123" spans="1:22" ht="19" x14ac:dyDescent="0.25">
      <c r="A123" s="53"/>
      <c r="B123" s="53"/>
      <c r="C123" s="53"/>
      <c r="D123" s="53"/>
      <c r="E123" s="53"/>
      <c r="F123" s="53"/>
      <c r="G123" s="53"/>
      <c r="H123" s="53"/>
      <c r="I123" s="53"/>
      <c r="J123" s="53"/>
      <c r="K123" s="71"/>
      <c r="L123" s="53"/>
      <c r="M123" s="53"/>
      <c r="N123" s="53"/>
      <c r="O123" s="53"/>
      <c r="P123" s="53"/>
      <c r="Q123" s="53"/>
      <c r="R123" s="53"/>
      <c r="S123" s="53"/>
      <c r="T123" s="41"/>
      <c r="U123" s="41"/>
      <c r="V123" s="41"/>
    </row>
    <row r="124" spans="1:22" ht="16" x14ac:dyDescent="0.25">
      <c r="A124" s="53"/>
      <c r="B124" s="53"/>
      <c r="C124" s="53"/>
      <c r="D124" s="53"/>
      <c r="E124" s="53"/>
      <c r="F124" s="53"/>
      <c r="G124" s="53"/>
      <c r="H124" s="53"/>
      <c r="I124" s="53"/>
      <c r="J124" s="53"/>
      <c r="K124" s="53"/>
      <c r="L124" s="53"/>
      <c r="M124" s="53"/>
      <c r="N124" s="53"/>
      <c r="O124" s="53"/>
      <c r="P124" s="53"/>
      <c r="Q124" s="53"/>
      <c r="R124" s="53"/>
      <c r="S124" s="53"/>
      <c r="T124" s="41"/>
      <c r="U124" s="41"/>
      <c r="V124" s="41"/>
    </row>
    <row r="125" spans="1:22" ht="16" x14ac:dyDescent="0.25">
      <c r="A125" s="53"/>
      <c r="B125" s="53"/>
      <c r="C125" s="53"/>
      <c r="D125" s="53"/>
      <c r="E125" s="53"/>
      <c r="F125" s="53"/>
      <c r="G125" s="53"/>
      <c r="H125" s="53"/>
      <c r="I125" s="53"/>
      <c r="J125" s="53"/>
      <c r="K125" s="53"/>
      <c r="L125" s="53"/>
      <c r="M125" s="53"/>
      <c r="N125" s="53"/>
      <c r="O125" s="53"/>
      <c r="P125" s="53"/>
      <c r="Q125" s="53"/>
      <c r="R125" s="53"/>
      <c r="S125" s="53"/>
      <c r="T125" s="41"/>
      <c r="U125" s="41"/>
      <c r="V125" s="41"/>
    </row>
    <row r="126" spans="1:22" ht="17" x14ac:dyDescent="0.25">
      <c r="A126" s="53"/>
      <c r="B126" s="54" t="s">
        <v>412</v>
      </c>
      <c r="C126" s="53"/>
      <c r="D126" s="53"/>
      <c r="E126" s="53"/>
      <c r="F126" s="53"/>
      <c r="G126" s="53"/>
      <c r="H126" s="53"/>
      <c r="I126" s="53"/>
      <c r="J126" s="53"/>
      <c r="K126" s="53"/>
      <c r="L126" s="53"/>
      <c r="M126" s="53"/>
      <c r="N126" s="53"/>
      <c r="O126" s="53"/>
      <c r="P126" s="53"/>
      <c r="Q126" s="53"/>
      <c r="R126" s="53"/>
      <c r="S126" s="53"/>
      <c r="T126" s="41"/>
      <c r="U126" s="41"/>
      <c r="V126" s="41"/>
    </row>
    <row r="127" spans="1:22" ht="17" x14ac:dyDescent="0.25">
      <c r="A127" s="53"/>
      <c r="B127" s="54"/>
      <c r="C127" s="53"/>
      <c r="D127" s="53"/>
      <c r="E127" s="53"/>
      <c r="F127" s="53"/>
      <c r="G127" s="53"/>
      <c r="H127" s="53"/>
      <c r="I127" s="53"/>
      <c r="J127" s="53"/>
      <c r="K127" s="53"/>
      <c r="L127" s="53"/>
      <c r="M127" s="53"/>
      <c r="N127" s="53"/>
      <c r="O127" s="53"/>
      <c r="P127" s="53"/>
      <c r="Q127" s="53"/>
      <c r="R127" s="53"/>
      <c r="S127" s="53"/>
      <c r="T127" s="41"/>
      <c r="U127" s="41"/>
      <c r="V127" s="41"/>
    </row>
    <row r="128" spans="1:22" ht="17" x14ac:dyDescent="0.25">
      <c r="A128" s="53"/>
      <c r="B128" s="54"/>
      <c r="C128" s="53"/>
      <c r="D128" s="61" t="s">
        <v>460</v>
      </c>
      <c r="E128" s="53"/>
      <c r="F128" s="53"/>
      <c r="G128" s="53"/>
      <c r="H128" s="53"/>
      <c r="I128" s="53"/>
      <c r="J128" s="53"/>
      <c r="K128" s="61" t="s">
        <v>461</v>
      </c>
      <c r="L128" s="53"/>
      <c r="M128" s="53"/>
      <c r="N128" s="53"/>
      <c r="O128" s="53"/>
      <c r="P128" s="53"/>
      <c r="Q128" s="53"/>
      <c r="R128" s="53"/>
      <c r="S128" s="53"/>
      <c r="T128" s="41"/>
      <c r="U128" s="41"/>
      <c r="V128" s="41"/>
    </row>
    <row r="129" spans="1:22" ht="17" x14ac:dyDescent="0.25">
      <c r="A129" s="53"/>
      <c r="B129" s="53"/>
      <c r="C129" s="53"/>
      <c r="D129" s="53"/>
      <c r="E129" s="53"/>
      <c r="F129" s="53"/>
      <c r="G129" s="53"/>
      <c r="H129" s="53"/>
      <c r="I129" s="53"/>
      <c r="J129" s="53"/>
      <c r="K129" s="54" t="s">
        <v>350</v>
      </c>
      <c r="L129" s="53"/>
      <c r="M129" s="53"/>
      <c r="N129" s="53"/>
      <c r="O129" s="53"/>
      <c r="P129" s="70" t="s">
        <v>378</v>
      </c>
      <c r="Q129" s="53"/>
      <c r="R129" s="53"/>
      <c r="S129" s="53"/>
      <c r="T129" s="41"/>
      <c r="U129" s="41"/>
      <c r="V129" s="41"/>
    </row>
    <row r="130" spans="1:22" ht="16" x14ac:dyDescent="0.25">
      <c r="A130" s="53"/>
      <c r="B130" s="53"/>
      <c r="C130" s="53"/>
      <c r="D130" s="53"/>
      <c r="E130" s="53"/>
      <c r="F130" s="53"/>
      <c r="G130" s="53"/>
      <c r="H130" s="53"/>
      <c r="I130" s="53"/>
      <c r="J130" s="53"/>
      <c r="K130" s="53" t="s">
        <v>351</v>
      </c>
      <c r="L130" s="53" t="s">
        <v>352</v>
      </c>
      <c r="M130" s="53" t="s">
        <v>353</v>
      </c>
      <c r="N130" s="53" t="s">
        <v>354</v>
      </c>
      <c r="O130" s="53"/>
      <c r="P130" s="65" t="s">
        <v>366</v>
      </c>
      <c r="Q130" s="53"/>
      <c r="R130" s="66">
        <v>0.52144999999999997</v>
      </c>
      <c r="S130" s="53"/>
      <c r="T130" s="41"/>
      <c r="U130" s="41"/>
      <c r="V130" s="41"/>
    </row>
    <row r="131" spans="1:22" ht="16" x14ac:dyDescent="0.25">
      <c r="A131" s="53"/>
      <c r="B131" s="53"/>
      <c r="C131" s="53"/>
      <c r="D131" s="53"/>
      <c r="E131" s="53"/>
      <c r="F131" s="53"/>
      <c r="G131" s="53"/>
      <c r="H131" s="53"/>
      <c r="I131" s="53"/>
      <c r="J131" s="53"/>
      <c r="K131" s="67">
        <v>4</v>
      </c>
      <c r="L131" s="53" t="s">
        <v>355</v>
      </c>
      <c r="M131" s="53">
        <v>263833</v>
      </c>
      <c r="N131" s="68">
        <v>0.39125843999999999</v>
      </c>
      <c r="O131" s="53"/>
      <c r="P131" s="65" t="s">
        <v>367</v>
      </c>
      <c r="Q131" s="53"/>
      <c r="R131" s="66">
        <v>0.33683000000000002</v>
      </c>
      <c r="S131" s="53"/>
      <c r="T131" s="41"/>
      <c r="U131" s="41"/>
      <c r="V131" s="41"/>
    </row>
    <row r="132" spans="1:22" ht="16" x14ac:dyDescent="0.25">
      <c r="A132" s="53"/>
      <c r="B132" s="53"/>
      <c r="C132" s="53"/>
      <c r="D132" s="53"/>
      <c r="E132" s="53"/>
      <c r="F132" s="53"/>
      <c r="G132" s="53"/>
      <c r="H132" s="53"/>
      <c r="I132" s="53"/>
      <c r="J132" s="53"/>
      <c r="K132" s="67">
        <v>16</v>
      </c>
      <c r="L132" s="53" t="s">
        <v>356</v>
      </c>
      <c r="M132" s="53">
        <v>124611</v>
      </c>
      <c r="N132" s="68">
        <v>0.18479533000000001</v>
      </c>
      <c r="O132" s="53"/>
      <c r="P132" s="65" t="s">
        <v>368</v>
      </c>
      <c r="Q132" s="53"/>
      <c r="R132" s="66">
        <v>0.14171</v>
      </c>
      <c r="S132" s="53"/>
      <c r="T132" s="41"/>
      <c r="U132" s="41"/>
      <c r="V132" s="41"/>
    </row>
    <row r="133" spans="1:22" ht="16" x14ac:dyDescent="0.25">
      <c r="A133" s="53"/>
      <c r="B133" s="53"/>
      <c r="C133" s="53"/>
      <c r="D133" s="53"/>
      <c r="E133" s="53"/>
      <c r="F133" s="53"/>
      <c r="G133" s="53"/>
      <c r="H133" s="53"/>
      <c r="I133" s="53"/>
      <c r="J133" s="53"/>
      <c r="K133" s="67">
        <v>7</v>
      </c>
      <c r="L133" s="53" t="s">
        <v>357</v>
      </c>
      <c r="M133" s="53">
        <v>44445</v>
      </c>
      <c r="N133" s="68">
        <v>6.5910940000000001E-2</v>
      </c>
      <c r="O133" s="53"/>
      <c r="P133" s="53"/>
      <c r="Q133" s="53"/>
      <c r="R133" s="53"/>
      <c r="S133" s="53"/>
      <c r="T133" s="41"/>
      <c r="U133" s="41"/>
      <c r="V133" s="41"/>
    </row>
    <row r="134" spans="1:22" ht="16" x14ac:dyDescent="0.25">
      <c r="A134" s="53"/>
      <c r="B134" s="53"/>
      <c r="C134" s="53"/>
      <c r="D134" s="53"/>
      <c r="E134" s="53"/>
      <c r="F134" s="53"/>
      <c r="G134" s="53"/>
      <c r="H134" s="53"/>
      <c r="I134" s="53"/>
      <c r="J134" s="53"/>
      <c r="K134" s="67">
        <v>19</v>
      </c>
      <c r="L134" s="53" t="s">
        <v>358</v>
      </c>
      <c r="M134" s="53">
        <v>39334</v>
      </c>
      <c r="N134" s="68">
        <v>5.8331439999999998E-2</v>
      </c>
      <c r="O134" s="53"/>
      <c r="P134" s="53"/>
      <c r="Q134" s="53"/>
      <c r="R134" s="53"/>
      <c r="S134" s="53"/>
      <c r="T134" s="41"/>
      <c r="U134" s="41"/>
      <c r="V134" s="41"/>
    </row>
    <row r="135" spans="1:22" ht="17" x14ac:dyDescent="0.25">
      <c r="A135" s="53"/>
      <c r="B135" s="53"/>
      <c r="C135" s="53"/>
      <c r="D135" s="53"/>
      <c r="E135" s="53"/>
      <c r="F135" s="53"/>
      <c r="G135" s="53"/>
      <c r="H135" s="53"/>
      <c r="I135" s="53"/>
      <c r="J135" s="53"/>
      <c r="K135" s="67">
        <v>1</v>
      </c>
      <c r="L135" s="53" t="s">
        <v>359</v>
      </c>
      <c r="M135" s="53">
        <v>36696</v>
      </c>
      <c r="N135" s="68">
        <v>5.4419349999999998E-2</v>
      </c>
      <c r="O135" s="53"/>
      <c r="P135" s="69" t="s">
        <v>379</v>
      </c>
      <c r="Q135" s="53"/>
      <c r="R135" s="53"/>
      <c r="S135" s="53"/>
      <c r="T135" s="41"/>
      <c r="U135" s="41"/>
      <c r="V135" s="41"/>
    </row>
    <row r="136" spans="1:22" ht="16" x14ac:dyDescent="0.25">
      <c r="A136" s="53"/>
      <c r="B136" s="53"/>
      <c r="C136" s="53"/>
      <c r="D136" s="53"/>
      <c r="E136" s="53"/>
      <c r="F136" s="53"/>
      <c r="G136" s="53"/>
      <c r="H136" s="53"/>
      <c r="I136" s="53"/>
      <c r="J136" s="53"/>
      <c r="K136" s="67"/>
      <c r="L136" s="53"/>
      <c r="M136" s="53"/>
      <c r="N136" s="68"/>
      <c r="O136" s="53"/>
      <c r="P136" s="65" t="s">
        <v>369</v>
      </c>
      <c r="Q136" s="53"/>
      <c r="R136" s="66">
        <v>0.69638</v>
      </c>
      <c r="S136" s="53"/>
      <c r="T136" s="41"/>
      <c r="U136" s="41"/>
      <c r="V136" s="41"/>
    </row>
    <row r="137" spans="1:22" ht="17" x14ac:dyDescent="0.25">
      <c r="A137" s="53"/>
      <c r="B137" s="53"/>
      <c r="C137" s="53"/>
      <c r="D137" s="53"/>
      <c r="E137" s="53"/>
      <c r="F137" s="53"/>
      <c r="G137" s="53"/>
      <c r="H137" s="53"/>
      <c r="I137" s="53"/>
      <c r="J137" s="53"/>
      <c r="K137" s="61" t="s">
        <v>462</v>
      </c>
      <c r="L137" s="53"/>
      <c r="M137" s="53"/>
      <c r="N137" s="53"/>
      <c r="O137" s="53"/>
      <c r="P137" s="65" t="s">
        <v>370</v>
      </c>
      <c r="Q137" s="53"/>
      <c r="R137" s="66">
        <v>0.28928999999999999</v>
      </c>
      <c r="S137" s="53"/>
      <c r="T137" s="41"/>
      <c r="U137" s="41"/>
      <c r="V137" s="41"/>
    </row>
    <row r="138" spans="1:22" ht="17" x14ac:dyDescent="0.25">
      <c r="A138" s="53"/>
      <c r="B138" s="53"/>
      <c r="C138" s="53"/>
      <c r="D138" s="53"/>
      <c r="E138" s="53"/>
      <c r="F138" s="53"/>
      <c r="G138" s="53"/>
      <c r="H138" s="53"/>
      <c r="I138" s="53"/>
      <c r="J138" s="53"/>
      <c r="K138" s="54" t="s">
        <v>349</v>
      </c>
      <c r="L138" s="53"/>
      <c r="M138" s="53"/>
      <c r="N138" s="53"/>
      <c r="O138" s="53"/>
      <c r="P138" s="65" t="s">
        <v>371</v>
      </c>
      <c r="Q138" s="53"/>
      <c r="R138" s="66">
        <v>1.4330000000000001E-2</v>
      </c>
      <c r="S138" s="53"/>
      <c r="T138" s="41"/>
      <c r="U138" s="41"/>
      <c r="V138" s="41"/>
    </row>
    <row r="139" spans="1:22" ht="16" x14ac:dyDescent="0.25">
      <c r="A139" s="53"/>
      <c r="B139" s="53"/>
      <c r="C139" s="53"/>
      <c r="D139" s="53"/>
      <c r="E139" s="53"/>
      <c r="F139" s="53"/>
      <c r="G139" s="53"/>
      <c r="H139" s="53"/>
      <c r="I139" s="53"/>
      <c r="J139" s="53"/>
      <c r="K139" s="53" t="s">
        <v>351</v>
      </c>
      <c r="L139" s="53" t="s">
        <v>352</v>
      </c>
      <c r="M139" s="53" t="s">
        <v>353</v>
      </c>
      <c r="N139" s="53" t="s">
        <v>354</v>
      </c>
      <c r="O139" s="53"/>
      <c r="S139" s="53"/>
      <c r="T139" s="41"/>
      <c r="U139" s="41"/>
      <c r="V139" s="41"/>
    </row>
    <row r="140" spans="1:22" ht="16" x14ac:dyDescent="0.25">
      <c r="A140" s="53"/>
      <c r="B140" s="53"/>
      <c r="C140" s="53"/>
      <c r="D140" s="53"/>
      <c r="E140" s="53"/>
      <c r="F140" s="53"/>
      <c r="G140" s="53"/>
      <c r="H140" s="53"/>
      <c r="I140" s="53"/>
      <c r="J140" s="53"/>
      <c r="K140" s="67">
        <v>5</v>
      </c>
      <c r="L140" s="53" t="s">
        <v>360</v>
      </c>
      <c r="M140" s="53">
        <v>2038</v>
      </c>
      <c r="N140" s="68">
        <v>3.0200000000000001E-3</v>
      </c>
      <c r="O140" s="53"/>
      <c r="P140" s="53"/>
      <c r="Q140" s="53"/>
      <c r="R140" s="53"/>
      <c r="S140" s="53"/>
      <c r="T140" s="41"/>
      <c r="U140" s="41"/>
      <c r="V140" s="41"/>
    </row>
    <row r="141" spans="1:22" ht="16" x14ac:dyDescent="0.25">
      <c r="A141" s="53"/>
      <c r="B141" s="53"/>
      <c r="C141" s="53"/>
      <c r="D141" s="53"/>
      <c r="E141" s="53"/>
      <c r="F141" s="53"/>
      <c r="G141" s="53"/>
      <c r="H141" s="53"/>
      <c r="I141" s="53"/>
      <c r="J141" s="53"/>
      <c r="K141" s="67">
        <v>21</v>
      </c>
      <c r="L141" s="53" t="s">
        <v>362</v>
      </c>
      <c r="M141" s="53">
        <v>681</v>
      </c>
      <c r="N141" s="68">
        <v>1.01E-3</v>
      </c>
      <c r="O141" s="53"/>
      <c r="P141" s="53"/>
      <c r="Q141" s="53"/>
      <c r="R141" s="53"/>
      <c r="S141" s="53"/>
      <c r="T141" s="41"/>
      <c r="U141" s="41"/>
      <c r="V141" s="41"/>
    </row>
    <row r="142" spans="1:22" ht="16" x14ac:dyDescent="0.25">
      <c r="A142" s="53"/>
      <c r="B142" s="53"/>
      <c r="C142" s="53"/>
      <c r="D142" s="53"/>
      <c r="E142" s="53"/>
      <c r="F142" s="53"/>
      <c r="G142" s="53"/>
      <c r="H142" s="53"/>
      <c r="I142" s="53"/>
      <c r="J142" s="53"/>
      <c r="K142" s="67">
        <v>10</v>
      </c>
      <c r="L142" s="53" t="s">
        <v>361</v>
      </c>
      <c r="M142" s="53">
        <v>572</v>
      </c>
      <c r="N142" s="68">
        <v>8.4800000000000001E-4</v>
      </c>
      <c r="O142" s="53"/>
      <c r="P142" s="53"/>
      <c r="Q142" s="53"/>
      <c r="R142" s="53"/>
      <c r="S142" s="53"/>
      <c r="T142" s="41"/>
      <c r="U142" s="41"/>
      <c r="V142" s="41"/>
    </row>
    <row r="143" spans="1:22" ht="16" x14ac:dyDescent="0.25">
      <c r="A143" s="53"/>
      <c r="B143" s="53"/>
      <c r="C143" s="53"/>
      <c r="D143" s="53"/>
      <c r="E143" s="53"/>
      <c r="F143" s="53"/>
      <c r="G143" s="53"/>
      <c r="H143" s="53"/>
      <c r="I143" s="53"/>
      <c r="J143" s="53"/>
      <c r="K143" s="67">
        <v>8</v>
      </c>
      <c r="L143" s="53" t="s">
        <v>363</v>
      </c>
      <c r="M143" s="53">
        <v>471</v>
      </c>
      <c r="N143" s="68">
        <v>6.9800000000000005E-4</v>
      </c>
      <c r="O143" s="53"/>
      <c r="P143" s="53"/>
      <c r="Q143" s="53"/>
      <c r="R143" s="53"/>
      <c r="S143" s="53"/>
      <c r="T143" s="41"/>
      <c r="U143" s="41"/>
      <c r="V143" s="41"/>
    </row>
    <row r="144" spans="1:22" ht="16" x14ac:dyDescent="0.25">
      <c r="A144" s="53"/>
      <c r="B144" s="53"/>
      <c r="C144" s="53"/>
      <c r="D144" s="53"/>
      <c r="E144" s="53"/>
      <c r="F144" s="53"/>
      <c r="G144" s="53"/>
      <c r="H144" s="53"/>
      <c r="I144" s="53"/>
      <c r="J144" s="53"/>
      <c r="K144" s="67">
        <v>2</v>
      </c>
      <c r="L144" s="53" t="s">
        <v>364</v>
      </c>
      <c r="M144" s="53">
        <v>192</v>
      </c>
      <c r="N144" s="68">
        <v>2.8499999999999999E-4</v>
      </c>
      <c r="O144" s="53"/>
      <c r="P144" s="53"/>
      <c r="Q144" s="53"/>
      <c r="R144" s="53"/>
      <c r="S144" s="53"/>
      <c r="T144" s="41"/>
      <c r="U144" s="41"/>
      <c r="V144" s="41"/>
    </row>
    <row r="145" spans="1:22" ht="16" x14ac:dyDescent="0.25">
      <c r="A145" s="53"/>
      <c r="B145" s="53"/>
      <c r="C145" s="53"/>
      <c r="D145" s="53"/>
      <c r="E145" s="53"/>
      <c r="F145" s="53"/>
      <c r="G145" s="53"/>
      <c r="H145" s="53"/>
      <c r="I145" s="53"/>
      <c r="J145" s="53"/>
      <c r="K145" s="53"/>
      <c r="L145" s="53"/>
      <c r="M145" s="53"/>
      <c r="N145" s="53"/>
      <c r="O145" s="53"/>
      <c r="P145" s="53"/>
      <c r="Q145" s="53"/>
      <c r="R145" s="53"/>
      <c r="S145" s="53"/>
      <c r="T145" s="41"/>
      <c r="U145" s="41"/>
      <c r="V145" s="41"/>
    </row>
    <row r="146" spans="1:22" ht="19" x14ac:dyDescent="0.25">
      <c r="A146" s="53"/>
      <c r="B146" s="53"/>
      <c r="C146" s="53"/>
      <c r="D146" s="53"/>
      <c r="E146" s="53"/>
      <c r="F146" s="53"/>
      <c r="G146" s="53"/>
      <c r="H146" s="53"/>
      <c r="I146" s="53"/>
      <c r="J146" s="53"/>
      <c r="K146" s="71"/>
      <c r="L146" s="53"/>
      <c r="M146" s="53"/>
      <c r="N146" s="53"/>
      <c r="O146" s="53"/>
      <c r="P146" s="53"/>
      <c r="Q146" s="53"/>
      <c r="R146" s="53"/>
      <c r="S146" s="53"/>
      <c r="T146" s="41"/>
      <c r="U146" s="41"/>
      <c r="V146" s="41"/>
    </row>
    <row r="147" spans="1:22" ht="19" x14ac:dyDescent="0.25">
      <c r="A147" s="53"/>
      <c r="B147" s="53"/>
      <c r="C147" s="53"/>
      <c r="D147" s="53"/>
      <c r="E147" s="53"/>
      <c r="F147" s="53"/>
      <c r="G147" s="53"/>
      <c r="H147" s="53"/>
      <c r="I147" s="53"/>
      <c r="J147" s="53"/>
      <c r="K147" s="71"/>
      <c r="L147" s="53"/>
      <c r="M147" s="53"/>
      <c r="N147" s="53"/>
      <c r="O147" s="53"/>
      <c r="P147" s="53"/>
      <c r="Q147" s="53"/>
      <c r="R147" s="53"/>
      <c r="S147" s="53"/>
      <c r="T147" s="41"/>
      <c r="U147" s="41"/>
      <c r="V147" s="41"/>
    </row>
    <row r="148" spans="1:22" ht="19" x14ac:dyDescent="0.25">
      <c r="A148" s="53"/>
      <c r="B148" s="53"/>
      <c r="C148" s="53"/>
      <c r="D148" s="53"/>
      <c r="E148" s="53"/>
      <c r="F148" s="53"/>
      <c r="G148" s="53"/>
      <c r="H148" s="53"/>
      <c r="I148" s="53"/>
      <c r="J148" s="53"/>
      <c r="K148" s="71"/>
      <c r="L148" s="53"/>
      <c r="M148" s="53"/>
      <c r="N148" s="53"/>
      <c r="O148" s="53"/>
      <c r="P148" s="53"/>
      <c r="Q148" s="53"/>
      <c r="R148" s="53"/>
      <c r="S148" s="53"/>
      <c r="T148" s="41"/>
      <c r="U148" s="41"/>
      <c r="V148" s="41"/>
    </row>
    <row r="149" spans="1:22" ht="19" x14ac:dyDescent="0.25">
      <c r="A149" s="53"/>
      <c r="B149" s="53"/>
      <c r="C149" s="53"/>
      <c r="D149" s="53"/>
      <c r="E149" s="53"/>
      <c r="F149" s="53"/>
      <c r="G149" s="53"/>
      <c r="H149" s="53"/>
      <c r="I149" s="53"/>
      <c r="J149" s="53"/>
      <c r="K149" s="71"/>
      <c r="L149" s="53"/>
      <c r="M149" s="53"/>
      <c r="N149" s="53"/>
      <c r="O149" s="53"/>
      <c r="P149" s="53"/>
      <c r="Q149" s="53"/>
      <c r="R149" s="53"/>
      <c r="S149" s="53"/>
      <c r="T149" s="41"/>
      <c r="U149" s="41"/>
      <c r="V149" s="41"/>
    </row>
    <row r="150" spans="1:22" ht="19" x14ac:dyDescent="0.25">
      <c r="A150" s="53"/>
      <c r="B150" s="53"/>
      <c r="C150" s="53"/>
      <c r="D150" s="53"/>
      <c r="E150" s="53"/>
      <c r="F150" s="53"/>
      <c r="G150" s="53"/>
      <c r="H150" s="53"/>
      <c r="I150" s="53"/>
      <c r="J150" s="53"/>
      <c r="K150" s="71"/>
      <c r="L150" s="53"/>
      <c r="M150" s="53"/>
      <c r="N150" s="53"/>
      <c r="O150" s="53"/>
      <c r="P150" s="53"/>
      <c r="Q150" s="53"/>
      <c r="R150" s="53"/>
      <c r="S150" s="53"/>
      <c r="T150" s="41"/>
      <c r="U150" s="41"/>
      <c r="V150" s="41"/>
    </row>
    <row r="151" spans="1:22" ht="16" x14ac:dyDescent="0.25">
      <c r="A151" s="53"/>
      <c r="B151" s="53"/>
      <c r="C151" s="53"/>
      <c r="D151" s="53"/>
      <c r="E151" s="53"/>
      <c r="F151" s="53"/>
      <c r="G151" s="53"/>
      <c r="H151" s="53"/>
      <c r="I151" s="53"/>
      <c r="J151" s="53"/>
      <c r="K151" s="53"/>
      <c r="L151" s="53"/>
      <c r="M151" s="53"/>
      <c r="N151" s="53"/>
      <c r="O151" s="53"/>
      <c r="P151" s="53"/>
      <c r="Q151" s="53"/>
      <c r="R151" s="53"/>
      <c r="S151" s="53"/>
      <c r="T151" s="41"/>
      <c r="U151" s="41"/>
      <c r="V151" s="41"/>
    </row>
    <row r="152" spans="1:22" ht="16" x14ac:dyDescent="0.25">
      <c r="A152" s="53"/>
      <c r="B152" s="53" t="s">
        <v>413</v>
      </c>
      <c r="C152" s="53"/>
      <c r="D152" s="53"/>
      <c r="E152" s="53"/>
      <c r="F152" s="53"/>
      <c r="G152" s="53"/>
      <c r="H152" s="53"/>
      <c r="I152" s="53"/>
      <c r="J152" s="53"/>
      <c r="K152" s="53"/>
      <c r="L152" s="53"/>
      <c r="M152" s="53"/>
      <c r="N152" s="53"/>
      <c r="O152" s="53"/>
      <c r="P152" s="53"/>
      <c r="Q152" s="53"/>
      <c r="R152" s="53"/>
      <c r="S152" s="53"/>
      <c r="T152" s="41"/>
      <c r="U152" s="41"/>
      <c r="V152" s="41"/>
    </row>
    <row r="153" spans="1:22" ht="17" x14ac:dyDescent="0.25">
      <c r="A153" s="53"/>
      <c r="B153" s="53"/>
      <c r="C153" s="53"/>
      <c r="D153" s="53"/>
      <c r="E153" s="53"/>
      <c r="F153" s="53"/>
      <c r="G153" s="53"/>
      <c r="H153" s="53"/>
      <c r="I153" s="53"/>
      <c r="J153" s="53"/>
      <c r="K153" s="61" t="s">
        <v>464</v>
      </c>
      <c r="L153" s="53"/>
      <c r="M153" s="53"/>
      <c r="N153" s="53"/>
      <c r="O153" s="53"/>
      <c r="P153" s="53"/>
      <c r="Q153" s="53"/>
      <c r="R153" s="53"/>
      <c r="S153" s="53"/>
      <c r="T153" s="41"/>
      <c r="U153" s="41"/>
      <c r="V153" s="41"/>
    </row>
    <row r="154" spans="1:22" ht="17" x14ac:dyDescent="0.25">
      <c r="A154" s="53"/>
      <c r="B154" s="54"/>
      <c r="C154" s="53"/>
      <c r="D154" s="61" t="s">
        <v>463</v>
      </c>
      <c r="E154" s="53"/>
      <c r="F154" s="53"/>
      <c r="G154" s="53"/>
      <c r="H154" s="53"/>
      <c r="I154" s="53"/>
      <c r="J154" s="53"/>
      <c r="K154" s="54" t="s">
        <v>350</v>
      </c>
      <c r="L154" s="53"/>
      <c r="M154" s="53"/>
      <c r="N154" s="53"/>
      <c r="O154" s="53"/>
      <c r="P154" s="70" t="s">
        <v>380</v>
      </c>
      <c r="Q154" s="53"/>
      <c r="R154" s="53"/>
      <c r="S154" s="53"/>
      <c r="T154" s="41"/>
      <c r="U154" s="41"/>
      <c r="V154" s="41"/>
    </row>
    <row r="155" spans="1:22" ht="16" x14ac:dyDescent="0.25">
      <c r="A155" s="53"/>
      <c r="B155" s="53"/>
      <c r="C155" s="53"/>
      <c r="D155" s="53"/>
      <c r="E155" s="53"/>
      <c r="F155" s="53"/>
      <c r="G155" s="53"/>
      <c r="H155" s="53"/>
      <c r="I155" s="53"/>
      <c r="J155" s="53"/>
      <c r="K155" s="53" t="s">
        <v>351</v>
      </c>
      <c r="L155" s="53" t="s">
        <v>352</v>
      </c>
      <c r="M155" s="53" t="s">
        <v>353</v>
      </c>
      <c r="N155" s="53" t="s">
        <v>354</v>
      </c>
      <c r="O155" s="53"/>
      <c r="P155" s="65" t="s">
        <v>366</v>
      </c>
      <c r="Q155" s="53"/>
      <c r="R155" s="66">
        <v>0.51685999999999999</v>
      </c>
      <c r="S155" s="53"/>
      <c r="T155" s="41"/>
      <c r="U155" s="41"/>
      <c r="V155" s="41"/>
    </row>
    <row r="156" spans="1:22" ht="16" x14ac:dyDescent="0.25">
      <c r="A156" s="53"/>
      <c r="B156" s="53"/>
      <c r="C156" s="53"/>
      <c r="D156" s="53"/>
      <c r="E156" s="53"/>
      <c r="F156" s="53"/>
      <c r="G156" s="53"/>
      <c r="H156" s="53"/>
      <c r="I156" s="53"/>
      <c r="J156" s="53"/>
      <c r="K156" s="67">
        <v>4</v>
      </c>
      <c r="L156" s="53" t="s">
        <v>355</v>
      </c>
      <c r="M156" s="53">
        <v>176223</v>
      </c>
      <c r="N156" s="68">
        <v>0.36808827999999999</v>
      </c>
      <c r="O156" s="53"/>
      <c r="P156" s="65" t="s">
        <v>367</v>
      </c>
      <c r="Q156" s="53"/>
      <c r="R156" s="66">
        <v>0.32849</v>
      </c>
      <c r="S156" s="53"/>
      <c r="T156" s="41"/>
      <c r="U156" s="41"/>
      <c r="V156" s="41"/>
    </row>
    <row r="157" spans="1:22" ht="16" x14ac:dyDescent="0.25">
      <c r="A157" s="53"/>
      <c r="B157" s="53"/>
      <c r="C157" s="53"/>
      <c r="D157" s="53"/>
      <c r="E157" s="53"/>
      <c r="F157" s="53"/>
      <c r="G157" s="53"/>
      <c r="H157" s="53"/>
      <c r="I157" s="53"/>
      <c r="J157" s="53"/>
      <c r="K157" s="67">
        <v>16</v>
      </c>
      <c r="L157" s="53" t="s">
        <v>356</v>
      </c>
      <c r="M157" s="53">
        <v>87423</v>
      </c>
      <c r="N157" s="68">
        <v>0.18260603</v>
      </c>
      <c r="O157" s="53"/>
      <c r="P157" s="65" t="s">
        <v>368</v>
      </c>
      <c r="Q157" s="53"/>
      <c r="R157" s="66">
        <v>0.15465000000000001</v>
      </c>
      <c r="S157" s="53"/>
      <c r="T157" s="41"/>
      <c r="U157" s="41"/>
      <c r="V157" s="41"/>
    </row>
    <row r="158" spans="1:22" ht="16" x14ac:dyDescent="0.25">
      <c r="A158" s="53"/>
      <c r="B158" s="53"/>
      <c r="C158" s="53"/>
      <c r="D158" s="53"/>
      <c r="E158" s="53"/>
      <c r="F158" s="53"/>
      <c r="G158" s="53"/>
      <c r="H158" s="53"/>
      <c r="I158" s="53"/>
      <c r="J158" s="53"/>
      <c r="K158" s="67">
        <v>19</v>
      </c>
      <c r="L158" s="53" t="s">
        <v>358</v>
      </c>
      <c r="M158" s="53">
        <v>37994</v>
      </c>
      <c r="N158" s="68">
        <v>7.936E-2</v>
      </c>
      <c r="O158" s="53"/>
      <c r="P158" s="53"/>
      <c r="Q158" s="53"/>
      <c r="R158" s="53"/>
      <c r="S158" s="53"/>
      <c r="T158" s="41"/>
      <c r="U158" s="41"/>
      <c r="V158" s="41"/>
    </row>
    <row r="159" spans="1:22" ht="16" x14ac:dyDescent="0.25">
      <c r="A159" s="53"/>
      <c r="B159" s="53"/>
      <c r="C159" s="53"/>
      <c r="D159" s="53"/>
      <c r="E159" s="53"/>
      <c r="F159" s="53"/>
      <c r="G159" s="53"/>
      <c r="H159" s="53"/>
      <c r="I159" s="53"/>
      <c r="J159" s="53"/>
      <c r="K159" s="67">
        <v>7</v>
      </c>
      <c r="L159" s="53" t="s">
        <v>357</v>
      </c>
      <c r="M159" s="53">
        <v>36414</v>
      </c>
      <c r="N159" s="68">
        <v>7.6060260000000005E-2</v>
      </c>
      <c r="O159" s="53"/>
      <c r="P159" s="53"/>
      <c r="Q159" s="53"/>
      <c r="R159" s="53"/>
      <c r="S159" s="53"/>
      <c r="T159" s="41"/>
      <c r="U159" s="41"/>
      <c r="V159" s="41"/>
    </row>
    <row r="160" spans="1:22" ht="17" x14ac:dyDescent="0.25">
      <c r="A160" s="53"/>
      <c r="B160" s="53"/>
      <c r="C160" s="53"/>
      <c r="D160" s="53"/>
      <c r="E160" s="53"/>
      <c r="F160" s="53"/>
      <c r="G160" s="53"/>
      <c r="H160" s="53"/>
      <c r="I160" s="53"/>
      <c r="J160" s="53"/>
      <c r="K160" s="67">
        <v>1</v>
      </c>
      <c r="L160" s="53" t="s">
        <v>359</v>
      </c>
      <c r="M160" s="53">
        <v>27302</v>
      </c>
      <c r="N160" s="68">
        <v>5.7027439999999999E-2</v>
      </c>
      <c r="O160" s="53"/>
      <c r="P160" s="69" t="s">
        <v>381</v>
      </c>
      <c r="Q160" s="53"/>
      <c r="R160" s="53"/>
      <c r="S160" s="53"/>
      <c r="T160" s="41"/>
      <c r="U160" s="41"/>
      <c r="V160" s="41"/>
    </row>
    <row r="161" spans="1:22" ht="16" x14ac:dyDescent="0.25">
      <c r="A161" s="53"/>
      <c r="B161" s="53"/>
      <c r="C161" s="53"/>
      <c r="D161" s="53"/>
      <c r="E161" s="53"/>
      <c r="F161" s="53"/>
      <c r="G161" s="53"/>
      <c r="H161" s="53"/>
      <c r="I161" s="53"/>
      <c r="J161" s="53"/>
      <c r="K161" s="53"/>
      <c r="L161" s="53"/>
      <c r="M161" s="53"/>
      <c r="N161" s="53"/>
      <c r="O161" s="53"/>
      <c r="P161" s="65" t="s">
        <v>369</v>
      </c>
      <c r="Q161" s="53"/>
      <c r="R161" s="66">
        <v>0.66825999999999997</v>
      </c>
      <c r="S161" s="53"/>
      <c r="T161" s="41"/>
      <c r="U161" s="41"/>
      <c r="V161" s="41"/>
    </row>
    <row r="162" spans="1:22" ht="17" x14ac:dyDescent="0.25">
      <c r="A162" s="53"/>
      <c r="B162" s="53"/>
      <c r="C162" s="53"/>
      <c r="D162" s="53"/>
      <c r="E162" s="53"/>
      <c r="F162" s="53"/>
      <c r="G162" s="53"/>
      <c r="H162" s="53"/>
      <c r="I162" s="53"/>
      <c r="J162" s="53"/>
      <c r="K162" s="61" t="s">
        <v>465</v>
      </c>
      <c r="L162" s="53"/>
      <c r="M162" s="53"/>
      <c r="N162" s="53"/>
      <c r="O162" s="53"/>
      <c r="P162" s="65" t="s">
        <v>370</v>
      </c>
      <c r="Q162" s="53"/>
      <c r="R162" s="66">
        <v>0.32013999999999998</v>
      </c>
      <c r="S162" s="53"/>
      <c r="T162" s="41"/>
      <c r="U162" s="41"/>
      <c r="V162" s="41"/>
    </row>
    <row r="163" spans="1:22" ht="17" x14ac:dyDescent="0.25">
      <c r="A163" s="53"/>
      <c r="B163" s="53"/>
      <c r="C163" s="53"/>
      <c r="D163" s="53"/>
      <c r="E163" s="53"/>
      <c r="F163" s="53"/>
      <c r="G163" s="53"/>
      <c r="H163" s="53"/>
      <c r="I163" s="53"/>
      <c r="J163" s="53"/>
      <c r="K163" s="54" t="s">
        <v>349</v>
      </c>
      <c r="L163" s="53"/>
      <c r="M163" s="53"/>
      <c r="N163" s="53"/>
      <c r="O163" s="53"/>
      <c r="P163" s="65" t="s">
        <v>371</v>
      </c>
      <c r="Q163" s="53"/>
      <c r="R163" s="66">
        <v>1.1601E-2</v>
      </c>
      <c r="S163" s="53"/>
      <c r="T163" s="41"/>
      <c r="U163" s="41"/>
      <c r="V163" s="41"/>
    </row>
    <row r="164" spans="1:22" ht="16" x14ac:dyDescent="0.25">
      <c r="A164" s="53"/>
      <c r="B164" s="53"/>
      <c r="C164" s="53"/>
      <c r="D164" s="53"/>
      <c r="E164" s="53"/>
      <c r="F164" s="53"/>
      <c r="G164" s="53"/>
      <c r="H164" s="53"/>
      <c r="I164" s="53"/>
      <c r="J164" s="53"/>
      <c r="K164" s="53" t="s">
        <v>351</v>
      </c>
      <c r="L164" s="53" t="s">
        <v>352</v>
      </c>
      <c r="M164" s="53" t="s">
        <v>353</v>
      </c>
      <c r="N164" s="53" t="s">
        <v>354</v>
      </c>
      <c r="O164" s="53"/>
      <c r="S164" s="53"/>
      <c r="T164" s="41"/>
      <c r="U164" s="41"/>
      <c r="V164" s="41"/>
    </row>
    <row r="165" spans="1:22" ht="16" x14ac:dyDescent="0.25">
      <c r="A165" s="53"/>
      <c r="B165" s="53"/>
      <c r="C165" s="53"/>
      <c r="D165" s="53"/>
      <c r="E165" s="53"/>
      <c r="F165" s="53"/>
      <c r="G165" s="53"/>
      <c r="H165" s="53"/>
      <c r="I165" s="53"/>
      <c r="J165" s="53"/>
      <c r="K165" s="67">
        <v>5</v>
      </c>
      <c r="L165" s="53" t="s">
        <v>360</v>
      </c>
      <c r="M165" s="53">
        <v>1348</v>
      </c>
      <c r="N165" s="68">
        <v>2.8156499999999998E-3</v>
      </c>
      <c r="O165" s="53"/>
      <c r="P165" s="53"/>
      <c r="Q165" s="53"/>
      <c r="R165" s="53"/>
      <c r="S165" s="53"/>
      <c r="T165" s="41"/>
      <c r="U165" s="41"/>
      <c r="V165" s="41"/>
    </row>
    <row r="166" spans="1:22" ht="16" x14ac:dyDescent="0.25">
      <c r="A166" s="53"/>
      <c r="B166" s="53"/>
      <c r="C166" s="53"/>
      <c r="D166" s="53"/>
      <c r="E166" s="53"/>
      <c r="F166" s="53"/>
      <c r="G166" s="53"/>
      <c r="H166" s="53"/>
      <c r="I166" s="53"/>
      <c r="J166" s="53"/>
      <c r="K166" s="67">
        <v>10</v>
      </c>
      <c r="L166" s="53" t="s">
        <v>361</v>
      </c>
      <c r="M166" s="53">
        <v>536</v>
      </c>
      <c r="N166" s="68">
        <v>1.11958E-3</v>
      </c>
      <c r="O166" s="53"/>
      <c r="P166" s="53"/>
      <c r="Q166" s="53"/>
      <c r="R166" s="53"/>
      <c r="S166" s="53"/>
      <c r="T166" s="41"/>
      <c r="U166" s="41"/>
      <c r="V166" s="41"/>
    </row>
    <row r="167" spans="1:22" ht="16" x14ac:dyDescent="0.25">
      <c r="A167" s="53"/>
      <c r="B167" s="53"/>
      <c r="C167" s="53"/>
      <c r="D167" s="53"/>
      <c r="E167" s="53"/>
      <c r="F167" s="53"/>
      <c r="G167" s="53"/>
      <c r="H167" s="53"/>
      <c r="I167" s="53"/>
      <c r="J167" s="53"/>
      <c r="K167" s="67">
        <v>21</v>
      </c>
      <c r="L167" s="53" t="s">
        <v>362</v>
      </c>
      <c r="M167" s="53">
        <v>470</v>
      </c>
      <c r="N167" s="68">
        <v>9.8171999999999995E-4</v>
      </c>
      <c r="O167" s="53"/>
      <c r="P167" s="53"/>
      <c r="Q167" s="53"/>
      <c r="R167" s="53"/>
      <c r="S167" s="53"/>
      <c r="T167" s="41"/>
      <c r="U167" s="41"/>
      <c r="V167" s="41"/>
    </row>
    <row r="168" spans="1:22" ht="16" x14ac:dyDescent="0.25">
      <c r="A168" s="53"/>
      <c r="B168" s="53"/>
      <c r="C168" s="53"/>
      <c r="D168" s="53"/>
      <c r="E168" s="53"/>
      <c r="F168" s="53"/>
      <c r="G168" s="53"/>
      <c r="H168" s="53"/>
      <c r="I168" s="53"/>
      <c r="J168" s="53"/>
      <c r="K168" s="67">
        <v>8</v>
      </c>
      <c r="L168" s="53" t="s">
        <v>363</v>
      </c>
      <c r="M168" s="53">
        <v>331</v>
      </c>
      <c r="N168" s="68">
        <v>6.9138000000000001E-4</v>
      </c>
      <c r="O168" s="53"/>
      <c r="P168" s="53"/>
      <c r="Q168" s="53"/>
      <c r="R168" s="53"/>
      <c r="S168" s="53"/>
      <c r="T168" s="41"/>
      <c r="U168" s="41"/>
      <c r="V168" s="41"/>
    </row>
    <row r="169" spans="1:22" ht="16" x14ac:dyDescent="0.25">
      <c r="A169" s="53"/>
      <c r="B169" s="53"/>
      <c r="C169" s="53"/>
      <c r="D169" s="53"/>
      <c r="E169" s="53"/>
      <c r="F169" s="53"/>
      <c r="G169" s="53"/>
      <c r="H169" s="53"/>
      <c r="I169" s="53"/>
      <c r="J169" s="53"/>
      <c r="K169" s="67">
        <v>2</v>
      </c>
      <c r="L169" s="53" t="s">
        <v>364</v>
      </c>
      <c r="M169" s="53">
        <v>110</v>
      </c>
      <c r="N169" s="68">
        <v>2.2976E-4</v>
      </c>
      <c r="O169" s="53"/>
      <c r="P169" s="53"/>
      <c r="Q169" s="53"/>
      <c r="R169" s="53"/>
      <c r="S169" s="53"/>
      <c r="T169" s="41"/>
      <c r="U169" s="41"/>
      <c r="V169" s="41"/>
    </row>
    <row r="170" spans="1:22" ht="16" x14ac:dyDescent="0.25">
      <c r="A170" s="53"/>
      <c r="B170" s="53"/>
      <c r="C170" s="53"/>
      <c r="D170" s="53"/>
      <c r="E170" s="53"/>
      <c r="F170" s="53"/>
      <c r="G170" s="53"/>
      <c r="H170" s="53"/>
      <c r="I170" s="53"/>
      <c r="J170" s="53"/>
      <c r="K170" s="53"/>
      <c r="L170" s="53"/>
      <c r="M170" s="53"/>
      <c r="N170" s="53"/>
      <c r="O170" s="53"/>
      <c r="P170" s="53"/>
      <c r="Q170" s="53"/>
      <c r="R170" s="53"/>
      <c r="S170" s="53"/>
      <c r="T170" s="41"/>
      <c r="U170" s="41"/>
      <c r="V170" s="41"/>
    </row>
    <row r="171" spans="1:22" ht="19" x14ac:dyDescent="0.25">
      <c r="A171" s="53"/>
      <c r="B171" s="53"/>
      <c r="C171" s="53"/>
      <c r="D171" s="53"/>
      <c r="E171" s="53"/>
      <c r="F171" s="53"/>
      <c r="G171" s="53"/>
      <c r="H171" s="53"/>
      <c r="I171" s="53"/>
      <c r="J171" s="53"/>
      <c r="K171" s="71"/>
      <c r="L171" s="53"/>
      <c r="M171" s="53"/>
      <c r="N171" s="53"/>
      <c r="O171" s="53"/>
      <c r="P171" s="53"/>
      <c r="Q171" s="53"/>
      <c r="R171" s="53"/>
      <c r="S171" s="53"/>
      <c r="T171" s="41"/>
      <c r="U171" s="41"/>
      <c r="V171" s="41"/>
    </row>
    <row r="172" spans="1:22" ht="19" x14ac:dyDescent="0.25">
      <c r="A172" s="53"/>
      <c r="B172" s="53"/>
      <c r="C172" s="53"/>
      <c r="D172" s="53"/>
      <c r="E172" s="53"/>
      <c r="F172" s="53"/>
      <c r="G172" s="53"/>
      <c r="H172" s="53"/>
      <c r="I172" s="53"/>
      <c r="J172" s="53"/>
      <c r="K172" s="71"/>
      <c r="L172" s="53"/>
      <c r="M172" s="53"/>
      <c r="N172" s="53"/>
      <c r="O172" s="53"/>
      <c r="P172" s="53"/>
      <c r="Q172" s="53"/>
      <c r="R172" s="53"/>
      <c r="S172" s="53"/>
      <c r="T172" s="41"/>
      <c r="U172" s="41"/>
      <c r="V172" s="41"/>
    </row>
    <row r="173" spans="1:22" ht="19" x14ac:dyDescent="0.25">
      <c r="A173" s="53"/>
      <c r="B173" s="53"/>
      <c r="C173" s="53"/>
      <c r="D173" s="53"/>
      <c r="E173" s="53"/>
      <c r="F173" s="53"/>
      <c r="G173" s="53"/>
      <c r="H173" s="53"/>
      <c r="I173" s="53"/>
      <c r="J173" s="53"/>
      <c r="K173" s="71"/>
      <c r="L173" s="53"/>
      <c r="M173" s="53"/>
      <c r="N173" s="53"/>
      <c r="O173" s="53"/>
      <c r="P173" s="53"/>
      <c r="Q173" s="53"/>
      <c r="R173" s="53"/>
      <c r="S173" s="53"/>
      <c r="T173" s="41"/>
      <c r="U173" s="41"/>
      <c r="V173" s="41"/>
    </row>
    <row r="174" spans="1:22" ht="19" x14ac:dyDescent="0.25">
      <c r="A174" s="53"/>
      <c r="B174" s="53"/>
      <c r="C174" s="53"/>
      <c r="D174" s="53"/>
      <c r="E174" s="53"/>
      <c r="F174" s="53"/>
      <c r="G174" s="53"/>
      <c r="H174" s="53"/>
      <c r="I174" s="53"/>
      <c r="J174" s="53"/>
      <c r="K174" s="71"/>
      <c r="L174" s="53"/>
      <c r="M174" s="53"/>
      <c r="N174" s="53"/>
      <c r="O174" s="53"/>
      <c r="P174" s="53"/>
      <c r="Q174" s="53"/>
      <c r="R174" s="53"/>
      <c r="S174" s="53"/>
      <c r="T174" s="41"/>
      <c r="U174" s="41"/>
      <c r="V174" s="41"/>
    </row>
    <row r="175" spans="1:22" ht="19" x14ac:dyDescent="0.25">
      <c r="A175" s="53"/>
      <c r="B175" s="53"/>
      <c r="C175" s="53"/>
      <c r="D175" s="53"/>
      <c r="E175" s="53"/>
      <c r="F175" s="53"/>
      <c r="G175" s="53"/>
      <c r="H175" s="53"/>
      <c r="I175" s="53"/>
      <c r="J175" s="53"/>
      <c r="K175" s="71"/>
      <c r="L175" s="53"/>
      <c r="M175" s="53"/>
      <c r="N175" s="53"/>
      <c r="O175" s="53"/>
      <c r="P175" s="53"/>
      <c r="Q175" s="53"/>
      <c r="R175" s="53"/>
      <c r="S175" s="53"/>
      <c r="T175" s="41"/>
      <c r="U175" s="41"/>
      <c r="V175" s="41"/>
    </row>
    <row r="176" spans="1:22" ht="16" x14ac:dyDescent="0.25">
      <c r="A176" s="53"/>
      <c r="B176" s="53"/>
      <c r="C176" s="53"/>
      <c r="D176" s="53"/>
      <c r="E176" s="53"/>
      <c r="F176" s="53"/>
      <c r="G176" s="53"/>
      <c r="H176" s="53"/>
      <c r="I176" s="53"/>
      <c r="J176" s="53"/>
      <c r="K176" s="53"/>
      <c r="L176" s="53"/>
      <c r="M176" s="53"/>
      <c r="N176" s="53"/>
      <c r="O176" s="53"/>
      <c r="P176" s="53"/>
      <c r="Q176" s="53"/>
      <c r="R176" s="53"/>
      <c r="S176" s="53"/>
      <c r="T176" s="41"/>
      <c r="U176" s="41"/>
      <c r="V176" s="41"/>
    </row>
    <row r="177" spans="1:22" ht="16" x14ac:dyDescent="0.25">
      <c r="A177" s="53"/>
      <c r="B177" s="53"/>
      <c r="C177" s="53"/>
      <c r="D177" s="53"/>
      <c r="E177" s="53"/>
      <c r="F177" s="53"/>
      <c r="G177" s="53"/>
      <c r="H177" s="53"/>
      <c r="I177" s="53"/>
      <c r="J177" s="53"/>
      <c r="K177" s="53"/>
      <c r="L177" s="53"/>
      <c r="M177" s="53"/>
      <c r="N177" s="53"/>
      <c r="O177" s="53"/>
      <c r="P177" s="53"/>
      <c r="Q177" s="53"/>
      <c r="R177" s="53"/>
      <c r="S177" s="53"/>
      <c r="T177" s="41"/>
      <c r="U177" s="41"/>
      <c r="V177" s="41"/>
    </row>
    <row r="178" spans="1:22" ht="16" x14ac:dyDescent="0.25">
      <c r="A178" s="53"/>
      <c r="B178" s="53"/>
      <c r="C178" s="53"/>
      <c r="D178" s="53"/>
      <c r="E178" s="53"/>
      <c r="F178" s="53"/>
      <c r="G178" s="53"/>
      <c r="H178" s="53"/>
      <c r="I178" s="53"/>
      <c r="J178" s="53"/>
      <c r="K178" s="53"/>
      <c r="L178" s="53"/>
      <c r="M178" s="53"/>
      <c r="N178" s="53"/>
      <c r="O178" s="53"/>
      <c r="P178" s="53"/>
      <c r="Q178" s="53"/>
      <c r="R178" s="53"/>
      <c r="S178" s="53"/>
      <c r="T178" s="41"/>
      <c r="U178" s="41"/>
      <c r="V178" s="41"/>
    </row>
    <row r="179" spans="1:22" ht="17" x14ac:dyDescent="0.25">
      <c r="A179" s="53"/>
      <c r="B179" s="54" t="s">
        <v>414</v>
      </c>
      <c r="C179" s="53"/>
      <c r="D179" s="53"/>
      <c r="E179" s="53"/>
      <c r="F179" s="53"/>
      <c r="G179" s="53"/>
      <c r="H179" s="53"/>
      <c r="I179" s="53"/>
      <c r="J179" s="53"/>
      <c r="K179" s="53"/>
      <c r="L179" s="53"/>
      <c r="M179" s="53"/>
      <c r="N179" s="53"/>
      <c r="O179" s="53"/>
      <c r="P179" s="53"/>
      <c r="Q179" s="53"/>
      <c r="R179" s="53"/>
      <c r="S179" s="53"/>
      <c r="T179" s="41"/>
      <c r="U179" s="41"/>
      <c r="V179" s="41"/>
    </row>
    <row r="180" spans="1:22" ht="17" x14ac:dyDescent="0.25">
      <c r="A180" s="53"/>
      <c r="B180" s="54"/>
      <c r="C180" s="53"/>
      <c r="D180" s="53"/>
      <c r="E180" s="53"/>
      <c r="F180" s="53"/>
      <c r="G180" s="53"/>
      <c r="H180" s="53"/>
      <c r="I180" s="53"/>
      <c r="J180" s="53"/>
      <c r="K180" s="53"/>
      <c r="L180" s="53"/>
      <c r="M180" s="53"/>
      <c r="N180" s="53"/>
      <c r="O180" s="53"/>
      <c r="P180" s="53"/>
      <c r="Q180" s="53"/>
      <c r="R180" s="53"/>
      <c r="S180" s="53"/>
      <c r="T180" s="41"/>
      <c r="U180" s="41"/>
      <c r="V180" s="41"/>
    </row>
    <row r="181" spans="1:22" ht="17" x14ac:dyDescent="0.25">
      <c r="A181" s="53"/>
      <c r="B181" s="54"/>
      <c r="C181" s="53"/>
      <c r="D181" s="61" t="s">
        <v>466</v>
      </c>
      <c r="E181" s="53"/>
      <c r="F181" s="53"/>
      <c r="G181" s="53"/>
      <c r="H181" s="53"/>
      <c r="I181" s="53"/>
      <c r="J181" s="53"/>
      <c r="K181" s="61" t="s">
        <v>467</v>
      </c>
      <c r="L181" s="53"/>
      <c r="M181" s="53"/>
      <c r="N181" s="53"/>
      <c r="O181" s="53"/>
      <c r="P181" s="53"/>
      <c r="Q181" s="53"/>
      <c r="R181" s="53"/>
      <c r="S181" s="53"/>
      <c r="T181" s="41"/>
      <c r="U181" s="41"/>
      <c r="V181" s="41"/>
    </row>
    <row r="182" spans="1:22" ht="17" x14ac:dyDescent="0.25">
      <c r="A182" s="53"/>
      <c r="B182" s="53"/>
      <c r="C182" s="53"/>
      <c r="D182" s="53"/>
      <c r="E182" s="53"/>
      <c r="F182" s="53"/>
      <c r="G182" s="53"/>
      <c r="H182" s="53"/>
      <c r="I182" s="53"/>
      <c r="J182" s="53"/>
      <c r="K182" s="54" t="s">
        <v>350</v>
      </c>
      <c r="L182" s="53"/>
      <c r="M182" s="53"/>
      <c r="N182" s="53"/>
      <c r="O182" s="53"/>
      <c r="P182" s="70" t="s">
        <v>382</v>
      </c>
      <c r="Q182" s="53"/>
      <c r="R182" s="53"/>
      <c r="S182" s="53"/>
      <c r="T182" s="41"/>
      <c r="U182" s="41"/>
      <c r="V182" s="41"/>
    </row>
    <row r="183" spans="1:22" ht="16" x14ac:dyDescent="0.25">
      <c r="A183" s="53"/>
      <c r="B183" s="53"/>
      <c r="C183" s="53"/>
      <c r="D183" s="53"/>
      <c r="E183" s="53"/>
      <c r="F183" s="53"/>
      <c r="G183" s="53"/>
      <c r="H183" s="53"/>
      <c r="I183" s="53"/>
      <c r="J183" s="53"/>
      <c r="K183" s="53" t="s">
        <v>351</v>
      </c>
      <c r="L183" s="53" t="s">
        <v>352</v>
      </c>
      <c r="M183" s="53" t="s">
        <v>353</v>
      </c>
      <c r="N183" s="53" t="s">
        <v>354</v>
      </c>
      <c r="O183" s="53"/>
      <c r="P183" s="65" t="s">
        <v>366</v>
      </c>
      <c r="Q183" s="53"/>
      <c r="R183" s="66">
        <v>0.49872</v>
      </c>
      <c r="S183" s="53"/>
      <c r="T183" s="41"/>
      <c r="U183" s="41"/>
      <c r="V183" s="41"/>
    </row>
    <row r="184" spans="1:22" ht="16" x14ac:dyDescent="0.25">
      <c r="A184" s="53"/>
      <c r="B184" s="53"/>
      <c r="C184" s="53"/>
      <c r="D184" s="53"/>
      <c r="E184" s="53"/>
      <c r="F184" s="53"/>
      <c r="G184" s="53"/>
      <c r="H184" s="53"/>
      <c r="I184" s="53"/>
      <c r="J184" s="53"/>
      <c r="K184" s="67">
        <v>4</v>
      </c>
      <c r="L184" s="53" t="s">
        <v>355</v>
      </c>
      <c r="M184" s="53">
        <v>72836</v>
      </c>
      <c r="N184" s="68">
        <v>0.33127499999999999</v>
      </c>
      <c r="O184" s="53"/>
      <c r="P184" s="65" t="s">
        <v>367</v>
      </c>
      <c r="Q184" s="53"/>
      <c r="R184" s="66">
        <v>0.31757999999999997</v>
      </c>
      <c r="S184" s="53"/>
      <c r="T184" s="41"/>
      <c r="U184" s="41"/>
      <c r="V184" s="41"/>
    </row>
    <row r="185" spans="1:22" ht="16" x14ac:dyDescent="0.25">
      <c r="A185" s="53"/>
      <c r="B185" s="53"/>
      <c r="C185" s="53"/>
      <c r="D185" s="53"/>
      <c r="E185" s="53"/>
      <c r="F185" s="53"/>
      <c r="G185" s="53"/>
      <c r="H185" s="53"/>
      <c r="I185" s="53"/>
      <c r="J185" s="53"/>
      <c r="K185" s="67">
        <v>16</v>
      </c>
      <c r="L185" s="53" t="s">
        <v>356</v>
      </c>
      <c r="M185" s="53">
        <v>37610</v>
      </c>
      <c r="N185" s="68">
        <v>0.17105899999999999</v>
      </c>
      <c r="O185" s="53"/>
      <c r="P185" s="65" t="s">
        <v>368</v>
      </c>
      <c r="Q185" s="53"/>
      <c r="R185" s="66">
        <v>0.1837</v>
      </c>
      <c r="S185" s="53"/>
      <c r="T185" s="41"/>
      <c r="U185" s="41"/>
      <c r="V185" s="41"/>
    </row>
    <row r="186" spans="1:22" ht="16" x14ac:dyDescent="0.25">
      <c r="A186" s="53"/>
      <c r="B186" s="53"/>
      <c r="C186" s="53"/>
      <c r="D186" s="53"/>
      <c r="E186" s="53"/>
      <c r="F186" s="53"/>
      <c r="G186" s="53"/>
      <c r="H186" s="53"/>
      <c r="I186" s="53"/>
      <c r="J186" s="53"/>
      <c r="K186" s="67">
        <v>19</v>
      </c>
      <c r="L186" s="53" t="s">
        <v>358</v>
      </c>
      <c r="M186" s="53">
        <v>27786</v>
      </c>
      <c r="N186" s="68">
        <v>0.12637699999999999</v>
      </c>
      <c r="O186" s="53"/>
      <c r="P186" s="53"/>
      <c r="Q186" s="53"/>
      <c r="R186" s="53"/>
      <c r="S186" s="53"/>
      <c r="T186" s="41"/>
      <c r="U186" s="41"/>
      <c r="V186" s="41"/>
    </row>
    <row r="187" spans="1:22" ht="16" x14ac:dyDescent="0.25">
      <c r="A187" s="53"/>
      <c r="B187" s="53"/>
      <c r="C187" s="53"/>
      <c r="D187" s="53"/>
      <c r="E187" s="53"/>
      <c r="F187" s="53"/>
      <c r="G187" s="53"/>
      <c r="H187" s="53"/>
      <c r="I187" s="53"/>
      <c r="J187" s="53"/>
      <c r="K187" s="67">
        <v>7</v>
      </c>
      <c r="L187" s="53" t="s">
        <v>357</v>
      </c>
      <c r="M187" s="53">
        <v>23588</v>
      </c>
      <c r="N187" s="68">
        <v>0.107284</v>
      </c>
      <c r="O187" s="53"/>
      <c r="P187" s="53"/>
      <c r="Q187" s="53"/>
      <c r="R187" s="53"/>
      <c r="S187" s="53"/>
      <c r="T187" s="41"/>
      <c r="U187" s="41"/>
      <c r="V187" s="41"/>
    </row>
    <row r="188" spans="1:22" ht="17" x14ac:dyDescent="0.25">
      <c r="A188" s="53"/>
      <c r="B188" s="53"/>
      <c r="C188" s="53"/>
      <c r="D188" s="53"/>
      <c r="E188" s="53"/>
      <c r="F188" s="53"/>
      <c r="G188" s="53"/>
      <c r="H188" s="53"/>
      <c r="I188" s="53"/>
      <c r="J188" s="53"/>
      <c r="K188" s="67">
        <v>1</v>
      </c>
      <c r="L188" s="53" t="s">
        <v>359</v>
      </c>
      <c r="M188" s="53">
        <v>11940</v>
      </c>
      <c r="N188" s="68">
        <v>5.4306E-2</v>
      </c>
      <c r="O188" s="53"/>
      <c r="P188" s="69" t="s">
        <v>383</v>
      </c>
      <c r="Q188" s="53"/>
      <c r="R188" s="53"/>
      <c r="S188" s="53"/>
      <c r="T188" s="41"/>
      <c r="U188" s="41"/>
      <c r="V188" s="41"/>
    </row>
    <row r="189" spans="1:22" ht="16" x14ac:dyDescent="0.25">
      <c r="A189" s="53"/>
      <c r="B189" s="53"/>
      <c r="C189" s="53"/>
      <c r="D189" s="53"/>
      <c r="E189" s="53"/>
      <c r="F189" s="53"/>
      <c r="G189" s="53"/>
      <c r="H189" s="53"/>
      <c r="I189" s="53"/>
      <c r="J189" s="53"/>
      <c r="K189" s="67"/>
      <c r="L189" s="53"/>
      <c r="M189" s="53"/>
      <c r="N189" s="68"/>
      <c r="O189" s="53"/>
      <c r="P189" s="65" t="s">
        <v>369</v>
      </c>
      <c r="Q189" s="53"/>
      <c r="R189" s="66">
        <v>0.59411000000000003</v>
      </c>
      <c r="S189" s="53"/>
      <c r="T189" s="41"/>
      <c r="U189" s="41"/>
      <c r="V189" s="41"/>
    </row>
    <row r="190" spans="1:22" ht="17" x14ac:dyDescent="0.25">
      <c r="A190" s="53"/>
      <c r="B190" s="53"/>
      <c r="C190" s="53"/>
      <c r="D190" s="53"/>
      <c r="E190" s="53"/>
      <c r="F190" s="53"/>
      <c r="G190" s="53"/>
      <c r="H190" s="53"/>
      <c r="I190" s="53"/>
      <c r="J190" s="53"/>
      <c r="K190" s="61" t="s">
        <v>468</v>
      </c>
      <c r="L190" s="53"/>
      <c r="M190" s="53"/>
      <c r="N190" s="53"/>
      <c r="O190" s="53"/>
      <c r="P190" s="65" t="s">
        <v>370</v>
      </c>
      <c r="Q190" s="53"/>
      <c r="R190" s="66">
        <v>0.40072999999999998</v>
      </c>
      <c r="S190" s="53"/>
      <c r="T190" s="41"/>
      <c r="U190" s="41"/>
      <c r="V190" s="41"/>
    </row>
    <row r="191" spans="1:22" ht="17" x14ac:dyDescent="0.25">
      <c r="A191" s="53"/>
      <c r="B191" s="53"/>
      <c r="C191" s="53"/>
      <c r="D191" s="53"/>
      <c r="E191" s="53"/>
      <c r="F191" s="53"/>
      <c r="G191" s="53"/>
      <c r="H191" s="53"/>
      <c r="I191" s="53"/>
      <c r="J191" s="53"/>
      <c r="K191" s="54" t="s">
        <v>349</v>
      </c>
      <c r="L191" s="53"/>
      <c r="M191" s="53"/>
      <c r="N191" s="53"/>
      <c r="O191" s="53"/>
      <c r="P191" s="65" t="s">
        <v>371</v>
      </c>
      <c r="Q191" s="53"/>
      <c r="R191" s="66">
        <v>5.1599999999999997E-3</v>
      </c>
      <c r="S191" s="53"/>
      <c r="T191" s="41"/>
      <c r="U191" s="41"/>
      <c r="V191" s="41"/>
    </row>
    <row r="192" spans="1:22" ht="16" x14ac:dyDescent="0.25">
      <c r="A192" s="53"/>
      <c r="B192" s="53"/>
      <c r="C192" s="53"/>
      <c r="D192" s="53"/>
      <c r="E192" s="53"/>
      <c r="F192" s="53"/>
      <c r="G192" s="53"/>
      <c r="H192" s="53"/>
      <c r="I192" s="53"/>
      <c r="J192" s="53"/>
      <c r="K192" s="53" t="s">
        <v>351</v>
      </c>
      <c r="L192" s="53" t="s">
        <v>352</v>
      </c>
      <c r="M192" s="53" t="s">
        <v>353</v>
      </c>
      <c r="N192" s="53" t="s">
        <v>354</v>
      </c>
      <c r="O192" s="53"/>
      <c r="S192" s="53"/>
      <c r="T192" s="41"/>
      <c r="U192" s="41"/>
      <c r="V192" s="41"/>
    </row>
    <row r="193" spans="1:22" ht="16" x14ac:dyDescent="0.25">
      <c r="A193" s="53"/>
      <c r="B193" s="53"/>
      <c r="C193" s="53"/>
      <c r="D193" s="53"/>
      <c r="E193" s="53"/>
      <c r="F193" s="53"/>
      <c r="G193" s="53"/>
      <c r="H193" s="53"/>
      <c r="I193" s="53"/>
      <c r="J193" s="53"/>
      <c r="K193" s="67">
        <v>5</v>
      </c>
      <c r="L193" s="53" t="s">
        <v>360</v>
      </c>
      <c r="M193" s="53">
        <v>485</v>
      </c>
      <c r="N193" s="68">
        <v>2.2060000000000001E-3</v>
      </c>
      <c r="O193" s="53"/>
      <c r="P193" s="53"/>
      <c r="Q193" s="53"/>
      <c r="R193" s="53"/>
      <c r="S193" s="53"/>
      <c r="T193" s="41"/>
      <c r="U193" s="41"/>
      <c r="V193" s="41"/>
    </row>
    <row r="194" spans="1:22" ht="16" x14ac:dyDescent="0.25">
      <c r="A194" s="53"/>
      <c r="B194" s="53"/>
      <c r="C194" s="53"/>
      <c r="D194" s="53"/>
      <c r="E194" s="53"/>
      <c r="F194" s="53"/>
      <c r="G194" s="53"/>
      <c r="H194" s="53"/>
      <c r="I194" s="53"/>
      <c r="J194" s="53"/>
      <c r="K194" s="67">
        <v>10</v>
      </c>
      <c r="L194" s="53" t="s">
        <v>361</v>
      </c>
      <c r="M194" s="53">
        <v>270</v>
      </c>
      <c r="N194" s="68">
        <v>1.2279999999999999E-3</v>
      </c>
      <c r="O194" s="53"/>
      <c r="P194" s="53"/>
      <c r="Q194" s="53"/>
      <c r="R194" s="53"/>
      <c r="S194" s="53"/>
      <c r="T194" s="41"/>
      <c r="U194" s="41"/>
      <c r="V194" s="41"/>
    </row>
    <row r="195" spans="1:22" ht="16" x14ac:dyDescent="0.25">
      <c r="A195" s="53"/>
      <c r="B195" s="53"/>
      <c r="C195" s="53"/>
      <c r="D195" s="53"/>
      <c r="E195" s="53"/>
      <c r="F195" s="53"/>
      <c r="G195" s="53"/>
      <c r="H195" s="53"/>
      <c r="I195" s="53"/>
      <c r="J195" s="53"/>
      <c r="K195" s="67">
        <v>21</v>
      </c>
      <c r="L195" s="53" t="s">
        <v>362</v>
      </c>
      <c r="M195" s="53">
        <v>190</v>
      </c>
      <c r="N195" s="68">
        <v>8.6399999999999997E-4</v>
      </c>
      <c r="O195" s="53"/>
      <c r="P195" s="53"/>
      <c r="Q195" s="53"/>
      <c r="R195" s="53"/>
      <c r="S195" s="53"/>
      <c r="T195" s="41"/>
      <c r="U195" s="41"/>
      <c r="V195" s="41"/>
    </row>
    <row r="196" spans="1:22" ht="16" x14ac:dyDescent="0.25">
      <c r="A196" s="53"/>
      <c r="B196" s="53"/>
      <c r="C196" s="53"/>
      <c r="D196" s="53"/>
      <c r="E196" s="53"/>
      <c r="F196" s="53"/>
      <c r="G196" s="53"/>
      <c r="H196" s="53"/>
      <c r="I196" s="53"/>
      <c r="J196" s="53"/>
      <c r="K196" s="67">
        <v>8</v>
      </c>
      <c r="L196" s="53" t="s">
        <v>363</v>
      </c>
      <c r="M196" s="53">
        <v>75</v>
      </c>
      <c r="N196" s="68">
        <v>3.4099999999999999E-4</v>
      </c>
      <c r="O196" s="53"/>
      <c r="P196" s="53"/>
      <c r="Q196" s="53"/>
      <c r="R196" s="53"/>
      <c r="S196" s="53"/>
      <c r="T196" s="41"/>
      <c r="U196" s="41"/>
      <c r="V196" s="41"/>
    </row>
    <row r="197" spans="1:22" ht="16" x14ac:dyDescent="0.25">
      <c r="A197" s="53"/>
      <c r="B197" s="53"/>
      <c r="C197" s="53"/>
      <c r="D197" s="53"/>
      <c r="E197" s="53"/>
      <c r="F197" s="53"/>
      <c r="G197" s="53"/>
      <c r="H197" s="53"/>
      <c r="I197" s="53"/>
      <c r="J197" s="53"/>
      <c r="K197" s="67">
        <v>2</v>
      </c>
      <c r="L197" s="53" t="s">
        <v>364</v>
      </c>
      <c r="M197" s="53">
        <v>31</v>
      </c>
      <c r="N197" s="68">
        <v>1.4100000000000001E-4</v>
      </c>
      <c r="O197" s="53"/>
      <c r="P197" s="53"/>
      <c r="Q197" s="53"/>
      <c r="R197" s="53"/>
      <c r="S197" s="53"/>
      <c r="T197" s="41"/>
      <c r="U197" s="41"/>
      <c r="V197" s="41"/>
    </row>
    <row r="198" spans="1:22" ht="16" x14ac:dyDescent="0.25">
      <c r="A198" s="53"/>
      <c r="B198" s="53"/>
      <c r="C198" s="53"/>
      <c r="D198" s="53"/>
      <c r="E198" s="53"/>
      <c r="F198" s="53"/>
      <c r="G198" s="53"/>
      <c r="H198" s="53"/>
      <c r="I198" s="53"/>
      <c r="J198" s="53"/>
      <c r="K198" s="53"/>
      <c r="L198" s="53"/>
      <c r="M198" s="53"/>
      <c r="N198" s="53"/>
      <c r="O198" s="53"/>
      <c r="P198" s="53"/>
      <c r="Q198" s="53"/>
      <c r="R198" s="53"/>
      <c r="S198" s="53"/>
      <c r="T198" s="41"/>
      <c r="U198" s="41"/>
      <c r="V198" s="41"/>
    </row>
    <row r="199" spans="1:22" ht="19" x14ac:dyDescent="0.25">
      <c r="A199" s="53"/>
      <c r="B199" s="53"/>
      <c r="C199" s="53"/>
      <c r="D199" s="53"/>
      <c r="E199" s="53"/>
      <c r="F199" s="53"/>
      <c r="G199" s="53"/>
      <c r="H199" s="53"/>
      <c r="I199" s="53"/>
      <c r="J199" s="53"/>
      <c r="K199" s="71"/>
      <c r="L199" s="53"/>
      <c r="M199" s="53"/>
      <c r="N199" s="53"/>
      <c r="O199" s="53"/>
      <c r="P199" s="53"/>
      <c r="Q199" s="53"/>
      <c r="R199" s="53"/>
      <c r="S199" s="53"/>
      <c r="T199" s="41"/>
      <c r="U199" s="41"/>
      <c r="V199" s="41"/>
    </row>
    <row r="200" spans="1:22" ht="19" x14ac:dyDescent="0.25">
      <c r="A200" s="53"/>
      <c r="B200" s="53"/>
      <c r="C200" s="53"/>
      <c r="D200" s="53"/>
      <c r="E200" s="53"/>
      <c r="F200" s="53"/>
      <c r="G200" s="53"/>
      <c r="H200" s="53"/>
      <c r="I200" s="53"/>
      <c r="J200" s="53"/>
      <c r="K200" s="71"/>
      <c r="L200" s="53"/>
      <c r="M200" s="53"/>
      <c r="N200" s="53"/>
      <c r="O200" s="53"/>
      <c r="P200" s="53"/>
      <c r="Q200" s="53"/>
      <c r="R200" s="53"/>
      <c r="S200" s="53"/>
      <c r="T200" s="41"/>
      <c r="U200" s="41"/>
      <c r="V200" s="41"/>
    </row>
    <row r="201" spans="1:22" ht="19" x14ac:dyDescent="0.25">
      <c r="A201" s="53"/>
      <c r="B201" s="53"/>
      <c r="C201" s="53"/>
      <c r="D201" s="53"/>
      <c r="E201" s="53"/>
      <c r="F201" s="53"/>
      <c r="G201" s="53"/>
      <c r="H201" s="53"/>
      <c r="I201" s="53"/>
      <c r="J201" s="53"/>
      <c r="K201" s="71"/>
      <c r="L201" s="53"/>
      <c r="M201" s="53"/>
      <c r="N201" s="53"/>
      <c r="O201" s="53"/>
      <c r="P201" s="53"/>
      <c r="Q201" s="53"/>
      <c r="R201" s="53"/>
      <c r="S201" s="53"/>
      <c r="T201" s="41"/>
      <c r="U201" s="41"/>
      <c r="V201" s="41"/>
    </row>
    <row r="202" spans="1:22" ht="19" x14ac:dyDescent="0.25">
      <c r="A202" s="53"/>
      <c r="B202" s="53"/>
      <c r="C202" s="53"/>
      <c r="D202" s="53"/>
      <c r="E202" s="53"/>
      <c r="F202" s="53"/>
      <c r="G202" s="53"/>
      <c r="H202" s="53"/>
      <c r="I202" s="53"/>
      <c r="J202" s="53"/>
      <c r="K202" s="71"/>
      <c r="L202" s="53"/>
      <c r="M202" s="53"/>
      <c r="N202" s="53"/>
      <c r="O202" s="53"/>
      <c r="P202" s="53"/>
      <c r="Q202" s="53"/>
      <c r="R202" s="53"/>
      <c r="S202" s="53"/>
      <c r="T202" s="41"/>
      <c r="U202" s="41"/>
      <c r="V202" s="41"/>
    </row>
    <row r="203" spans="1:22" ht="19" x14ac:dyDescent="0.25">
      <c r="A203" s="53"/>
      <c r="B203" s="53"/>
      <c r="C203" s="53"/>
      <c r="D203" s="53"/>
      <c r="E203" s="53"/>
      <c r="F203" s="53"/>
      <c r="G203" s="53"/>
      <c r="H203" s="53"/>
      <c r="I203" s="53"/>
      <c r="J203" s="53"/>
      <c r="K203" s="71"/>
      <c r="L203" s="53"/>
      <c r="M203" s="53"/>
      <c r="N203" s="53"/>
      <c r="O203" s="53"/>
      <c r="P203" s="53"/>
      <c r="Q203" s="53"/>
      <c r="R203" s="53"/>
      <c r="S203" s="53"/>
      <c r="T203" s="41"/>
      <c r="U203" s="41"/>
      <c r="V203" s="41"/>
    </row>
    <row r="204" spans="1:22" ht="16" x14ac:dyDescent="0.25">
      <c r="A204" s="53"/>
      <c r="B204" s="53"/>
      <c r="C204" s="53"/>
      <c r="D204" s="53"/>
      <c r="E204" s="53"/>
      <c r="F204" s="53"/>
      <c r="G204" s="53"/>
      <c r="H204" s="53"/>
      <c r="I204" s="53"/>
      <c r="J204" s="53"/>
      <c r="K204" s="53"/>
      <c r="L204" s="53"/>
      <c r="M204" s="53"/>
      <c r="N204" s="53"/>
      <c r="O204" s="53"/>
      <c r="P204" s="53"/>
      <c r="Q204" s="53"/>
      <c r="R204" s="53"/>
      <c r="S204" s="53"/>
      <c r="T204" s="41"/>
      <c r="U204" s="41"/>
      <c r="V204" s="41"/>
    </row>
    <row r="205" spans="1:22" ht="16" x14ac:dyDescent="0.25">
      <c r="A205" s="53"/>
      <c r="B205" s="53"/>
      <c r="C205" s="53"/>
      <c r="D205" s="53"/>
      <c r="E205" s="53"/>
      <c r="F205" s="53"/>
      <c r="G205" s="53"/>
      <c r="H205" s="53"/>
      <c r="I205" s="53"/>
      <c r="J205" s="53"/>
      <c r="K205" s="53"/>
      <c r="L205" s="53"/>
      <c r="M205" s="53"/>
      <c r="N205" s="53"/>
      <c r="O205" s="53"/>
      <c r="P205" s="53"/>
      <c r="Q205" s="53"/>
      <c r="R205" s="53"/>
      <c r="S205" s="53"/>
      <c r="T205" s="41"/>
      <c r="U205" s="41"/>
      <c r="V205" s="41"/>
    </row>
    <row r="206" spans="1:22" ht="17" x14ac:dyDescent="0.25">
      <c r="A206" s="53"/>
      <c r="B206" s="54" t="s">
        <v>415</v>
      </c>
      <c r="C206" s="53"/>
      <c r="D206" s="53"/>
      <c r="E206" s="53"/>
      <c r="F206" s="53"/>
      <c r="G206" s="53"/>
      <c r="H206" s="53"/>
      <c r="I206" s="53"/>
      <c r="J206" s="53"/>
      <c r="K206" s="53"/>
      <c r="L206" s="53"/>
      <c r="M206" s="53"/>
      <c r="N206" s="53"/>
      <c r="O206" s="53"/>
      <c r="P206" s="53"/>
      <c r="Q206" s="53"/>
      <c r="R206" s="53"/>
      <c r="S206" s="53"/>
      <c r="T206" s="41"/>
      <c r="U206" s="41"/>
      <c r="V206" s="41"/>
    </row>
    <row r="207" spans="1:22" ht="17" x14ac:dyDescent="0.25">
      <c r="A207" s="53"/>
      <c r="B207" s="54"/>
      <c r="C207" s="53"/>
      <c r="D207" s="53"/>
      <c r="E207" s="53"/>
      <c r="F207" s="53"/>
      <c r="G207" s="53"/>
      <c r="H207" s="53"/>
      <c r="I207" s="53"/>
      <c r="J207" s="53"/>
      <c r="K207" s="53"/>
      <c r="L207" s="53"/>
      <c r="M207" s="53"/>
      <c r="N207" s="53"/>
      <c r="O207" s="53"/>
      <c r="P207" s="53"/>
      <c r="Q207" s="53"/>
      <c r="R207" s="53"/>
      <c r="S207" s="53"/>
      <c r="T207" s="41"/>
      <c r="U207" s="41"/>
      <c r="V207" s="41"/>
    </row>
    <row r="208" spans="1:22" ht="17" x14ac:dyDescent="0.25">
      <c r="A208" s="53"/>
      <c r="B208" s="54"/>
      <c r="C208" s="53"/>
      <c r="D208" s="61" t="s">
        <v>469</v>
      </c>
      <c r="E208" s="53"/>
      <c r="F208" s="53"/>
      <c r="G208" s="53"/>
      <c r="H208" s="53"/>
      <c r="I208" s="53"/>
      <c r="J208" s="53"/>
      <c r="K208" s="61" t="s">
        <v>470</v>
      </c>
      <c r="L208" s="53"/>
      <c r="M208" s="53"/>
      <c r="N208" s="53"/>
      <c r="O208" s="53"/>
      <c r="P208" s="53"/>
      <c r="Q208" s="53"/>
      <c r="R208" s="53"/>
      <c r="S208" s="53"/>
      <c r="T208" s="41"/>
      <c r="U208" s="41"/>
      <c r="V208" s="41"/>
    </row>
    <row r="209" spans="1:22" ht="17" x14ac:dyDescent="0.25">
      <c r="A209" s="53"/>
      <c r="B209" s="53"/>
      <c r="C209" s="53"/>
      <c r="D209" s="53"/>
      <c r="E209" s="53"/>
      <c r="F209" s="53"/>
      <c r="G209" s="53"/>
      <c r="H209" s="53"/>
      <c r="I209" s="53"/>
      <c r="J209" s="53"/>
      <c r="K209" s="54" t="s">
        <v>350</v>
      </c>
      <c r="L209" s="53"/>
      <c r="M209" s="53"/>
      <c r="N209" s="53"/>
      <c r="O209" s="53"/>
      <c r="P209" s="70" t="s">
        <v>384</v>
      </c>
      <c r="Q209" s="53"/>
      <c r="R209" s="53"/>
      <c r="S209" s="53"/>
      <c r="T209" s="41"/>
      <c r="U209" s="41"/>
      <c r="V209" s="41"/>
    </row>
    <row r="210" spans="1:22" ht="16" x14ac:dyDescent="0.25">
      <c r="A210" s="53"/>
      <c r="B210" s="53"/>
      <c r="C210" s="53"/>
      <c r="D210" s="53"/>
      <c r="E210" s="53"/>
      <c r="F210" s="53"/>
      <c r="G210" s="53"/>
      <c r="H210" s="53"/>
      <c r="I210" s="53"/>
      <c r="J210" s="53"/>
      <c r="K210" s="53" t="s">
        <v>351</v>
      </c>
      <c r="L210" s="53" t="s">
        <v>352</v>
      </c>
      <c r="M210" s="53" t="s">
        <v>353</v>
      </c>
      <c r="N210" s="53" t="s">
        <v>354</v>
      </c>
      <c r="O210" s="53"/>
      <c r="P210" s="65" t="s">
        <v>366</v>
      </c>
      <c r="Q210" s="53"/>
      <c r="R210" s="66">
        <v>0.48831000000000002</v>
      </c>
      <c r="S210" s="53"/>
      <c r="T210" s="41"/>
      <c r="U210" s="41"/>
      <c r="V210" s="41"/>
    </row>
    <row r="211" spans="1:22" ht="16" x14ac:dyDescent="0.25">
      <c r="A211" s="53"/>
      <c r="B211" s="53"/>
      <c r="C211" s="53"/>
      <c r="D211" s="53"/>
      <c r="E211" s="53"/>
      <c r="F211" s="53"/>
      <c r="G211" s="53"/>
      <c r="H211" s="53"/>
      <c r="I211" s="53"/>
      <c r="J211" s="53"/>
      <c r="K211" s="67">
        <v>4</v>
      </c>
      <c r="L211" s="53" t="s">
        <v>355</v>
      </c>
      <c r="M211" s="53">
        <v>11056</v>
      </c>
      <c r="N211" s="68">
        <v>0.30868000000000001</v>
      </c>
      <c r="O211" s="53"/>
      <c r="P211" s="65" t="s">
        <v>367</v>
      </c>
      <c r="Q211" s="53"/>
      <c r="R211" s="66">
        <v>0.35338000000000003</v>
      </c>
      <c r="S211" s="53"/>
      <c r="T211" s="41"/>
      <c r="U211" s="41"/>
      <c r="V211" s="41"/>
    </row>
    <row r="212" spans="1:22" ht="16" x14ac:dyDescent="0.25">
      <c r="A212" s="53"/>
      <c r="B212" s="53"/>
      <c r="C212" s="53"/>
      <c r="D212" s="53"/>
      <c r="E212" s="53"/>
      <c r="F212" s="53"/>
      <c r="G212" s="53"/>
      <c r="H212" s="53"/>
      <c r="I212" s="53"/>
      <c r="J212" s="53"/>
      <c r="K212" s="67">
        <v>16</v>
      </c>
      <c r="L212" s="53" t="s">
        <v>356</v>
      </c>
      <c r="M212" s="53">
        <v>7969</v>
      </c>
      <c r="N212" s="68">
        <v>0.222492</v>
      </c>
      <c r="O212" s="53"/>
      <c r="P212" s="65" t="s">
        <v>368</v>
      </c>
      <c r="Q212" s="53"/>
      <c r="R212" s="66">
        <v>0.15831000000000001</v>
      </c>
      <c r="S212" s="53"/>
      <c r="T212" s="41"/>
      <c r="U212" s="41"/>
      <c r="V212" s="41"/>
    </row>
    <row r="213" spans="1:22" ht="16" x14ac:dyDescent="0.25">
      <c r="A213" s="53"/>
      <c r="B213" s="53"/>
      <c r="C213" s="53"/>
      <c r="D213" s="53"/>
      <c r="E213" s="53"/>
      <c r="F213" s="53"/>
      <c r="G213" s="53"/>
      <c r="H213" s="53"/>
      <c r="I213" s="53"/>
      <c r="J213" s="53"/>
      <c r="K213" s="67">
        <v>7</v>
      </c>
      <c r="L213" s="53" t="s">
        <v>357</v>
      </c>
      <c r="M213" s="53">
        <v>3042</v>
      </c>
      <c r="N213" s="68">
        <v>8.4931999999999994E-2</v>
      </c>
      <c r="O213" s="53"/>
      <c r="P213" s="65"/>
      <c r="Q213" s="53"/>
      <c r="R213" s="53"/>
      <c r="S213" s="53"/>
      <c r="T213" s="41"/>
      <c r="U213" s="41"/>
      <c r="V213" s="41"/>
    </row>
    <row r="214" spans="1:22" ht="16" x14ac:dyDescent="0.25">
      <c r="A214" s="53"/>
      <c r="B214" s="53"/>
      <c r="C214" s="53"/>
      <c r="D214" s="53"/>
      <c r="E214" s="53"/>
      <c r="F214" s="53"/>
      <c r="G214" s="53"/>
      <c r="H214" s="53"/>
      <c r="I214" s="53"/>
      <c r="J214" s="53"/>
      <c r="K214" s="67">
        <v>1</v>
      </c>
      <c r="L214" s="53" t="s">
        <v>359</v>
      </c>
      <c r="M214" s="53">
        <v>2088</v>
      </c>
      <c r="N214" s="68">
        <v>5.8296000000000001E-2</v>
      </c>
      <c r="O214" s="53"/>
      <c r="P214" s="65"/>
      <c r="Q214" s="53"/>
      <c r="R214" s="53"/>
      <c r="S214" s="53"/>
      <c r="T214" s="41"/>
      <c r="U214" s="41"/>
      <c r="V214" s="41"/>
    </row>
    <row r="215" spans="1:22" ht="17" x14ac:dyDescent="0.25">
      <c r="A215" s="53"/>
      <c r="B215" s="53"/>
      <c r="C215" s="53"/>
      <c r="D215" s="53"/>
      <c r="E215" s="53"/>
      <c r="F215" s="53"/>
      <c r="G215" s="53"/>
      <c r="H215" s="53"/>
      <c r="I215" s="53"/>
      <c r="J215" s="53"/>
      <c r="K215" s="67">
        <v>19</v>
      </c>
      <c r="L215" s="53" t="s">
        <v>358</v>
      </c>
      <c r="M215" s="53">
        <v>1898</v>
      </c>
      <c r="N215" s="68">
        <v>5.2991999999999997E-2</v>
      </c>
      <c r="O215" s="53"/>
      <c r="P215" s="69" t="s">
        <v>385</v>
      </c>
      <c r="Q215" s="53"/>
      <c r="R215" s="53"/>
      <c r="S215" s="53"/>
      <c r="T215" s="41"/>
      <c r="U215" s="41"/>
      <c r="V215" s="41"/>
    </row>
    <row r="216" spans="1:22" ht="16" x14ac:dyDescent="0.25">
      <c r="A216" s="53"/>
      <c r="B216" s="53"/>
      <c r="C216" s="53"/>
      <c r="D216" s="53"/>
      <c r="E216" s="53"/>
      <c r="F216" s="53"/>
      <c r="G216" s="53"/>
      <c r="H216" s="53"/>
      <c r="I216" s="53"/>
      <c r="J216" s="53"/>
      <c r="K216" s="67"/>
      <c r="L216" s="53"/>
      <c r="M216" s="53"/>
      <c r="N216" s="68"/>
      <c r="O216" s="53"/>
      <c r="P216" s="65" t="s">
        <v>369</v>
      </c>
      <c r="Q216" s="53"/>
      <c r="R216" s="66">
        <v>0.74777000000000005</v>
      </c>
      <c r="S216" s="53"/>
      <c r="T216" s="41"/>
      <c r="U216" s="41"/>
      <c r="V216" s="41"/>
    </row>
    <row r="217" spans="1:22" ht="17" x14ac:dyDescent="0.25">
      <c r="A217" s="53"/>
      <c r="B217" s="53"/>
      <c r="C217" s="53"/>
      <c r="D217" s="53"/>
      <c r="E217" s="53"/>
      <c r="F217" s="53"/>
      <c r="G217" s="53"/>
      <c r="H217" s="53"/>
      <c r="I217" s="53"/>
      <c r="J217" s="53"/>
      <c r="K217" s="61" t="s">
        <v>471</v>
      </c>
      <c r="L217" s="53"/>
      <c r="M217" s="53"/>
      <c r="N217" s="53"/>
      <c r="O217" s="53"/>
      <c r="P217" s="65" t="s">
        <v>370</v>
      </c>
      <c r="Q217" s="53"/>
      <c r="R217" s="66">
        <v>0.22140000000000001</v>
      </c>
      <c r="S217" s="53"/>
      <c r="T217" s="41"/>
      <c r="U217" s="41"/>
      <c r="V217" s="41"/>
    </row>
    <row r="218" spans="1:22" ht="17" x14ac:dyDescent="0.25">
      <c r="A218" s="53"/>
      <c r="B218" s="53"/>
      <c r="C218" s="53"/>
      <c r="D218" s="53"/>
      <c r="E218" s="53"/>
      <c r="F218" s="53"/>
      <c r="G218" s="53"/>
      <c r="H218" s="53"/>
      <c r="I218" s="53"/>
      <c r="J218" s="53"/>
      <c r="K218" s="54" t="s">
        <v>349</v>
      </c>
      <c r="L218" s="53"/>
      <c r="M218" s="53"/>
      <c r="N218" s="53"/>
      <c r="O218" s="53"/>
      <c r="P218" s="65" t="s">
        <v>371</v>
      </c>
      <c r="Q218" s="53"/>
      <c r="R218" s="66">
        <v>3.082E-2</v>
      </c>
      <c r="S218" s="53"/>
      <c r="T218" s="41"/>
      <c r="U218" s="41"/>
      <c r="V218" s="41"/>
    </row>
    <row r="219" spans="1:22" ht="16" x14ac:dyDescent="0.25">
      <c r="A219" s="53"/>
      <c r="B219" s="53"/>
      <c r="C219" s="53"/>
      <c r="D219" s="53"/>
      <c r="E219" s="53"/>
      <c r="F219" s="53"/>
      <c r="G219" s="53"/>
      <c r="H219" s="53"/>
      <c r="I219" s="53"/>
      <c r="J219" s="53"/>
      <c r="K219" s="53" t="s">
        <v>351</v>
      </c>
      <c r="L219" s="53" t="s">
        <v>352</v>
      </c>
      <c r="M219" s="53" t="s">
        <v>353</v>
      </c>
      <c r="N219" s="53" t="s">
        <v>354</v>
      </c>
      <c r="O219" s="53"/>
      <c r="S219" s="53"/>
      <c r="T219" s="41"/>
      <c r="U219" s="41"/>
      <c r="V219" s="41"/>
    </row>
    <row r="220" spans="1:22" ht="16" x14ac:dyDescent="0.25">
      <c r="A220" s="53"/>
      <c r="B220" s="53"/>
      <c r="C220" s="53"/>
      <c r="D220" s="53"/>
      <c r="E220" s="53"/>
      <c r="F220" s="53"/>
      <c r="G220" s="53"/>
      <c r="H220" s="53"/>
      <c r="I220" s="53"/>
      <c r="J220" s="53"/>
      <c r="K220" s="67">
        <v>11</v>
      </c>
      <c r="L220" s="53" t="s">
        <v>391</v>
      </c>
      <c r="M220" s="53">
        <v>169</v>
      </c>
      <c r="N220" s="68">
        <v>4.718E-3</v>
      </c>
      <c r="O220" s="53"/>
      <c r="P220" s="53"/>
      <c r="Q220" s="53"/>
      <c r="R220" s="53"/>
      <c r="S220" s="53"/>
      <c r="T220" s="41"/>
      <c r="U220" s="41"/>
      <c r="V220" s="41"/>
    </row>
    <row r="221" spans="1:22" ht="16" x14ac:dyDescent="0.25">
      <c r="A221" s="53"/>
      <c r="B221" s="53"/>
      <c r="C221" s="53"/>
      <c r="D221" s="53"/>
      <c r="E221" s="53"/>
      <c r="F221" s="53"/>
      <c r="G221" s="53"/>
      <c r="H221" s="53"/>
      <c r="I221" s="53"/>
      <c r="J221" s="53"/>
      <c r="K221" s="67">
        <v>8</v>
      </c>
      <c r="L221" s="53" t="s">
        <v>363</v>
      </c>
      <c r="M221" s="53">
        <v>44</v>
      </c>
      <c r="N221" s="68">
        <v>1.2279999999999999E-3</v>
      </c>
      <c r="O221" s="53"/>
      <c r="P221" s="53"/>
      <c r="Q221" s="53"/>
      <c r="R221" s="53"/>
      <c r="S221" s="53"/>
      <c r="T221" s="41"/>
      <c r="U221" s="41"/>
      <c r="V221" s="41"/>
    </row>
    <row r="222" spans="1:22" ht="16" x14ac:dyDescent="0.25">
      <c r="A222" s="53"/>
      <c r="B222" s="53"/>
      <c r="C222" s="53"/>
      <c r="D222" s="53"/>
      <c r="E222" s="53"/>
      <c r="F222" s="53"/>
      <c r="G222" s="53"/>
      <c r="H222" s="53"/>
      <c r="I222" s="53"/>
      <c r="J222" s="53"/>
      <c r="K222" s="67">
        <v>2</v>
      </c>
      <c r="L222" s="53" t="s">
        <v>364</v>
      </c>
      <c r="M222" s="53">
        <v>35</v>
      </c>
      <c r="N222" s="68">
        <v>9.77E-4</v>
      </c>
      <c r="O222" s="53"/>
      <c r="P222" s="53"/>
      <c r="Q222" s="53"/>
      <c r="R222" s="53"/>
      <c r="S222" s="53"/>
      <c r="T222" s="41"/>
      <c r="U222" s="41"/>
      <c r="V222" s="41"/>
    </row>
    <row r="223" spans="1:22" ht="16" x14ac:dyDescent="0.25">
      <c r="A223" s="53"/>
      <c r="B223" s="53"/>
      <c r="C223" s="53"/>
      <c r="D223" s="53"/>
      <c r="E223" s="53"/>
      <c r="F223" s="53"/>
      <c r="G223" s="53"/>
      <c r="H223" s="53"/>
      <c r="I223" s="53"/>
      <c r="J223" s="53"/>
      <c r="K223" s="67">
        <v>21</v>
      </c>
      <c r="L223" s="53" t="s">
        <v>362</v>
      </c>
      <c r="M223" s="53">
        <v>21</v>
      </c>
      <c r="N223" s="68">
        <v>5.8600000000000004E-4</v>
      </c>
      <c r="O223" s="53"/>
      <c r="P223" s="53"/>
      <c r="Q223" s="53"/>
      <c r="R223" s="53"/>
      <c r="S223" s="53"/>
      <c r="T223" s="41"/>
      <c r="U223" s="41"/>
      <c r="V223" s="41"/>
    </row>
    <row r="224" spans="1:22" ht="16" x14ac:dyDescent="0.25">
      <c r="A224" s="53"/>
      <c r="B224" s="53"/>
      <c r="C224" s="53"/>
      <c r="D224" s="53"/>
      <c r="E224" s="53"/>
      <c r="F224" s="53"/>
      <c r="G224" s="53"/>
      <c r="H224" s="53"/>
      <c r="I224" s="53"/>
      <c r="J224" s="53"/>
      <c r="K224" s="67">
        <v>10</v>
      </c>
      <c r="L224" s="53" t="s">
        <v>361</v>
      </c>
      <c r="M224" s="53">
        <v>7</v>
      </c>
      <c r="N224" s="68">
        <v>1.95E-4</v>
      </c>
      <c r="O224" s="53"/>
      <c r="P224" s="53"/>
      <c r="Q224" s="53"/>
      <c r="R224" s="53"/>
      <c r="S224" s="53"/>
      <c r="T224" s="41"/>
      <c r="U224" s="41"/>
      <c r="V224" s="41"/>
    </row>
    <row r="225" spans="1:22" ht="16" x14ac:dyDescent="0.25">
      <c r="A225" s="53"/>
      <c r="B225" s="53"/>
      <c r="C225" s="53"/>
      <c r="D225" s="53"/>
      <c r="E225" s="53"/>
      <c r="F225" s="53"/>
      <c r="G225" s="53"/>
      <c r="H225" s="53"/>
      <c r="I225" s="53"/>
      <c r="J225" s="53"/>
      <c r="K225" s="53"/>
      <c r="L225" s="53"/>
      <c r="M225" s="53"/>
      <c r="N225" s="53"/>
      <c r="O225" s="53"/>
      <c r="P225" s="53"/>
      <c r="Q225" s="53"/>
      <c r="R225" s="53"/>
      <c r="S225" s="53"/>
      <c r="T225" s="41"/>
      <c r="U225" s="41"/>
      <c r="V225" s="41"/>
    </row>
    <row r="226" spans="1:22" ht="19" x14ac:dyDescent="0.25">
      <c r="A226" s="53"/>
      <c r="B226" s="53"/>
      <c r="C226" s="53"/>
      <c r="D226" s="53"/>
      <c r="E226" s="53"/>
      <c r="F226" s="53"/>
      <c r="G226" s="53"/>
      <c r="H226" s="53"/>
      <c r="I226" s="53"/>
      <c r="J226" s="53"/>
      <c r="K226" s="71"/>
      <c r="L226" s="53"/>
      <c r="M226" s="53"/>
      <c r="N226" s="53"/>
      <c r="O226" s="53"/>
      <c r="P226" s="53"/>
      <c r="Q226" s="53"/>
      <c r="R226" s="53"/>
      <c r="S226" s="53"/>
      <c r="T226" s="41"/>
      <c r="U226" s="41"/>
      <c r="V226" s="41"/>
    </row>
    <row r="227" spans="1:22" ht="19" x14ac:dyDescent="0.25">
      <c r="A227" s="53"/>
      <c r="B227" s="53"/>
      <c r="C227" s="53"/>
      <c r="D227" s="53"/>
      <c r="E227" s="53"/>
      <c r="F227" s="53"/>
      <c r="G227" s="53"/>
      <c r="H227" s="53"/>
      <c r="I227" s="53"/>
      <c r="J227" s="53"/>
      <c r="K227" s="71"/>
      <c r="L227" s="53"/>
      <c r="M227" s="53"/>
      <c r="N227" s="53"/>
      <c r="O227" s="53"/>
      <c r="P227" s="53"/>
      <c r="Q227" s="53"/>
      <c r="R227" s="53"/>
      <c r="S227" s="53"/>
      <c r="T227" s="41"/>
      <c r="U227" s="41"/>
      <c r="V227" s="41"/>
    </row>
    <row r="228" spans="1:22" ht="19" x14ac:dyDescent="0.25">
      <c r="A228" s="53"/>
      <c r="B228" s="53"/>
      <c r="C228" s="53"/>
      <c r="D228" s="53"/>
      <c r="E228" s="53"/>
      <c r="F228" s="53"/>
      <c r="G228" s="53"/>
      <c r="H228" s="53"/>
      <c r="I228" s="53"/>
      <c r="J228" s="53"/>
      <c r="K228" s="71"/>
      <c r="L228" s="53"/>
      <c r="M228" s="53"/>
      <c r="N228" s="53"/>
      <c r="O228" s="53"/>
      <c r="P228" s="53"/>
      <c r="Q228" s="53"/>
      <c r="R228" s="53"/>
      <c r="S228" s="53"/>
      <c r="T228" s="41"/>
      <c r="U228" s="41"/>
      <c r="V228" s="41"/>
    </row>
    <row r="229" spans="1:22" ht="19" x14ac:dyDescent="0.25">
      <c r="A229" s="53"/>
      <c r="B229" s="53"/>
      <c r="C229" s="53"/>
      <c r="D229" s="53"/>
      <c r="E229" s="53"/>
      <c r="F229" s="53"/>
      <c r="G229" s="53"/>
      <c r="H229" s="53"/>
      <c r="I229" s="53"/>
      <c r="J229" s="53"/>
      <c r="K229" s="71"/>
      <c r="L229" s="53"/>
      <c r="M229" s="53"/>
      <c r="N229" s="53"/>
      <c r="O229" s="53"/>
      <c r="P229" s="53"/>
      <c r="Q229" s="53"/>
      <c r="R229" s="53"/>
      <c r="S229" s="53"/>
      <c r="T229" s="41"/>
      <c r="U229" s="41"/>
      <c r="V229" s="41"/>
    </row>
    <row r="230" spans="1:22" ht="19" x14ac:dyDescent="0.25">
      <c r="A230" s="53"/>
      <c r="B230" s="53"/>
      <c r="C230" s="53"/>
      <c r="D230" s="53"/>
      <c r="E230" s="53"/>
      <c r="F230" s="53"/>
      <c r="G230" s="53"/>
      <c r="H230" s="53"/>
      <c r="I230" s="53"/>
      <c r="J230" s="53"/>
      <c r="K230" s="71"/>
      <c r="L230" s="53"/>
      <c r="M230" s="53"/>
      <c r="N230" s="53"/>
      <c r="O230" s="53"/>
      <c r="P230" s="53"/>
      <c r="Q230" s="53"/>
      <c r="R230" s="53"/>
      <c r="S230" s="53"/>
      <c r="T230" s="41"/>
      <c r="U230" s="41"/>
      <c r="V230" s="41"/>
    </row>
    <row r="231" spans="1:22" ht="16" x14ac:dyDescent="0.25">
      <c r="A231" s="53"/>
      <c r="B231" s="53"/>
      <c r="C231" s="53"/>
      <c r="D231" s="53"/>
      <c r="E231" s="53"/>
      <c r="F231" s="53"/>
      <c r="G231" s="53"/>
      <c r="H231" s="53"/>
      <c r="I231" s="53"/>
      <c r="J231" s="53"/>
      <c r="K231" s="53"/>
      <c r="L231" s="53"/>
      <c r="M231" s="53"/>
      <c r="N231" s="53"/>
      <c r="O231" s="53"/>
      <c r="P231" s="53"/>
      <c r="Q231" s="53"/>
      <c r="R231" s="53"/>
      <c r="S231" s="53"/>
      <c r="T231" s="41"/>
      <c r="U231" s="41"/>
      <c r="V231" s="41"/>
    </row>
    <row r="232" spans="1:22" ht="16" x14ac:dyDescent="0.25">
      <c r="A232" s="53"/>
      <c r="B232" s="53"/>
      <c r="C232" s="53"/>
      <c r="D232" s="53"/>
      <c r="E232" s="53"/>
      <c r="F232" s="53"/>
      <c r="G232" s="53"/>
      <c r="H232" s="53"/>
      <c r="I232" s="53"/>
      <c r="J232" s="53"/>
      <c r="K232" s="53"/>
      <c r="L232" s="53"/>
      <c r="M232" s="53"/>
      <c r="N232" s="53"/>
      <c r="O232" s="53"/>
      <c r="P232" s="53"/>
      <c r="Q232" s="53"/>
      <c r="R232" s="53"/>
      <c r="S232" s="53"/>
      <c r="T232" s="41"/>
      <c r="U232" s="41"/>
      <c r="V232" s="41"/>
    </row>
    <row r="233" spans="1:22" ht="17" x14ac:dyDescent="0.25">
      <c r="A233" s="53"/>
      <c r="B233" s="54" t="s">
        <v>416</v>
      </c>
      <c r="C233" s="53"/>
      <c r="D233" s="53"/>
      <c r="E233" s="53"/>
      <c r="F233" s="53"/>
      <c r="G233" s="53"/>
      <c r="H233" s="53"/>
      <c r="I233" s="53"/>
      <c r="J233" s="53"/>
      <c r="K233" s="53"/>
      <c r="L233" s="53"/>
      <c r="M233" s="53"/>
      <c r="N233" s="53"/>
      <c r="O233" s="53"/>
      <c r="P233" s="53"/>
      <c r="Q233" s="53"/>
      <c r="R233" s="53"/>
      <c r="S233" s="53"/>
      <c r="T233" s="41"/>
      <c r="U233" s="41"/>
      <c r="V233" s="41"/>
    </row>
    <row r="234" spans="1:22" ht="17" x14ac:dyDescent="0.25">
      <c r="A234" s="53"/>
      <c r="B234" s="54"/>
      <c r="C234" s="53"/>
      <c r="D234" s="53"/>
      <c r="E234" s="53"/>
      <c r="F234" s="53"/>
      <c r="G234" s="53"/>
      <c r="H234" s="53"/>
      <c r="I234" s="53"/>
      <c r="J234" s="53"/>
      <c r="K234" s="53"/>
      <c r="L234" s="53"/>
      <c r="M234" s="53"/>
      <c r="N234" s="53"/>
      <c r="O234" s="53"/>
      <c r="P234" s="53"/>
      <c r="Q234" s="53"/>
      <c r="R234" s="53"/>
      <c r="S234" s="53"/>
      <c r="T234" s="41"/>
      <c r="U234" s="41"/>
      <c r="V234" s="41"/>
    </row>
    <row r="235" spans="1:22" ht="17" x14ac:dyDescent="0.25">
      <c r="A235" s="53"/>
      <c r="B235" s="54"/>
      <c r="C235" s="53"/>
      <c r="D235" s="61" t="s">
        <v>472</v>
      </c>
      <c r="E235" s="53"/>
      <c r="F235" s="53"/>
      <c r="G235" s="53"/>
      <c r="H235" s="53"/>
      <c r="I235" s="53"/>
      <c r="J235" s="53"/>
      <c r="K235" s="61" t="s">
        <v>473</v>
      </c>
      <c r="L235" s="53"/>
      <c r="M235" s="53"/>
      <c r="N235" s="53"/>
      <c r="O235" s="53"/>
      <c r="P235" s="53"/>
      <c r="Q235" s="53"/>
      <c r="R235" s="53"/>
      <c r="S235" s="53"/>
      <c r="T235" s="41"/>
      <c r="U235" s="41"/>
      <c r="V235" s="41"/>
    </row>
    <row r="236" spans="1:22" ht="17" x14ac:dyDescent="0.25">
      <c r="A236" s="53"/>
      <c r="B236" s="53"/>
      <c r="C236" s="53"/>
      <c r="D236" s="53"/>
      <c r="E236" s="53"/>
      <c r="F236" s="53"/>
      <c r="G236" s="53"/>
      <c r="H236" s="53"/>
      <c r="I236" s="53"/>
      <c r="J236" s="53"/>
      <c r="K236" s="54" t="s">
        <v>350</v>
      </c>
      <c r="L236" s="53"/>
      <c r="M236" s="53"/>
      <c r="N236" s="53"/>
      <c r="O236" s="53"/>
      <c r="P236" s="70" t="s">
        <v>386</v>
      </c>
      <c r="Q236" s="53"/>
      <c r="R236" s="53"/>
      <c r="S236" s="53"/>
      <c r="T236" s="41"/>
      <c r="U236" s="41"/>
      <c r="V236" s="41"/>
    </row>
    <row r="237" spans="1:22" ht="16" x14ac:dyDescent="0.25">
      <c r="A237" s="53"/>
      <c r="B237" s="53"/>
      <c r="C237" s="53"/>
      <c r="D237" s="53"/>
      <c r="E237" s="53"/>
      <c r="F237" s="53"/>
      <c r="G237" s="53"/>
      <c r="H237" s="53"/>
      <c r="I237" s="53"/>
      <c r="J237" s="53"/>
      <c r="K237" s="53" t="s">
        <v>351</v>
      </c>
      <c r="L237" s="53" t="s">
        <v>352</v>
      </c>
      <c r="M237" s="53" t="s">
        <v>353</v>
      </c>
      <c r="N237" s="53" t="s">
        <v>354</v>
      </c>
      <c r="O237" s="53"/>
      <c r="P237" s="65" t="s">
        <v>366</v>
      </c>
      <c r="Q237" s="53"/>
      <c r="R237" s="66">
        <v>0.45166000000000001</v>
      </c>
      <c r="S237" s="53"/>
      <c r="T237" s="41"/>
      <c r="U237" s="41"/>
      <c r="V237" s="41"/>
    </row>
    <row r="238" spans="1:22" ht="16" x14ac:dyDescent="0.25">
      <c r="A238" s="53"/>
      <c r="B238" s="53"/>
      <c r="C238" s="53"/>
      <c r="D238" s="53"/>
      <c r="E238" s="53"/>
      <c r="F238" s="53"/>
      <c r="G238" s="53"/>
      <c r="H238" s="53"/>
      <c r="I238" s="53"/>
      <c r="J238" s="53"/>
      <c r="K238" s="67">
        <v>4</v>
      </c>
      <c r="L238" s="53" t="s">
        <v>355</v>
      </c>
      <c r="M238" s="53">
        <v>5330</v>
      </c>
      <c r="N238" s="68">
        <v>0.31709199999999998</v>
      </c>
      <c r="O238" s="53"/>
      <c r="P238" s="65" t="s">
        <v>367</v>
      </c>
      <c r="Q238" s="53"/>
      <c r="R238" s="66">
        <v>0.43375999999999998</v>
      </c>
      <c r="S238" s="53"/>
      <c r="T238" s="41"/>
      <c r="U238" s="41"/>
      <c r="V238" s="41"/>
    </row>
    <row r="239" spans="1:22" ht="16" x14ac:dyDescent="0.25">
      <c r="A239" s="53"/>
      <c r="B239" s="53"/>
      <c r="C239" s="53"/>
      <c r="D239" s="53"/>
      <c r="E239" s="53"/>
      <c r="F239" s="53"/>
      <c r="G239" s="53"/>
      <c r="H239" s="53"/>
      <c r="I239" s="53"/>
      <c r="J239" s="53"/>
      <c r="K239" s="67">
        <v>16</v>
      </c>
      <c r="L239" s="53" t="s">
        <v>356</v>
      </c>
      <c r="M239" s="53">
        <v>3165</v>
      </c>
      <c r="N239" s="68">
        <v>0.18829199999999999</v>
      </c>
      <c r="O239" s="53"/>
      <c r="P239" s="65" t="s">
        <v>368</v>
      </c>
      <c r="Q239" s="53"/>
      <c r="R239" s="66">
        <v>0.11458</v>
      </c>
      <c r="S239" s="53"/>
      <c r="T239" s="41"/>
      <c r="U239" s="41"/>
      <c r="V239" s="41"/>
    </row>
    <row r="240" spans="1:22" ht="16" x14ac:dyDescent="0.25">
      <c r="A240" s="53"/>
      <c r="B240" s="53"/>
      <c r="C240" s="53"/>
      <c r="D240" s="53"/>
      <c r="E240" s="53"/>
      <c r="F240" s="53"/>
      <c r="G240" s="53"/>
      <c r="H240" s="53"/>
      <c r="I240" s="53"/>
      <c r="J240" s="53"/>
      <c r="K240" s="67">
        <v>7</v>
      </c>
      <c r="L240" s="53" t="s">
        <v>357</v>
      </c>
      <c r="M240" s="53">
        <v>1482</v>
      </c>
      <c r="N240" s="68">
        <v>8.8166999999999995E-2</v>
      </c>
      <c r="O240" s="53"/>
      <c r="P240" s="65"/>
      <c r="Q240" s="53"/>
      <c r="R240" s="53"/>
      <c r="S240" s="53"/>
      <c r="T240" s="41"/>
      <c r="U240" s="41"/>
      <c r="V240" s="41"/>
    </row>
    <row r="241" spans="1:22" ht="16" x14ac:dyDescent="0.25">
      <c r="A241" s="53"/>
      <c r="B241" s="53"/>
      <c r="C241" s="53"/>
      <c r="D241" s="53"/>
      <c r="E241" s="53"/>
      <c r="F241" s="53"/>
      <c r="G241" s="53"/>
      <c r="H241" s="53"/>
      <c r="I241" s="53"/>
      <c r="J241" s="53"/>
      <c r="K241" s="67">
        <v>3</v>
      </c>
      <c r="L241" s="53" t="s">
        <v>389</v>
      </c>
      <c r="M241" s="53">
        <v>916</v>
      </c>
      <c r="N241" s="68">
        <v>5.4495000000000002E-2</v>
      </c>
      <c r="O241" s="53"/>
      <c r="P241" s="65"/>
      <c r="Q241" s="53"/>
      <c r="R241" s="53"/>
      <c r="S241" s="53"/>
      <c r="T241" s="41"/>
      <c r="U241" s="41"/>
      <c r="V241" s="41"/>
    </row>
    <row r="242" spans="1:22" ht="17" x14ac:dyDescent="0.25">
      <c r="A242" s="53"/>
      <c r="B242" s="53"/>
      <c r="C242" s="53"/>
      <c r="D242" s="53"/>
      <c r="E242" s="53"/>
      <c r="F242" s="53"/>
      <c r="G242" s="53"/>
      <c r="H242" s="53"/>
      <c r="I242" s="53"/>
      <c r="J242" s="53"/>
      <c r="K242" s="67">
        <v>13</v>
      </c>
      <c r="L242" s="53" t="s">
        <v>390</v>
      </c>
      <c r="M242" s="53">
        <v>915</v>
      </c>
      <c r="N242" s="68">
        <v>5.4434999999999997E-2</v>
      </c>
      <c r="O242" s="53"/>
      <c r="P242" s="69" t="s">
        <v>387</v>
      </c>
      <c r="Q242" s="53"/>
      <c r="R242" s="53"/>
      <c r="S242" s="53"/>
      <c r="T242" s="41"/>
      <c r="U242" s="41"/>
      <c r="V242" s="41"/>
    </row>
    <row r="243" spans="1:22" ht="16" x14ac:dyDescent="0.25">
      <c r="A243" s="53"/>
      <c r="B243" s="53"/>
      <c r="C243" s="53"/>
      <c r="D243" s="53"/>
      <c r="E243" s="53"/>
      <c r="F243" s="53"/>
      <c r="G243" s="53"/>
      <c r="H243" s="53"/>
      <c r="I243" s="53"/>
      <c r="J243" s="53"/>
      <c r="K243" s="67"/>
      <c r="L243" s="53"/>
      <c r="M243" s="53"/>
      <c r="N243" s="68"/>
      <c r="O243" s="53"/>
      <c r="P243" s="65" t="s">
        <v>369</v>
      </c>
      <c r="Q243" s="53"/>
      <c r="R243" s="66">
        <v>0.69457000000000002</v>
      </c>
      <c r="S243" s="53"/>
      <c r="T243" s="41"/>
      <c r="U243" s="41"/>
      <c r="V243" s="41"/>
    </row>
    <row r="244" spans="1:22" ht="17" x14ac:dyDescent="0.25">
      <c r="A244" s="53"/>
      <c r="B244" s="53"/>
      <c r="C244" s="53"/>
      <c r="D244" s="53"/>
      <c r="E244" s="53"/>
      <c r="F244" s="53"/>
      <c r="G244" s="53"/>
      <c r="H244" s="53"/>
      <c r="I244" s="53"/>
      <c r="J244" s="53"/>
      <c r="K244" s="61" t="s">
        <v>474</v>
      </c>
      <c r="L244" s="53"/>
      <c r="M244" s="53"/>
      <c r="N244" s="53"/>
      <c r="O244" s="53"/>
      <c r="P244" s="65" t="s">
        <v>370</v>
      </c>
      <c r="Q244" s="53"/>
      <c r="R244" s="66">
        <v>0.29431000000000002</v>
      </c>
      <c r="S244" s="53"/>
      <c r="T244" s="41"/>
      <c r="U244" s="41"/>
      <c r="V244" s="41"/>
    </row>
    <row r="245" spans="1:22" ht="17" x14ac:dyDescent="0.25">
      <c r="A245" s="53"/>
      <c r="B245" s="53"/>
      <c r="C245" s="53"/>
      <c r="D245" s="53"/>
      <c r="E245" s="53"/>
      <c r="F245" s="53"/>
      <c r="G245" s="53"/>
      <c r="H245" s="53"/>
      <c r="I245" s="53"/>
      <c r="J245" s="53"/>
      <c r="K245" s="54" t="s">
        <v>349</v>
      </c>
      <c r="L245" s="53"/>
      <c r="M245" s="53"/>
      <c r="N245" s="53"/>
      <c r="O245" s="53"/>
      <c r="P245" s="65" t="s">
        <v>371</v>
      </c>
      <c r="Q245" s="53"/>
      <c r="R245" s="66">
        <v>1.112E-2</v>
      </c>
      <c r="S245" s="53"/>
      <c r="T245" s="41"/>
      <c r="U245" s="41"/>
      <c r="V245" s="41"/>
    </row>
    <row r="246" spans="1:22" ht="16" x14ac:dyDescent="0.25">
      <c r="A246" s="53"/>
      <c r="B246" s="53"/>
      <c r="C246" s="53"/>
      <c r="D246" s="53"/>
      <c r="E246" s="53"/>
      <c r="F246" s="53"/>
      <c r="G246" s="53"/>
      <c r="H246" s="53"/>
      <c r="I246" s="53"/>
      <c r="J246" s="53"/>
      <c r="K246" s="53" t="s">
        <v>351</v>
      </c>
      <c r="L246" s="53" t="s">
        <v>352</v>
      </c>
      <c r="M246" s="53" t="s">
        <v>353</v>
      </c>
      <c r="N246" s="53" t="s">
        <v>354</v>
      </c>
      <c r="O246" s="53"/>
      <c r="S246" s="53"/>
      <c r="T246" s="41"/>
      <c r="U246" s="41"/>
      <c r="V246" s="41"/>
    </row>
    <row r="247" spans="1:22" ht="16" x14ac:dyDescent="0.25">
      <c r="A247" s="53"/>
      <c r="B247" s="53"/>
      <c r="C247" s="53"/>
      <c r="D247" s="53"/>
      <c r="E247" s="53"/>
      <c r="F247" s="53"/>
      <c r="G247" s="53"/>
      <c r="H247" s="53"/>
      <c r="I247" s="53"/>
      <c r="J247" s="53"/>
      <c r="K247" s="67">
        <v>11</v>
      </c>
      <c r="L247" s="53" t="s">
        <v>391</v>
      </c>
      <c r="M247" s="53">
        <v>63</v>
      </c>
      <c r="N247" s="68">
        <v>3.748E-3</v>
      </c>
      <c r="O247" s="53"/>
      <c r="P247" s="53"/>
      <c r="Q247" s="53"/>
      <c r="R247" s="53"/>
      <c r="S247" s="53"/>
      <c r="T247" s="41"/>
      <c r="U247" s="41"/>
      <c r="V247" s="41"/>
    </row>
    <row r="248" spans="1:22" ht="16" x14ac:dyDescent="0.25">
      <c r="A248" s="53"/>
      <c r="B248" s="53"/>
      <c r="C248" s="53"/>
      <c r="D248" s="53"/>
      <c r="E248" s="53"/>
      <c r="F248" s="53"/>
      <c r="G248" s="53"/>
      <c r="H248" s="53"/>
      <c r="I248" s="53"/>
      <c r="J248" s="53"/>
      <c r="K248" s="67">
        <v>2</v>
      </c>
      <c r="L248" s="53" t="s">
        <v>364</v>
      </c>
      <c r="M248" s="53">
        <v>14</v>
      </c>
      <c r="N248" s="68">
        <v>8.3299999999999997E-4</v>
      </c>
      <c r="O248" s="53"/>
      <c r="P248" s="53"/>
      <c r="Q248" s="53"/>
      <c r="R248" s="53"/>
      <c r="S248" s="53"/>
      <c r="T248" s="41"/>
      <c r="U248" s="41"/>
      <c r="V248" s="41"/>
    </row>
    <row r="249" spans="1:22" ht="16" x14ac:dyDescent="0.25">
      <c r="A249" s="53"/>
      <c r="B249" s="53"/>
      <c r="C249" s="53"/>
      <c r="D249" s="53"/>
      <c r="E249" s="53"/>
      <c r="F249" s="53"/>
      <c r="G249" s="53"/>
      <c r="H249" s="53"/>
      <c r="I249" s="53"/>
      <c r="J249" s="53"/>
      <c r="K249" s="67">
        <v>8</v>
      </c>
      <c r="L249" s="53" t="s">
        <v>363</v>
      </c>
      <c r="M249" s="53">
        <v>14</v>
      </c>
      <c r="N249" s="68">
        <v>8.3299999999999997E-4</v>
      </c>
      <c r="O249" s="53"/>
      <c r="P249" s="53"/>
      <c r="Q249" s="53"/>
      <c r="R249" s="53"/>
      <c r="S249" s="53"/>
      <c r="T249" s="41"/>
      <c r="U249" s="41"/>
      <c r="V249" s="41"/>
    </row>
    <row r="250" spans="1:22" ht="16" x14ac:dyDescent="0.25">
      <c r="A250" s="53"/>
      <c r="B250" s="53"/>
      <c r="C250" s="53"/>
      <c r="D250" s="53"/>
      <c r="E250" s="53"/>
      <c r="F250" s="53"/>
      <c r="G250" s="53"/>
      <c r="H250" s="53"/>
      <c r="I250" s="53"/>
      <c r="J250" s="53"/>
      <c r="K250" s="67">
        <v>21</v>
      </c>
      <c r="L250" s="53" t="s">
        <v>362</v>
      </c>
      <c r="M250" s="53">
        <v>4</v>
      </c>
      <c r="N250" s="68">
        <v>2.3800000000000001E-4</v>
      </c>
      <c r="O250" s="53"/>
      <c r="P250" s="53"/>
      <c r="Q250" s="53"/>
      <c r="R250" s="53"/>
      <c r="S250" s="53"/>
      <c r="T250" s="41"/>
      <c r="U250" s="41"/>
      <c r="V250" s="41"/>
    </row>
    <row r="251" spans="1:22" ht="16" x14ac:dyDescent="0.25">
      <c r="A251" s="53"/>
      <c r="B251" s="53"/>
      <c r="C251" s="53"/>
      <c r="D251" s="53"/>
      <c r="E251" s="53"/>
      <c r="F251" s="53"/>
      <c r="G251" s="53"/>
      <c r="H251" s="53"/>
      <c r="I251" s="53"/>
      <c r="J251" s="53"/>
      <c r="K251" s="67">
        <v>10</v>
      </c>
      <c r="L251" s="53" t="s">
        <v>361</v>
      </c>
      <c r="M251" s="53">
        <v>3</v>
      </c>
      <c r="N251" s="68">
        <v>1.7799999999999999E-4</v>
      </c>
      <c r="O251" s="53"/>
      <c r="P251" s="53"/>
      <c r="Q251" s="53"/>
      <c r="R251" s="53"/>
      <c r="S251" s="53"/>
      <c r="T251" s="41"/>
      <c r="U251" s="41"/>
      <c r="V251" s="41"/>
    </row>
    <row r="252" spans="1:22" ht="16" x14ac:dyDescent="0.25">
      <c r="A252" s="53"/>
      <c r="B252" s="53"/>
      <c r="C252" s="53"/>
      <c r="D252" s="53"/>
      <c r="E252" s="53"/>
      <c r="F252" s="53"/>
      <c r="G252" s="53"/>
      <c r="H252" s="53"/>
      <c r="I252" s="53"/>
      <c r="J252" s="53"/>
      <c r="K252" s="53"/>
      <c r="L252" s="53"/>
      <c r="M252" s="53"/>
      <c r="N252" s="53"/>
      <c r="O252" s="53"/>
      <c r="P252" s="53"/>
      <c r="Q252" s="53"/>
      <c r="R252" s="53"/>
      <c r="S252" s="53"/>
      <c r="T252" s="41"/>
      <c r="U252" s="41"/>
      <c r="V252" s="41"/>
    </row>
    <row r="253" spans="1:22" ht="16" x14ac:dyDescent="0.25">
      <c r="A253" s="53"/>
      <c r="B253" s="53"/>
      <c r="C253" s="53"/>
      <c r="D253" s="53"/>
      <c r="E253" s="53"/>
      <c r="F253" s="53"/>
      <c r="G253" s="53"/>
      <c r="H253" s="53"/>
      <c r="I253" s="53"/>
      <c r="J253" s="53"/>
      <c r="K253" s="53"/>
      <c r="L253" s="53"/>
      <c r="M253" s="53"/>
      <c r="N253" s="53"/>
      <c r="O253" s="53"/>
      <c r="P253" s="53"/>
      <c r="Q253" s="53"/>
      <c r="R253" s="53"/>
      <c r="S253" s="53"/>
      <c r="T253" s="41"/>
      <c r="U253" s="41"/>
      <c r="V253" s="41"/>
    </row>
    <row r="254" spans="1:22" ht="16" x14ac:dyDescent="0.25">
      <c r="A254" s="53"/>
      <c r="B254" s="53"/>
      <c r="C254" s="53"/>
      <c r="D254" s="53"/>
      <c r="E254" s="53"/>
      <c r="F254" s="53"/>
      <c r="G254" s="53"/>
      <c r="H254" s="53"/>
      <c r="I254" s="53"/>
      <c r="J254" s="53"/>
      <c r="K254" s="53"/>
      <c r="L254" s="53"/>
      <c r="M254" s="53"/>
      <c r="N254" s="53"/>
      <c r="O254" s="53"/>
      <c r="P254" s="53"/>
      <c r="Q254" s="53"/>
      <c r="R254" s="53"/>
      <c r="S254" s="53"/>
      <c r="T254" s="41"/>
      <c r="U254" s="41"/>
      <c r="V254" s="41"/>
    </row>
    <row r="255" spans="1:22" ht="16" x14ac:dyDescent="0.25">
      <c r="A255" s="53"/>
      <c r="B255" s="53"/>
      <c r="C255" s="53"/>
      <c r="D255" s="53"/>
      <c r="E255" s="53"/>
      <c r="F255" s="53"/>
      <c r="G255" s="53"/>
      <c r="H255" s="53"/>
      <c r="I255" s="53"/>
      <c r="J255" s="53"/>
      <c r="K255" s="53"/>
      <c r="L255" s="53"/>
      <c r="M255" s="53"/>
      <c r="N255" s="53"/>
      <c r="O255" s="53"/>
      <c r="P255" s="53"/>
      <c r="Q255" s="53"/>
      <c r="R255" s="53"/>
      <c r="S255" s="53"/>
      <c r="T255" s="41"/>
      <c r="U255" s="41"/>
      <c r="V255" s="41"/>
    </row>
    <row r="256" spans="1:22" ht="16" x14ac:dyDescent="0.25">
      <c r="A256" s="53"/>
      <c r="B256" s="53"/>
      <c r="C256" s="53"/>
      <c r="D256" s="53"/>
      <c r="E256" s="53"/>
      <c r="F256" s="53"/>
      <c r="G256" s="53"/>
      <c r="H256" s="53"/>
      <c r="I256" s="53"/>
      <c r="J256" s="53"/>
      <c r="K256" s="53"/>
      <c r="L256" s="53"/>
      <c r="M256" s="53"/>
      <c r="N256" s="53"/>
      <c r="O256" s="53"/>
      <c r="P256" s="53"/>
      <c r="Q256" s="53"/>
      <c r="R256" s="53"/>
      <c r="S256" s="53"/>
      <c r="T256" s="41"/>
      <c r="U256" s="41"/>
      <c r="V256" s="41"/>
    </row>
    <row r="257" spans="1:22" ht="16" x14ac:dyDescent="0.25">
      <c r="A257" s="53"/>
      <c r="B257" s="53"/>
      <c r="C257" s="53"/>
      <c r="D257" s="53"/>
      <c r="E257" s="53"/>
      <c r="F257" s="53"/>
      <c r="G257" s="53"/>
      <c r="H257" s="53"/>
      <c r="I257" s="53"/>
      <c r="J257" s="53"/>
      <c r="K257" s="53"/>
      <c r="L257" s="53"/>
      <c r="M257" s="53"/>
      <c r="N257" s="53"/>
      <c r="O257" s="53"/>
      <c r="P257" s="53"/>
      <c r="Q257" s="53"/>
      <c r="R257" s="53"/>
      <c r="S257" s="53"/>
      <c r="T257" s="41"/>
      <c r="U257" s="41"/>
      <c r="V257" s="41"/>
    </row>
    <row r="258" spans="1:22" ht="16" x14ac:dyDescent="0.25">
      <c r="A258" s="53"/>
      <c r="B258" s="53"/>
      <c r="C258" s="53"/>
      <c r="D258" s="53"/>
      <c r="E258" s="53"/>
      <c r="F258" s="53"/>
      <c r="G258" s="53"/>
      <c r="H258" s="53"/>
      <c r="I258" s="53"/>
      <c r="J258" s="53"/>
      <c r="K258" s="53"/>
      <c r="L258" s="53"/>
      <c r="M258" s="53"/>
      <c r="N258" s="53"/>
      <c r="O258" s="53"/>
      <c r="P258" s="53"/>
      <c r="Q258" s="53"/>
      <c r="R258" s="53"/>
      <c r="S258" s="53"/>
      <c r="T258" s="41"/>
      <c r="U258" s="41"/>
      <c r="V258" s="41"/>
    </row>
    <row r="259" spans="1:22" ht="16" x14ac:dyDescent="0.25">
      <c r="A259" s="41"/>
      <c r="B259" s="41"/>
      <c r="C259" s="41"/>
      <c r="D259" s="41"/>
      <c r="E259" s="41"/>
      <c r="F259" s="41"/>
      <c r="G259" s="41"/>
      <c r="H259" s="41"/>
      <c r="I259" s="41"/>
      <c r="J259" s="41"/>
      <c r="K259" s="41"/>
      <c r="L259" s="41"/>
      <c r="M259" s="41"/>
      <c r="N259" s="41"/>
      <c r="O259" s="41"/>
      <c r="P259" s="41"/>
      <c r="Q259" s="41"/>
      <c r="R259" s="41"/>
      <c r="S259" s="41"/>
      <c r="T259" s="41"/>
      <c r="U259" s="41"/>
      <c r="V259" s="41"/>
    </row>
    <row r="260" spans="1:22" ht="16" x14ac:dyDescent="0.25">
      <c r="A260" s="41"/>
      <c r="B260" s="41"/>
      <c r="C260" s="41"/>
      <c r="D260" s="41"/>
      <c r="E260" s="41"/>
      <c r="F260" s="41"/>
      <c r="G260" s="41"/>
      <c r="H260" s="41"/>
      <c r="I260" s="41"/>
      <c r="J260" s="41"/>
      <c r="K260" s="41"/>
      <c r="L260" s="41"/>
      <c r="M260" s="41"/>
      <c r="N260" s="41"/>
      <c r="O260" s="41"/>
      <c r="P260" s="41"/>
      <c r="Q260" s="41"/>
      <c r="R260" s="41"/>
      <c r="S260" s="41"/>
      <c r="T260" s="41"/>
      <c r="U260" s="41"/>
      <c r="V260" s="41"/>
    </row>
    <row r="261" spans="1:22" ht="16" x14ac:dyDescent="0.25">
      <c r="A261" s="41"/>
      <c r="B261" s="41"/>
      <c r="C261" s="41"/>
      <c r="D261" s="41"/>
      <c r="E261" s="41"/>
      <c r="F261" s="41"/>
      <c r="G261" s="41"/>
      <c r="H261" s="41"/>
      <c r="I261" s="41"/>
      <c r="J261" s="41"/>
      <c r="K261" s="41"/>
      <c r="L261" s="41"/>
      <c r="M261" s="41"/>
      <c r="N261" s="41"/>
      <c r="O261" s="41"/>
      <c r="P261" s="41"/>
      <c r="Q261" s="41"/>
      <c r="R261" s="41"/>
      <c r="S261" s="41"/>
      <c r="T261" s="41"/>
      <c r="U261" s="41"/>
      <c r="V261" s="41"/>
    </row>
    <row r="262" spans="1:22" ht="16" x14ac:dyDescent="0.25">
      <c r="A262" s="41"/>
      <c r="B262" s="41"/>
      <c r="C262" s="41"/>
      <c r="D262" s="41"/>
      <c r="E262" s="41"/>
      <c r="F262" s="41"/>
      <c r="G262" s="41"/>
      <c r="H262" s="41"/>
      <c r="I262" s="41"/>
      <c r="J262" s="41"/>
      <c r="K262" s="41"/>
      <c r="L262" s="41"/>
      <c r="M262" s="41"/>
      <c r="N262" s="41"/>
      <c r="O262" s="41"/>
      <c r="P262" s="41"/>
      <c r="Q262" s="41"/>
      <c r="R262" s="41"/>
      <c r="S262" s="41"/>
      <c r="T262" s="41"/>
      <c r="U262" s="41"/>
      <c r="V262" s="41"/>
    </row>
    <row r="263" spans="1:22" ht="16" x14ac:dyDescent="0.25">
      <c r="A263" s="41"/>
      <c r="B263" s="41"/>
      <c r="C263" s="41"/>
      <c r="D263" s="41"/>
      <c r="E263" s="41"/>
      <c r="F263" s="41"/>
      <c r="G263" s="41"/>
      <c r="H263" s="41"/>
      <c r="I263" s="41"/>
      <c r="J263" s="41"/>
      <c r="K263" s="41"/>
      <c r="L263" s="41"/>
      <c r="M263" s="41"/>
      <c r="N263" s="41"/>
      <c r="O263" s="41"/>
      <c r="P263" s="41"/>
      <c r="Q263" s="41"/>
      <c r="R263" s="41"/>
      <c r="S263" s="41"/>
      <c r="T263" s="41"/>
      <c r="U263" s="41"/>
      <c r="V263" s="41"/>
    </row>
    <row r="264" spans="1:22" ht="16" x14ac:dyDescent="0.25">
      <c r="A264" s="41"/>
      <c r="B264" s="41"/>
      <c r="C264" s="41"/>
      <c r="D264" s="41"/>
      <c r="E264" s="41"/>
      <c r="F264" s="41"/>
      <c r="G264" s="41"/>
      <c r="H264" s="41"/>
      <c r="I264" s="41"/>
      <c r="J264" s="41"/>
      <c r="K264" s="41"/>
      <c r="L264" s="41"/>
      <c r="M264" s="41"/>
      <c r="N264" s="41"/>
      <c r="O264" s="41"/>
      <c r="P264" s="41"/>
      <c r="Q264" s="41"/>
      <c r="R264" s="41"/>
      <c r="S264" s="41"/>
      <c r="T264" s="41"/>
      <c r="U264" s="41"/>
      <c r="V264" s="41"/>
    </row>
    <row r="265" spans="1:22" ht="16" x14ac:dyDescent="0.25">
      <c r="A265" s="41"/>
      <c r="B265" s="41"/>
      <c r="C265" s="41"/>
      <c r="D265" s="41"/>
      <c r="E265" s="41"/>
      <c r="F265" s="41"/>
      <c r="G265" s="41"/>
      <c r="H265" s="41"/>
      <c r="I265" s="41"/>
      <c r="J265" s="41"/>
      <c r="K265" s="41"/>
      <c r="L265" s="41"/>
      <c r="M265" s="41"/>
      <c r="N265" s="41"/>
      <c r="O265" s="41"/>
      <c r="P265" s="41"/>
      <c r="Q265" s="41"/>
      <c r="R265" s="41"/>
      <c r="S265" s="41"/>
      <c r="T265" s="41"/>
      <c r="U265" s="41"/>
      <c r="V265" s="41"/>
    </row>
    <row r="266" spans="1:22" ht="16" x14ac:dyDescent="0.25">
      <c r="A266" s="41"/>
      <c r="B266" s="41"/>
      <c r="C266" s="41"/>
      <c r="D266" s="41"/>
      <c r="E266" s="41"/>
      <c r="F266" s="41"/>
      <c r="G266" s="41"/>
      <c r="H266" s="41"/>
      <c r="I266" s="41"/>
      <c r="J266" s="41"/>
      <c r="K266" s="41"/>
      <c r="L266" s="41"/>
      <c r="M266" s="41"/>
      <c r="N266" s="41"/>
      <c r="O266" s="41"/>
      <c r="P266" s="41"/>
      <c r="Q266" s="41"/>
      <c r="R266" s="41"/>
      <c r="S266" s="41"/>
      <c r="T266" s="41"/>
      <c r="U266" s="41"/>
      <c r="V266" s="41"/>
    </row>
    <row r="267" spans="1:22" ht="16" x14ac:dyDescent="0.25">
      <c r="A267" s="41"/>
      <c r="B267" s="41"/>
      <c r="C267" s="41"/>
      <c r="D267" s="41"/>
      <c r="E267" s="41"/>
      <c r="F267" s="41"/>
      <c r="G267" s="41"/>
      <c r="H267" s="41"/>
      <c r="I267" s="41"/>
      <c r="J267" s="41"/>
      <c r="K267" s="41"/>
      <c r="L267" s="41"/>
      <c r="M267" s="41"/>
      <c r="N267" s="41"/>
      <c r="O267" s="41"/>
      <c r="P267" s="41"/>
      <c r="Q267" s="41"/>
      <c r="R267" s="41"/>
      <c r="S267" s="41"/>
      <c r="T267" s="41"/>
      <c r="U267" s="41"/>
      <c r="V267" s="41"/>
    </row>
    <row r="268" spans="1:22" ht="16" x14ac:dyDescent="0.25">
      <c r="A268" s="41"/>
      <c r="B268" s="41"/>
      <c r="C268" s="41"/>
      <c r="D268" s="41"/>
      <c r="E268" s="41"/>
      <c r="F268" s="41"/>
      <c r="G268" s="41"/>
      <c r="H268" s="41"/>
      <c r="I268" s="41"/>
      <c r="J268" s="41"/>
      <c r="K268" s="41"/>
      <c r="L268" s="41"/>
      <c r="M268" s="41"/>
      <c r="N268" s="41"/>
      <c r="O268" s="41"/>
      <c r="P268" s="41"/>
      <c r="Q268" s="41"/>
      <c r="R268" s="41"/>
      <c r="S268" s="41"/>
      <c r="T268" s="41"/>
      <c r="U268" s="41"/>
      <c r="V268" s="41"/>
    </row>
    <row r="269" spans="1:22" ht="16" x14ac:dyDescent="0.25">
      <c r="A269" s="41"/>
      <c r="B269" s="41"/>
      <c r="C269" s="41"/>
      <c r="D269" s="41"/>
      <c r="E269" s="41"/>
      <c r="F269" s="41"/>
      <c r="G269" s="41"/>
      <c r="H269" s="41"/>
      <c r="I269" s="41"/>
      <c r="J269" s="41"/>
      <c r="K269" s="41"/>
      <c r="L269" s="41"/>
      <c r="M269" s="41"/>
      <c r="N269" s="41"/>
      <c r="O269" s="41"/>
      <c r="P269" s="41"/>
      <c r="Q269" s="41"/>
      <c r="R269" s="41"/>
      <c r="S269" s="41"/>
      <c r="T269" s="41"/>
      <c r="U269" s="41"/>
      <c r="V269" s="41"/>
    </row>
    <row r="270" spans="1:22" ht="16" x14ac:dyDescent="0.25">
      <c r="A270" s="41"/>
      <c r="B270" s="41"/>
      <c r="C270" s="41"/>
      <c r="D270" s="41"/>
      <c r="E270" s="41"/>
      <c r="F270" s="41"/>
      <c r="G270" s="41"/>
      <c r="H270" s="41"/>
      <c r="I270" s="41"/>
      <c r="J270" s="41"/>
      <c r="K270" s="41"/>
      <c r="L270" s="41"/>
      <c r="M270" s="41"/>
      <c r="N270" s="41"/>
      <c r="O270" s="41"/>
      <c r="P270" s="41"/>
      <c r="Q270" s="41"/>
      <c r="R270" s="41"/>
      <c r="S270" s="41"/>
      <c r="T270" s="41"/>
      <c r="U270" s="41"/>
      <c r="V270" s="41"/>
    </row>
    <row r="271" spans="1:22" ht="16" x14ac:dyDescent="0.25">
      <c r="A271" s="41"/>
      <c r="B271" s="41"/>
      <c r="C271" s="41"/>
      <c r="D271" s="41"/>
      <c r="E271" s="41"/>
      <c r="F271" s="41"/>
      <c r="G271" s="41"/>
      <c r="H271" s="41"/>
      <c r="I271" s="41"/>
      <c r="J271" s="41"/>
      <c r="K271" s="41"/>
      <c r="L271" s="41"/>
      <c r="M271" s="41"/>
      <c r="N271" s="41"/>
      <c r="O271" s="41"/>
      <c r="P271" s="41"/>
      <c r="Q271" s="41"/>
      <c r="R271" s="41"/>
      <c r="S271" s="41"/>
      <c r="T271" s="41"/>
      <c r="U271" s="41"/>
      <c r="V271" s="41"/>
    </row>
    <row r="272" spans="1:22" ht="16" x14ac:dyDescent="0.25">
      <c r="A272" s="41"/>
      <c r="B272" s="41"/>
      <c r="C272" s="41"/>
      <c r="D272" s="41"/>
      <c r="E272" s="41"/>
      <c r="F272" s="41"/>
      <c r="G272" s="41"/>
      <c r="H272" s="41"/>
      <c r="I272" s="41"/>
      <c r="J272" s="41"/>
      <c r="K272" s="41"/>
      <c r="L272" s="41"/>
      <c r="M272" s="41"/>
      <c r="N272" s="41"/>
      <c r="O272" s="41"/>
      <c r="P272" s="41"/>
      <c r="Q272" s="41"/>
      <c r="R272" s="41"/>
      <c r="S272" s="41"/>
      <c r="T272" s="41"/>
      <c r="U272" s="41"/>
      <c r="V272" s="41"/>
    </row>
    <row r="273" spans="1:22" ht="16" x14ac:dyDescent="0.25">
      <c r="A273" s="41"/>
      <c r="B273" s="41"/>
      <c r="C273" s="41"/>
      <c r="D273" s="41"/>
      <c r="E273" s="41"/>
      <c r="F273" s="41"/>
      <c r="G273" s="41"/>
      <c r="H273" s="41"/>
      <c r="I273" s="41"/>
      <c r="J273" s="41"/>
      <c r="K273" s="41"/>
      <c r="L273" s="41"/>
      <c r="M273" s="41"/>
      <c r="N273" s="41"/>
      <c r="O273" s="41"/>
      <c r="P273" s="41"/>
      <c r="Q273" s="41"/>
      <c r="R273" s="41"/>
      <c r="S273" s="41"/>
      <c r="T273" s="41"/>
      <c r="U273" s="41"/>
      <c r="V273" s="41"/>
    </row>
    <row r="274" spans="1:22" ht="16" x14ac:dyDescent="0.25">
      <c r="A274" s="41"/>
      <c r="B274" s="41"/>
      <c r="C274" s="41"/>
      <c r="D274" s="41"/>
      <c r="E274" s="41"/>
      <c r="F274" s="41"/>
      <c r="G274" s="41"/>
      <c r="H274" s="41"/>
      <c r="I274" s="41"/>
      <c r="J274" s="41"/>
      <c r="K274" s="41"/>
      <c r="L274" s="41"/>
      <c r="M274" s="41"/>
      <c r="N274" s="41"/>
      <c r="O274" s="41"/>
      <c r="P274" s="41"/>
      <c r="Q274" s="41"/>
      <c r="R274" s="41"/>
      <c r="S274" s="41"/>
      <c r="T274" s="41"/>
      <c r="U274" s="41"/>
      <c r="V274" s="41"/>
    </row>
    <row r="275" spans="1:22" ht="16" x14ac:dyDescent="0.25">
      <c r="A275" s="41"/>
      <c r="B275" s="41"/>
      <c r="C275" s="41"/>
      <c r="D275" s="41"/>
      <c r="E275" s="41"/>
      <c r="F275" s="41"/>
      <c r="G275" s="41"/>
      <c r="H275" s="41"/>
      <c r="I275" s="41"/>
      <c r="J275" s="41"/>
      <c r="K275" s="41"/>
      <c r="L275" s="41"/>
      <c r="M275" s="41"/>
      <c r="N275" s="41"/>
      <c r="O275" s="41"/>
      <c r="P275" s="41"/>
      <c r="Q275" s="41"/>
      <c r="R275" s="41"/>
      <c r="S275" s="41"/>
      <c r="T275" s="41"/>
      <c r="U275" s="41"/>
      <c r="V275" s="41"/>
    </row>
    <row r="276" spans="1:22" ht="16" x14ac:dyDescent="0.25">
      <c r="A276" s="41"/>
      <c r="B276" s="41"/>
      <c r="C276" s="41"/>
      <c r="D276" s="41"/>
      <c r="E276" s="41"/>
      <c r="F276" s="41"/>
      <c r="G276" s="41"/>
      <c r="H276" s="41"/>
      <c r="I276" s="41"/>
      <c r="J276" s="41"/>
      <c r="K276" s="41"/>
      <c r="L276" s="41"/>
      <c r="M276" s="41"/>
      <c r="N276" s="41"/>
      <c r="O276" s="41"/>
      <c r="P276" s="41"/>
      <c r="Q276" s="41"/>
      <c r="R276" s="41"/>
      <c r="S276" s="41"/>
      <c r="T276" s="41"/>
      <c r="U276" s="41"/>
      <c r="V276" s="41"/>
    </row>
    <row r="277" spans="1:22" ht="16" x14ac:dyDescent="0.25">
      <c r="A277" s="41"/>
      <c r="B277" s="41"/>
      <c r="C277" s="41"/>
      <c r="D277" s="41"/>
      <c r="E277" s="41"/>
      <c r="F277" s="41"/>
      <c r="G277" s="41"/>
      <c r="H277" s="41"/>
      <c r="I277" s="41"/>
      <c r="J277" s="41"/>
      <c r="K277" s="41"/>
      <c r="L277" s="41"/>
      <c r="M277" s="41"/>
      <c r="N277" s="41"/>
      <c r="O277" s="41"/>
      <c r="P277" s="41"/>
      <c r="Q277" s="41"/>
      <c r="R277" s="41"/>
      <c r="S277" s="41"/>
      <c r="T277" s="41"/>
      <c r="U277" s="41"/>
      <c r="V277" s="41"/>
    </row>
    <row r="278" spans="1:22" ht="16" x14ac:dyDescent="0.25">
      <c r="A278" s="41"/>
      <c r="B278" s="41"/>
      <c r="C278" s="41"/>
      <c r="D278" s="41"/>
      <c r="E278" s="41"/>
      <c r="F278" s="41"/>
      <c r="G278" s="41"/>
      <c r="H278" s="41"/>
      <c r="I278" s="41"/>
      <c r="J278" s="41"/>
      <c r="K278" s="41"/>
      <c r="L278" s="41"/>
      <c r="M278" s="41"/>
      <c r="N278" s="41"/>
      <c r="O278" s="41"/>
      <c r="P278" s="41"/>
      <c r="Q278" s="41"/>
      <c r="R278" s="41"/>
      <c r="S278" s="41"/>
      <c r="T278" s="41"/>
      <c r="U278" s="41"/>
      <c r="V278" s="41"/>
    </row>
    <row r="279" spans="1:22" ht="16" x14ac:dyDescent="0.25">
      <c r="A279" s="41"/>
      <c r="B279" s="41"/>
      <c r="C279" s="41"/>
      <c r="D279" s="41"/>
      <c r="E279" s="41"/>
      <c r="F279" s="41"/>
      <c r="G279" s="41"/>
      <c r="H279" s="41"/>
      <c r="I279" s="41"/>
      <c r="J279" s="41"/>
      <c r="K279" s="41"/>
      <c r="L279" s="41"/>
      <c r="M279" s="41"/>
      <c r="N279" s="41"/>
      <c r="O279" s="41"/>
      <c r="P279" s="41"/>
      <c r="Q279" s="41"/>
      <c r="R279" s="41"/>
      <c r="S279" s="41"/>
      <c r="T279" s="41"/>
      <c r="U279" s="41"/>
      <c r="V279" s="41"/>
    </row>
    <row r="280" spans="1:22" ht="16" x14ac:dyDescent="0.25">
      <c r="A280" s="41"/>
      <c r="B280" s="41"/>
      <c r="C280" s="41"/>
      <c r="D280" s="41"/>
      <c r="E280" s="41"/>
      <c r="F280" s="41"/>
      <c r="G280" s="41"/>
      <c r="H280" s="41"/>
      <c r="I280" s="41"/>
      <c r="J280" s="41"/>
      <c r="K280" s="41"/>
      <c r="L280" s="41"/>
      <c r="M280" s="41"/>
      <c r="N280" s="41"/>
      <c r="O280" s="41"/>
      <c r="P280" s="41"/>
      <c r="Q280" s="41"/>
      <c r="R280" s="41"/>
      <c r="S280" s="41"/>
      <c r="T280" s="41"/>
      <c r="U280" s="41"/>
      <c r="V280" s="41"/>
    </row>
    <row r="281" spans="1:22" ht="16" x14ac:dyDescent="0.25">
      <c r="A281" s="41"/>
      <c r="B281" s="41"/>
      <c r="C281" s="41"/>
      <c r="D281" s="41"/>
      <c r="E281" s="41"/>
      <c r="F281" s="41"/>
      <c r="G281" s="41"/>
      <c r="H281" s="41"/>
      <c r="I281" s="41"/>
      <c r="J281" s="41"/>
      <c r="K281" s="41"/>
      <c r="L281" s="41"/>
      <c r="M281" s="41"/>
      <c r="N281" s="41"/>
      <c r="O281" s="41"/>
      <c r="P281" s="41"/>
      <c r="Q281" s="41"/>
      <c r="R281" s="41"/>
      <c r="S281" s="41"/>
      <c r="T281" s="41"/>
      <c r="U281" s="41"/>
      <c r="V281" s="41"/>
    </row>
    <row r="282" spans="1:22" ht="16" x14ac:dyDescent="0.25">
      <c r="A282" s="41"/>
      <c r="B282" s="41"/>
      <c r="C282" s="41"/>
      <c r="D282" s="41"/>
      <c r="E282" s="41"/>
      <c r="F282" s="41"/>
      <c r="G282" s="41"/>
      <c r="H282" s="41"/>
      <c r="I282" s="41"/>
      <c r="J282" s="41"/>
      <c r="K282" s="41"/>
      <c r="L282" s="41"/>
      <c r="M282" s="41"/>
      <c r="N282" s="41"/>
      <c r="O282" s="41"/>
      <c r="P282" s="41"/>
      <c r="Q282" s="41"/>
      <c r="R282" s="41"/>
      <c r="S282" s="41"/>
      <c r="T282" s="41"/>
      <c r="U282" s="41"/>
      <c r="V282" s="41"/>
    </row>
    <row r="283" spans="1:22" ht="16" x14ac:dyDescent="0.25">
      <c r="A283" s="41"/>
      <c r="B283" s="41"/>
      <c r="C283" s="41"/>
      <c r="D283" s="41"/>
      <c r="E283" s="41"/>
      <c r="F283" s="41"/>
      <c r="G283" s="41"/>
      <c r="H283" s="41"/>
      <c r="I283" s="41"/>
      <c r="J283" s="41"/>
      <c r="K283" s="41"/>
      <c r="L283" s="41"/>
      <c r="M283" s="41"/>
      <c r="N283" s="41"/>
      <c r="O283" s="41"/>
      <c r="P283" s="41"/>
      <c r="Q283" s="41"/>
      <c r="R283" s="41"/>
      <c r="S283" s="41"/>
      <c r="T283" s="41"/>
      <c r="U283" s="41"/>
      <c r="V283" s="41"/>
    </row>
    <row r="284" spans="1:22" ht="16" x14ac:dyDescent="0.25">
      <c r="A284" s="41"/>
      <c r="B284" s="41"/>
      <c r="C284" s="41"/>
      <c r="D284" s="41"/>
      <c r="E284" s="41"/>
      <c r="F284" s="41"/>
      <c r="G284" s="41"/>
      <c r="H284" s="41"/>
      <c r="I284" s="41"/>
      <c r="J284" s="41"/>
      <c r="K284" s="41"/>
      <c r="L284" s="41"/>
      <c r="M284" s="41"/>
      <c r="N284" s="41"/>
      <c r="O284" s="41"/>
      <c r="P284" s="41"/>
      <c r="Q284" s="41"/>
      <c r="R284" s="41"/>
      <c r="S284" s="41"/>
      <c r="T284" s="41"/>
      <c r="U284" s="41"/>
      <c r="V284" s="41"/>
    </row>
    <row r="285" spans="1:22" ht="16" x14ac:dyDescent="0.25">
      <c r="A285" s="41"/>
      <c r="B285" s="41"/>
      <c r="C285" s="41"/>
      <c r="D285" s="41"/>
      <c r="E285" s="41"/>
      <c r="F285" s="41"/>
      <c r="G285" s="41"/>
      <c r="H285" s="41"/>
      <c r="I285" s="41"/>
      <c r="J285" s="41"/>
      <c r="K285" s="41"/>
      <c r="L285" s="41"/>
      <c r="M285" s="41"/>
      <c r="N285" s="41"/>
      <c r="O285" s="41"/>
      <c r="P285" s="41"/>
      <c r="Q285" s="41"/>
      <c r="R285" s="41"/>
      <c r="S285" s="41"/>
      <c r="T285" s="41"/>
      <c r="U285" s="41"/>
      <c r="V285" s="41"/>
    </row>
    <row r="286" spans="1:22" ht="16" x14ac:dyDescent="0.25">
      <c r="A286" s="41"/>
      <c r="B286" s="41"/>
      <c r="C286" s="41"/>
      <c r="D286" s="41"/>
      <c r="E286" s="41"/>
      <c r="F286" s="41"/>
      <c r="G286" s="41"/>
      <c r="H286" s="41"/>
      <c r="I286" s="41"/>
      <c r="J286" s="41"/>
      <c r="K286" s="41"/>
      <c r="L286" s="41"/>
      <c r="M286" s="41"/>
      <c r="N286" s="41"/>
      <c r="O286" s="41"/>
      <c r="P286" s="41"/>
      <c r="Q286" s="41"/>
      <c r="R286" s="41"/>
      <c r="S286" s="41"/>
      <c r="T286" s="41"/>
      <c r="U286" s="41"/>
      <c r="V286" s="41"/>
    </row>
    <row r="287" spans="1:22" ht="16" x14ac:dyDescent="0.25">
      <c r="A287" s="41"/>
      <c r="B287" s="41"/>
      <c r="C287" s="41"/>
      <c r="D287" s="41"/>
      <c r="E287" s="41"/>
      <c r="F287" s="41"/>
      <c r="G287" s="41"/>
      <c r="H287" s="41"/>
      <c r="I287" s="41"/>
      <c r="J287" s="41"/>
      <c r="K287" s="41"/>
      <c r="L287" s="41"/>
      <c r="M287" s="41"/>
      <c r="N287" s="41"/>
      <c r="O287" s="41"/>
      <c r="P287" s="41"/>
      <c r="Q287" s="41"/>
      <c r="R287" s="41"/>
      <c r="S287" s="41"/>
      <c r="T287" s="41"/>
      <c r="U287" s="41"/>
      <c r="V287" s="41"/>
    </row>
    <row r="288" spans="1:22" ht="16" x14ac:dyDescent="0.25">
      <c r="A288" s="41"/>
      <c r="B288" s="41"/>
      <c r="C288" s="41"/>
      <c r="D288" s="41"/>
      <c r="E288" s="41"/>
      <c r="F288" s="41"/>
      <c r="G288" s="41"/>
      <c r="H288" s="41"/>
      <c r="I288" s="41"/>
      <c r="J288" s="41"/>
      <c r="K288" s="41"/>
      <c r="L288" s="41"/>
      <c r="M288" s="41"/>
      <c r="N288" s="41"/>
      <c r="O288" s="41"/>
      <c r="P288" s="41"/>
      <c r="Q288" s="41"/>
      <c r="R288" s="41"/>
      <c r="S288" s="41"/>
      <c r="T288" s="41"/>
      <c r="U288" s="41"/>
      <c r="V288" s="41"/>
    </row>
    <row r="289" spans="1:22" ht="16" x14ac:dyDescent="0.25">
      <c r="A289" s="41"/>
      <c r="B289" s="41"/>
      <c r="C289" s="41"/>
      <c r="D289" s="41"/>
      <c r="E289" s="41"/>
      <c r="F289" s="41"/>
      <c r="G289" s="41"/>
      <c r="H289" s="41"/>
      <c r="I289" s="41"/>
      <c r="J289" s="41"/>
      <c r="K289" s="41"/>
      <c r="L289" s="41"/>
      <c r="M289" s="41"/>
      <c r="N289" s="41"/>
      <c r="O289" s="41"/>
      <c r="P289" s="41"/>
      <c r="Q289" s="41"/>
      <c r="R289" s="41"/>
      <c r="S289" s="41"/>
      <c r="T289" s="41"/>
      <c r="U289" s="41"/>
      <c r="V289" s="41"/>
    </row>
    <row r="290" spans="1:22" ht="16" x14ac:dyDescent="0.25">
      <c r="A290" s="41"/>
      <c r="B290" s="41"/>
      <c r="C290" s="41"/>
      <c r="D290" s="41"/>
      <c r="E290" s="41"/>
      <c r="F290" s="41"/>
      <c r="G290" s="41"/>
      <c r="H290" s="41"/>
      <c r="I290" s="41"/>
      <c r="J290" s="41"/>
      <c r="K290" s="41"/>
      <c r="L290" s="41"/>
      <c r="M290" s="41"/>
      <c r="N290" s="41"/>
      <c r="O290" s="41"/>
      <c r="P290" s="41"/>
      <c r="Q290" s="41"/>
      <c r="R290" s="41"/>
      <c r="S290" s="41"/>
      <c r="T290" s="41"/>
      <c r="U290" s="41"/>
      <c r="V290" s="41"/>
    </row>
    <row r="291" spans="1:22" ht="16" x14ac:dyDescent="0.25">
      <c r="A291" s="41"/>
      <c r="B291" s="41"/>
      <c r="C291" s="41"/>
      <c r="D291" s="41"/>
      <c r="E291" s="41"/>
      <c r="F291" s="41"/>
      <c r="G291" s="41"/>
      <c r="H291" s="41"/>
      <c r="I291" s="41"/>
      <c r="J291" s="41"/>
      <c r="K291" s="41"/>
      <c r="L291" s="41"/>
      <c r="M291" s="41"/>
      <c r="N291" s="41"/>
      <c r="O291" s="41"/>
      <c r="P291" s="41"/>
      <c r="Q291" s="41"/>
      <c r="R291" s="41"/>
      <c r="S291" s="41"/>
      <c r="T291" s="41"/>
      <c r="U291" s="41"/>
      <c r="V291" s="41"/>
    </row>
    <row r="292" spans="1:22" ht="16" x14ac:dyDescent="0.25">
      <c r="A292" s="41"/>
      <c r="B292" s="41"/>
      <c r="C292" s="41"/>
      <c r="D292" s="41"/>
      <c r="E292" s="41"/>
      <c r="F292" s="41"/>
      <c r="G292" s="41"/>
      <c r="H292" s="41"/>
      <c r="I292" s="41"/>
      <c r="J292" s="41"/>
      <c r="K292" s="41"/>
      <c r="L292" s="41"/>
      <c r="M292" s="41"/>
      <c r="N292" s="41"/>
      <c r="O292" s="41"/>
      <c r="P292" s="41"/>
      <c r="Q292" s="41"/>
      <c r="R292" s="41"/>
      <c r="S292" s="41"/>
      <c r="T292" s="41"/>
      <c r="U292" s="41"/>
      <c r="V292" s="41"/>
    </row>
    <row r="293" spans="1:22" ht="16" x14ac:dyDescent="0.25">
      <c r="A293" s="41"/>
      <c r="B293" s="41"/>
      <c r="C293" s="41"/>
      <c r="D293" s="41"/>
      <c r="E293" s="41"/>
      <c r="F293" s="41"/>
      <c r="G293" s="41"/>
      <c r="H293" s="41"/>
      <c r="I293" s="41"/>
      <c r="J293" s="41"/>
      <c r="K293" s="41"/>
      <c r="L293" s="41"/>
      <c r="M293" s="41"/>
      <c r="N293" s="41"/>
      <c r="O293" s="41"/>
      <c r="P293" s="41"/>
      <c r="Q293" s="41"/>
      <c r="R293" s="41"/>
      <c r="S293" s="41"/>
      <c r="T293" s="41"/>
      <c r="U293" s="41"/>
      <c r="V293" s="41"/>
    </row>
    <row r="294" spans="1:22" ht="16" x14ac:dyDescent="0.25">
      <c r="A294" s="41"/>
      <c r="B294" s="41"/>
      <c r="C294" s="41"/>
      <c r="D294" s="41"/>
      <c r="E294" s="41"/>
      <c r="F294" s="41"/>
      <c r="G294" s="41"/>
      <c r="H294" s="41"/>
      <c r="I294" s="41"/>
      <c r="J294" s="41"/>
      <c r="K294" s="41"/>
      <c r="L294" s="41"/>
      <c r="M294" s="41"/>
      <c r="N294" s="41"/>
      <c r="O294" s="41"/>
      <c r="P294" s="41"/>
      <c r="Q294" s="41"/>
      <c r="R294" s="41"/>
      <c r="S294" s="41"/>
      <c r="T294" s="41"/>
      <c r="U294" s="41"/>
      <c r="V294" s="41"/>
    </row>
    <row r="295" spans="1:22" ht="16" x14ac:dyDescent="0.25">
      <c r="A295" s="41"/>
      <c r="B295" s="41"/>
      <c r="C295" s="41"/>
      <c r="D295" s="41"/>
      <c r="E295" s="41"/>
      <c r="F295" s="41"/>
      <c r="G295" s="41"/>
      <c r="H295" s="41"/>
      <c r="I295" s="41"/>
      <c r="J295" s="41"/>
      <c r="K295" s="41"/>
      <c r="L295" s="41"/>
      <c r="M295" s="41"/>
      <c r="N295" s="41"/>
      <c r="O295" s="41"/>
      <c r="P295" s="41"/>
      <c r="Q295" s="41"/>
      <c r="R295" s="41"/>
      <c r="S295" s="41"/>
      <c r="T295" s="41"/>
      <c r="U295" s="41"/>
      <c r="V295" s="41"/>
    </row>
    <row r="296" spans="1:22" ht="16" x14ac:dyDescent="0.25">
      <c r="A296" s="41"/>
      <c r="B296" s="41"/>
      <c r="C296" s="41"/>
      <c r="D296" s="41"/>
      <c r="E296" s="41"/>
      <c r="F296" s="41"/>
      <c r="G296" s="41"/>
      <c r="H296" s="41"/>
      <c r="I296" s="41"/>
      <c r="J296" s="41"/>
      <c r="K296" s="41"/>
      <c r="L296" s="41"/>
      <c r="M296" s="41"/>
      <c r="N296" s="41"/>
      <c r="O296" s="41"/>
      <c r="P296" s="41"/>
      <c r="Q296" s="41"/>
      <c r="R296" s="41"/>
      <c r="S296" s="41"/>
      <c r="T296" s="41"/>
      <c r="U296" s="41"/>
      <c r="V296" s="41"/>
    </row>
    <row r="297" spans="1:22" ht="16" x14ac:dyDescent="0.25">
      <c r="A297" s="41"/>
      <c r="B297" s="41"/>
      <c r="C297" s="41"/>
      <c r="D297" s="41"/>
      <c r="E297" s="41"/>
      <c r="F297" s="41"/>
      <c r="G297" s="41"/>
      <c r="H297" s="41"/>
      <c r="I297" s="41"/>
      <c r="J297" s="41"/>
      <c r="K297" s="41"/>
      <c r="L297" s="41"/>
      <c r="M297" s="41"/>
      <c r="N297" s="41"/>
      <c r="O297" s="41"/>
      <c r="P297" s="41"/>
      <c r="Q297" s="41"/>
      <c r="R297" s="41"/>
      <c r="S297" s="41"/>
      <c r="T297" s="41"/>
      <c r="U297" s="41"/>
      <c r="V297" s="41"/>
    </row>
    <row r="298" spans="1:22" ht="16" x14ac:dyDescent="0.25">
      <c r="A298" s="41"/>
      <c r="B298" s="41"/>
      <c r="C298" s="41"/>
      <c r="D298" s="41"/>
      <c r="E298" s="41"/>
      <c r="F298" s="41"/>
      <c r="G298" s="41"/>
      <c r="H298" s="41"/>
      <c r="I298" s="41"/>
      <c r="J298" s="41"/>
      <c r="K298" s="41"/>
      <c r="L298" s="41"/>
      <c r="M298" s="41"/>
      <c r="N298" s="41"/>
      <c r="O298" s="41"/>
      <c r="P298" s="41"/>
      <c r="Q298" s="41"/>
      <c r="R298" s="41"/>
      <c r="S298" s="41"/>
      <c r="T298" s="41"/>
      <c r="U298" s="41"/>
      <c r="V298" s="41"/>
    </row>
    <row r="299" spans="1:22" ht="16" x14ac:dyDescent="0.25">
      <c r="A299" s="41"/>
      <c r="B299" s="41"/>
      <c r="C299" s="41"/>
      <c r="D299" s="41"/>
      <c r="E299" s="41"/>
      <c r="F299" s="41"/>
      <c r="G299" s="41"/>
      <c r="H299" s="41"/>
      <c r="I299" s="41"/>
      <c r="J299" s="41"/>
      <c r="K299" s="41"/>
      <c r="L299" s="41"/>
      <c r="M299" s="41"/>
      <c r="N299" s="41"/>
      <c r="O299" s="41"/>
      <c r="P299" s="41"/>
      <c r="Q299" s="41"/>
      <c r="R299" s="41"/>
      <c r="S299" s="41"/>
      <c r="T299" s="41"/>
      <c r="U299" s="41"/>
      <c r="V299" s="41"/>
    </row>
    <row r="300" spans="1:22" ht="16" x14ac:dyDescent="0.25">
      <c r="A300" s="41"/>
      <c r="B300" s="41"/>
      <c r="C300" s="41"/>
      <c r="D300" s="41"/>
      <c r="E300" s="41"/>
      <c r="F300" s="41"/>
      <c r="G300" s="41"/>
      <c r="H300" s="41"/>
      <c r="I300" s="41"/>
      <c r="J300" s="41"/>
      <c r="K300" s="41"/>
      <c r="L300" s="41"/>
      <c r="M300" s="41"/>
      <c r="N300" s="41"/>
      <c r="O300" s="41"/>
      <c r="P300" s="41"/>
      <c r="Q300" s="41"/>
      <c r="R300" s="41"/>
      <c r="S300" s="41"/>
      <c r="T300" s="41"/>
      <c r="U300" s="41"/>
      <c r="V300" s="41"/>
    </row>
    <row r="301" spans="1:22" ht="16" x14ac:dyDescent="0.25">
      <c r="A301" s="41"/>
      <c r="B301" s="41"/>
      <c r="C301" s="41"/>
      <c r="D301" s="41"/>
      <c r="E301" s="41"/>
      <c r="F301" s="41"/>
      <c r="G301" s="41"/>
      <c r="H301" s="41"/>
      <c r="I301" s="41"/>
      <c r="J301" s="41"/>
      <c r="K301" s="41"/>
      <c r="L301" s="41"/>
      <c r="M301" s="41"/>
      <c r="N301" s="41"/>
      <c r="O301" s="41"/>
      <c r="P301" s="41"/>
      <c r="Q301" s="41"/>
      <c r="R301" s="41"/>
      <c r="S301" s="41"/>
      <c r="T301" s="41"/>
      <c r="U301" s="41"/>
      <c r="V301" s="41"/>
    </row>
    <row r="302" spans="1:22" ht="16" x14ac:dyDescent="0.25">
      <c r="A302" s="41"/>
      <c r="B302" s="41"/>
      <c r="C302" s="41"/>
      <c r="D302" s="41"/>
      <c r="E302" s="41"/>
      <c r="F302" s="41"/>
      <c r="G302" s="41"/>
      <c r="H302" s="41"/>
      <c r="I302" s="41"/>
      <c r="J302" s="41"/>
      <c r="K302" s="41"/>
      <c r="L302" s="41"/>
      <c r="M302" s="41"/>
      <c r="N302" s="41"/>
      <c r="O302" s="41"/>
      <c r="P302" s="41"/>
      <c r="Q302" s="41"/>
      <c r="R302" s="41"/>
      <c r="S302" s="41"/>
      <c r="T302" s="41"/>
      <c r="U302" s="41"/>
      <c r="V302" s="41"/>
    </row>
    <row r="303" spans="1:22" ht="16" x14ac:dyDescent="0.25">
      <c r="A303" s="41"/>
      <c r="B303" s="41"/>
      <c r="C303" s="41"/>
      <c r="D303" s="41"/>
      <c r="E303" s="41"/>
      <c r="F303" s="41"/>
      <c r="G303" s="41"/>
      <c r="H303" s="41"/>
      <c r="I303" s="41"/>
      <c r="J303" s="41"/>
      <c r="K303" s="41"/>
      <c r="L303" s="41"/>
      <c r="M303" s="41"/>
      <c r="N303" s="41"/>
      <c r="O303" s="41"/>
      <c r="P303" s="41"/>
      <c r="Q303" s="41"/>
      <c r="R303" s="41"/>
      <c r="S303" s="41"/>
      <c r="T303" s="41"/>
      <c r="U303" s="41"/>
      <c r="V303" s="41"/>
    </row>
    <row r="304" spans="1:22" ht="16" x14ac:dyDescent="0.25">
      <c r="A304" s="41"/>
      <c r="B304" s="41"/>
      <c r="C304" s="41"/>
      <c r="D304" s="41"/>
      <c r="E304" s="41"/>
      <c r="F304" s="41"/>
      <c r="G304" s="41"/>
      <c r="H304" s="41"/>
      <c r="I304" s="41"/>
      <c r="J304" s="41"/>
      <c r="K304" s="41"/>
      <c r="L304" s="41"/>
      <c r="M304" s="41"/>
      <c r="N304" s="41"/>
      <c r="O304" s="41"/>
      <c r="P304" s="41"/>
      <c r="Q304" s="41"/>
      <c r="R304" s="41"/>
      <c r="S304" s="41"/>
      <c r="T304" s="41"/>
      <c r="U304" s="41"/>
      <c r="V304" s="41"/>
    </row>
    <row r="305" spans="1:22" ht="16" x14ac:dyDescent="0.25">
      <c r="A305" s="41"/>
      <c r="B305" s="41"/>
      <c r="C305" s="41"/>
      <c r="D305" s="41"/>
      <c r="E305" s="41"/>
      <c r="F305" s="41"/>
      <c r="G305" s="41"/>
      <c r="H305" s="41"/>
      <c r="I305" s="41"/>
      <c r="J305" s="41"/>
      <c r="K305" s="41"/>
      <c r="L305" s="41"/>
      <c r="M305" s="41"/>
      <c r="N305" s="41"/>
      <c r="O305" s="41"/>
      <c r="P305" s="41"/>
      <c r="Q305" s="41"/>
      <c r="R305" s="41"/>
      <c r="S305" s="41"/>
      <c r="T305" s="41"/>
      <c r="U305" s="41"/>
      <c r="V305" s="41"/>
    </row>
    <row r="306" spans="1:22" ht="16" x14ac:dyDescent="0.25">
      <c r="A306" s="41"/>
      <c r="B306" s="41"/>
      <c r="C306" s="41"/>
      <c r="D306" s="41"/>
      <c r="E306" s="41"/>
      <c r="F306" s="41"/>
      <c r="G306" s="41"/>
      <c r="H306" s="41"/>
      <c r="I306" s="41"/>
      <c r="J306" s="41"/>
      <c r="K306" s="41"/>
      <c r="L306" s="41"/>
      <c r="M306" s="41"/>
      <c r="N306" s="41"/>
      <c r="O306" s="41"/>
      <c r="P306" s="41"/>
      <c r="Q306" s="41"/>
      <c r="R306" s="41"/>
      <c r="S306" s="41"/>
      <c r="T306" s="41"/>
      <c r="U306" s="41"/>
      <c r="V306" s="41"/>
    </row>
    <row r="307" spans="1:22" ht="16" x14ac:dyDescent="0.25">
      <c r="A307" s="41"/>
      <c r="B307" s="41"/>
      <c r="C307" s="41"/>
      <c r="D307" s="41"/>
      <c r="E307" s="41"/>
      <c r="F307" s="41"/>
      <c r="G307" s="41"/>
      <c r="H307" s="41"/>
      <c r="I307" s="41"/>
      <c r="J307" s="41"/>
      <c r="K307" s="41"/>
      <c r="L307" s="41"/>
      <c r="M307" s="41"/>
      <c r="N307" s="41"/>
      <c r="O307" s="41"/>
      <c r="P307" s="41"/>
      <c r="Q307" s="41"/>
      <c r="R307" s="41"/>
      <c r="S307" s="41"/>
      <c r="T307" s="41"/>
      <c r="U307" s="41"/>
      <c r="V307" s="41"/>
    </row>
    <row r="308" spans="1:22" ht="16" x14ac:dyDescent="0.25">
      <c r="A308" s="41"/>
      <c r="B308" s="41"/>
      <c r="C308" s="41"/>
      <c r="D308" s="41"/>
      <c r="E308" s="41"/>
      <c r="F308" s="41"/>
      <c r="G308" s="41"/>
      <c r="H308" s="41"/>
      <c r="I308" s="41"/>
      <c r="J308" s="41"/>
      <c r="K308" s="41"/>
      <c r="L308" s="41"/>
      <c r="M308" s="41"/>
      <c r="N308" s="41"/>
      <c r="O308" s="41"/>
      <c r="P308" s="41"/>
      <c r="Q308" s="41"/>
      <c r="R308" s="41"/>
      <c r="S308" s="41"/>
      <c r="T308" s="41"/>
      <c r="U308" s="41"/>
      <c r="V308" s="41"/>
    </row>
    <row r="309" spans="1:22" ht="16" x14ac:dyDescent="0.25">
      <c r="A309" s="41"/>
      <c r="B309" s="41"/>
      <c r="C309" s="41"/>
      <c r="D309" s="41"/>
      <c r="E309" s="41"/>
      <c r="F309" s="41"/>
      <c r="G309" s="41"/>
      <c r="H309" s="41"/>
      <c r="I309" s="41"/>
      <c r="J309" s="41"/>
      <c r="K309" s="41"/>
      <c r="L309" s="41"/>
      <c r="M309" s="41"/>
      <c r="N309" s="41"/>
      <c r="O309" s="41"/>
      <c r="P309" s="41"/>
      <c r="Q309" s="41"/>
      <c r="R309" s="41"/>
      <c r="S309" s="41"/>
      <c r="T309" s="41"/>
      <c r="U309" s="41"/>
      <c r="V309" s="41"/>
    </row>
    <row r="310" spans="1:22" ht="16" x14ac:dyDescent="0.25">
      <c r="A310" s="41"/>
      <c r="B310" s="41"/>
      <c r="C310" s="41"/>
      <c r="D310" s="41"/>
      <c r="E310" s="41"/>
      <c r="F310" s="41"/>
      <c r="G310" s="41"/>
      <c r="H310" s="41"/>
      <c r="I310" s="41"/>
      <c r="J310" s="41"/>
      <c r="K310" s="41"/>
      <c r="L310" s="41"/>
      <c r="M310" s="41"/>
      <c r="N310" s="41"/>
      <c r="O310" s="41"/>
      <c r="P310" s="41"/>
      <c r="Q310" s="41"/>
      <c r="R310" s="41"/>
      <c r="S310" s="41"/>
      <c r="T310" s="41"/>
      <c r="U310" s="41"/>
      <c r="V310" s="41"/>
    </row>
    <row r="311" spans="1:22" ht="16" x14ac:dyDescent="0.25">
      <c r="A311" s="41"/>
      <c r="B311" s="41"/>
      <c r="C311" s="41"/>
      <c r="D311" s="41"/>
      <c r="E311" s="41"/>
      <c r="F311" s="41"/>
      <c r="G311" s="41"/>
      <c r="H311" s="41"/>
      <c r="I311" s="41"/>
      <c r="J311" s="41"/>
      <c r="K311" s="41"/>
      <c r="L311" s="41"/>
      <c r="M311" s="41"/>
      <c r="N311" s="41"/>
      <c r="O311" s="41"/>
      <c r="P311" s="41"/>
      <c r="Q311" s="41"/>
      <c r="R311" s="41"/>
      <c r="S311" s="41"/>
      <c r="T311" s="41"/>
      <c r="U311" s="41"/>
      <c r="V311" s="41"/>
    </row>
    <row r="312" spans="1:22" ht="16" x14ac:dyDescent="0.25">
      <c r="A312" s="41"/>
      <c r="B312" s="41"/>
      <c r="C312" s="41"/>
      <c r="D312" s="41"/>
      <c r="E312" s="41"/>
      <c r="F312" s="41"/>
      <c r="G312" s="41"/>
      <c r="H312" s="41"/>
      <c r="I312" s="41"/>
      <c r="J312" s="41"/>
      <c r="K312" s="41"/>
      <c r="L312" s="41"/>
      <c r="M312" s="41"/>
      <c r="N312" s="41"/>
      <c r="O312" s="41"/>
      <c r="P312" s="41"/>
      <c r="Q312" s="41"/>
      <c r="R312" s="41"/>
      <c r="S312" s="41"/>
      <c r="T312" s="41"/>
      <c r="U312" s="41"/>
      <c r="V312" s="41"/>
    </row>
    <row r="313" spans="1:22" ht="16" x14ac:dyDescent="0.25">
      <c r="A313" s="41"/>
      <c r="B313" s="41"/>
      <c r="C313" s="41"/>
      <c r="D313" s="41"/>
      <c r="E313" s="41"/>
      <c r="F313" s="41"/>
      <c r="G313" s="41"/>
      <c r="H313" s="41"/>
      <c r="I313" s="41"/>
      <c r="J313" s="41"/>
      <c r="K313" s="41"/>
      <c r="L313" s="41"/>
      <c r="M313" s="41"/>
      <c r="N313" s="41"/>
      <c r="O313" s="41"/>
      <c r="P313" s="41"/>
      <c r="Q313" s="41"/>
      <c r="R313" s="41"/>
      <c r="S313" s="41"/>
      <c r="T313" s="41"/>
      <c r="U313" s="41"/>
      <c r="V313" s="41"/>
    </row>
    <row r="314" spans="1:22" ht="16" x14ac:dyDescent="0.25">
      <c r="A314" s="41"/>
      <c r="B314" s="41"/>
      <c r="C314" s="41"/>
      <c r="D314" s="41"/>
      <c r="E314" s="41"/>
      <c r="F314" s="41"/>
      <c r="G314" s="41"/>
      <c r="H314" s="41"/>
      <c r="I314" s="41"/>
      <c r="J314" s="41"/>
      <c r="K314" s="41"/>
      <c r="L314" s="41"/>
      <c r="M314" s="41"/>
      <c r="N314" s="41"/>
      <c r="O314" s="41"/>
      <c r="P314" s="41"/>
      <c r="Q314" s="41"/>
      <c r="R314" s="41"/>
      <c r="S314" s="41"/>
      <c r="T314" s="41"/>
      <c r="U314" s="41"/>
      <c r="V314" s="41"/>
    </row>
    <row r="315" spans="1:22" ht="16" x14ac:dyDescent="0.25">
      <c r="A315" s="41"/>
      <c r="B315" s="41"/>
      <c r="C315" s="41"/>
      <c r="D315" s="41"/>
      <c r="E315" s="41"/>
      <c r="F315" s="41"/>
      <c r="G315" s="41"/>
      <c r="H315" s="41"/>
      <c r="I315" s="41"/>
      <c r="J315" s="41"/>
      <c r="K315" s="41"/>
      <c r="L315" s="41"/>
      <c r="M315" s="41"/>
      <c r="N315" s="41"/>
      <c r="O315" s="41"/>
      <c r="P315" s="41"/>
      <c r="Q315" s="41"/>
      <c r="R315" s="41"/>
      <c r="S315" s="41"/>
      <c r="T315" s="41"/>
      <c r="U315" s="41"/>
      <c r="V315" s="41"/>
    </row>
    <row r="316" spans="1:22" ht="16" x14ac:dyDescent="0.25">
      <c r="A316" s="41"/>
      <c r="B316" s="41"/>
      <c r="C316" s="41"/>
      <c r="D316" s="41"/>
      <c r="E316" s="41"/>
      <c r="F316" s="41"/>
      <c r="G316" s="41"/>
      <c r="H316" s="41"/>
      <c r="I316" s="41"/>
      <c r="J316" s="41"/>
      <c r="K316" s="41"/>
      <c r="L316" s="41"/>
      <c r="M316" s="41"/>
      <c r="N316" s="41"/>
      <c r="O316" s="41"/>
      <c r="P316" s="41"/>
      <c r="Q316" s="41"/>
      <c r="R316" s="41"/>
      <c r="S316" s="41"/>
      <c r="T316" s="41"/>
      <c r="U316" s="41"/>
      <c r="V316" s="41"/>
    </row>
    <row r="317" spans="1:22" ht="16" x14ac:dyDescent="0.25">
      <c r="A317" s="41"/>
      <c r="B317" s="41"/>
      <c r="C317" s="41"/>
      <c r="D317" s="41"/>
      <c r="E317" s="41"/>
      <c r="F317" s="41"/>
      <c r="G317" s="41"/>
      <c r="H317" s="41"/>
      <c r="I317" s="41"/>
      <c r="J317" s="41"/>
      <c r="K317" s="41"/>
      <c r="L317" s="41"/>
      <c r="M317" s="41"/>
      <c r="N317" s="41"/>
      <c r="O317" s="41"/>
      <c r="P317" s="41"/>
      <c r="Q317" s="41"/>
      <c r="R317" s="41"/>
      <c r="S317" s="41"/>
      <c r="T317" s="41"/>
      <c r="U317" s="41"/>
      <c r="V317" s="41"/>
    </row>
  </sheetData>
  <pageMargins left="0.7" right="0.7" top="0.75" bottom="0.75" header="0.3" footer="0.3"/>
  <drawing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17"/>
  <sheetViews>
    <sheetView showGridLines="0" zoomScaleNormal="100" workbookViewId="0">
      <selection activeCell="B1" sqref="B1"/>
    </sheetView>
  </sheetViews>
  <sheetFormatPr baseColWidth="10" defaultColWidth="8.83203125" defaultRowHeight="15" x14ac:dyDescent="0.2"/>
  <cols>
    <col min="1" max="1" width="4" customWidth="1"/>
    <col min="2" max="2" width="74.5" customWidth="1"/>
    <col min="3" max="3" width="117.5" customWidth="1"/>
  </cols>
  <sheetData>
    <row r="1" spans="1:17" ht="23" x14ac:dyDescent="0.35">
      <c r="Q1" s="21" t="s">
        <v>19</v>
      </c>
    </row>
    <row r="11" spans="1:17" ht="17" x14ac:dyDescent="0.25">
      <c r="A11" s="41"/>
      <c r="B11" s="44"/>
      <c r="C11" s="44"/>
    </row>
    <row r="12" spans="1:17" ht="19" x14ac:dyDescent="0.25">
      <c r="A12" s="41"/>
      <c r="B12" s="62" t="s">
        <v>395</v>
      </c>
      <c r="C12" s="44"/>
    </row>
    <row r="13" spans="1:17" ht="17" x14ac:dyDescent="0.25">
      <c r="A13" s="41"/>
      <c r="C13" s="43"/>
    </row>
    <row r="14" spans="1:17" ht="16" x14ac:dyDescent="0.2">
      <c r="A14" s="53"/>
      <c r="B14" s="63" t="s">
        <v>400</v>
      </c>
      <c r="C14" s="55"/>
    </row>
    <row r="15" spans="1:17" ht="16" x14ac:dyDescent="0.2">
      <c r="A15" s="53"/>
      <c r="B15" s="52"/>
      <c r="C15" s="55"/>
    </row>
    <row r="16" spans="1:17" ht="102" x14ac:dyDescent="0.2">
      <c r="A16" s="53"/>
      <c r="B16" s="51" t="s">
        <v>397</v>
      </c>
      <c r="C16" s="55"/>
    </row>
    <row r="17" spans="1:3" ht="16" x14ac:dyDescent="0.2">
      <c r="A17" s="53"/>
      <c r="B17" s="51"/>
      <c r="C17" s="55"/>
    </row>
    <row r="18" spans="1:3" ht="16" x14ac:dyDescent="0.2">
      <c r="A18" s="53"/>
      <c r="B18" s="51"/>
      <c r="C18" s="55"/>
    </row>
    <row r="19" spans="1:3" ht="16" x14ac:dyDescent="0.2">
      <c r="A19" s="53"/>
      <c r="B19" s="51"/>
      <c r="C19" s="55"/>
    </row>
    <row r="20" spans="1:3" ht="16" x14ac:dyDescent="0.2">
      <c r="A20" s="53"/>
      <c r="B20" s="51"/>
      <c r="C20" s="55"/>
    </row>
    <row r="21" spans="1:3" ht="16" x14ac:dyDescent="0.2">
      <c r="A21" s="53"/>
      <c r="B21" s="51"/>
      <c r="C21" s="55"/>
    </row>
    <row r="22" spans="1:3" ht="16" x14ac:dyDescent="0.2">
      <c r="A22" s="53"/>
      <c r="B22" s="51"/>
      <c r="C22" s="55"/>
    </row>
    <row r="23" spans="1:3" ht="16" x14ac:dyDescent="0.2">
      <c r="A23" s="53"/>
      <c r="B23" s="51"/>
      <c r="C23" s="55"/>
    </row>
    <row r="24" spans="1:3" ht="16" x14ac:dyDescent="0.2">
      <c r="A24" s="53"/>
      <c r="B24" s="51"/>
      <c r="C24" s="55"/>
    </row>
    <row r="25" spans="1:3" ht="16" x14ac:dyDescent="0.2">
      <c r="A25" s="53"/>
      <c r="B25" s="51"/>
      <c r="C25" s="55"/>
    </row>
    <row r="26" spans="1:3" ht="16" x14ac:dyDescent="0.2">
      <c r="A26" s="53"/>
      <c r="B26" s="51"/>
      <c r="C26" s="55"/>
    </row>
    <row r="27" spans="1:3" ht="16" x14ac:dyDescent="0.2">
      <c r="A27" s="53"/>
      <c r="B27" s="56" t="s">
        <v>401</v>
      </c>
      <c r="C27" s="57"/>
    </row>
    <row r="28" spans="1:3" ht="16" x14ac:dyDescent="0.2">
      <c r="A28" s="53"/>
      <c r="B28" s="56"/>
      <c r="C28" s="57"/>
    </row>
    <row r="29" spans="1:3" ht="136" x14ac:dyDescent="0.2">
      <c r="A29" s="53"/>
      <c r="B29" s="57" t="s">
        <v>396</v>
      </c>
      <c r="C29" s="57"/>
    </row>
    <row r="30" spans="1:3" ht="16" x14ac:dyDescent="0.2">
      <c r="A30" s="53"/>
      <c r="B30" s="57"/>
      <c r="C30" s="57"/>
    </row>
    <row r="31" spans="1:3" ht="16" x14ac:dyDescent="0.2">
      <c r="A31" s="53"/>
      <c r="B31" s="57"/>
      <c r="C31" s="57"/>
    </row>
    <row r="32" spans="1:3" ht="16" x14ac:dyDescent="0.2">
      <c r="A32" s="53"/>
      <c r="B32" s="57"/>
      <c r="C32" s="57"/>
    </row>
    <row r="33" spans="1:3" ht="16" x14ac:dyDescent="0.2">
      <c r="A33" s="53"/>
      <c r="B33" s="57"/>
      <c r="C33" s="57"/>
    </row>
    <row r="34" spans="1:3" ht="16" x14ac:dyDescent="0.2">
      <c r="A34" s="53"/>
      <c r="B34" s="57"/>
      <c r="C34" s="57"/>
    </row>
    <row r="35" spans="1:3" ht="16" x14ac:dyDescent="0.2">
      <c r="A35" s="53"/>
      <c r="B35" s="57"/>
      <c r="C35" s="57"/>
    </row>
    <row r="36" spans="1:3" ht="16" x14ac:dyDescent="0.2">
      <c r="A36" s="53"/>
      <c r="B36" s="57"/>
      <c r="C36" s="57"/>
    </row>
    <row r="37" spans="1:3" ht="16" x14ac:dyDescent="0.2">
      <c r="A37" s="53"/>
      <c r="B37" s="64" t="s">
        <v>402</v>
      </c>
      <c r="C37" s="58"/>
    </row>
    <row r="38" spans="1:3" ht="16" x14ac:dyDescent="0.2">
      <c r="A38" s="53"/>
      <c r="B38" s="56"/>
      <c r="C38" s="58"/>
    </row>
    <row r="39" spans="1:3" ht="153" x14ac:dyDescent="0.2">
      <c r="A39" s="53"/>
      <c r="B39" s="57" t="s">
        <v>398</v>
      </c>
      <c r="C39" s="58"/>
    </row>
    <row r="40" spans="1:3" ht="16" x14ac:dyDescent="0.2">
      <c r="A40" s="53"/>
      <c r="B40" s="57"/>
      <c r="C40" s="58"/>
    </row>
    <row r="41" spans="1:3" ht="16" x14ac:dyDescent="0.2">
      <c r="A41" s="53"/>
      <c r="B41" s="57"/>
      <c r="C41" s="58"/>
    </row>
    <row r="42" spans="1:3" ht="16" x14ac:dyDescent="0.2">
      <c r="A42" s="53"/>
      <c r="B42" s="57"/>
      <c r="C42" s="58"/>
    </row>
    <row r="43" spans="1:3" ht="16" x14ac:dyDescent="0.2">
      <c r="A43" s="53"/>
      <c r="B43" s="57"/>
      <c r="C43" s="58"/>
    </row>
    <row r="44" spans="1:3" ht="16" x14ac:dyDescent="0.2">
      <c r="A44" s="53"/>
      <c r="B44" s="57"/>
      <c r="C44" s="58"/>
    </row>
    <row r="45" spans="1:3" ht="16" x14ac:dyDescent="0.2">
      <c r="A45" s="53"/>
      <c r="B45" s="57"/>
      <c r="C45" s="58"/>
    </row>
    <row r="46" spans="1:3" ht="17" x14ac:dyDescent="0.2">
      <c r="A46" s="53"/>
      <c r="B46" s="56" t="s">
        <v>403</v>
      </c>
      <c r="C46" s="59" t="s">
        <v>475</v>
      </c>
    </row>
    <row r="47" spans="1:3" ht="16" x14ac:dyDescent="0.2">
      <c r="A47" s="53"/>
      <c r="B47" s="56"/>
    </row>
    <row r="48" spans="1:3" ht="119" x14ac:dyDescent="0.2">
      <c r="A48" s="53"/>
      <c r="B48" s="57" t="s">
        <v>399</v>
      </c>
      <c r="C48" s="59"/>
    </row>
    <row r="49" spans="1:3" ht="16" x14ac:dyDescent="0.2">
      <c r="A49" s="53"/>
      <c r="B49" s="57"/>
      <c r="C49" s="59"/>
    </row>
    <row r="50" spans="1:3" ht="16" x14ac:dyDescent="0.2">
      <c r="A50" s="53"/>
      <c r="B50" s="57"/>
      <c r="C50" s="59"/>
    </row>
    <row r="51" spans="1:3" ht="17" x14ac:dyDescent="0.2">
      <c r="A51" s="53"/>
      <c r="B51" s="57" t="s">
        <v>404</v>
      </c>
      <c r="C51" s="57"/>
    </row>
    <row r="52" spans="1:3" ht="16" x14ac:dyDescent="0.2">
      <c r="A52" s="53"/>
      <c r="B52" s="57"/>
      <c r="C52" s="57"/>
    </row>
    <row r="53" spans="1:3" ht="119" x14ac:dyDescent="0.2">
      <c r="A53" s="53"/>
      <c r="B53" s="57" t="s">
        <v>405</v>
      </c>
      <c r="C53" s="57"/>
    </row>
    <row r="54" spans="1:3" ht="16" x14ac:dyDescent="0.2">
      <c r="A54" s="53"/>
      <c r="B54" s="57"/>
      <c r="C54" s="57"/>
    </row>
    <row r="55" spans="1:3" ht="16" x14ac:dyDescent="0.2">
      <c r="A55" s="53"/>
      <c r="B55" s="57"/>
      <c r="C55" s="57"/>
    </row>
    <row r="56" spans="1:3" ht="16" x14ac:dyDescent="0.2">
      <c r="A56" s="53"/>
      <c r="B56" s="57"/>
      <c r="C56" s="57"/>
    </row>
    <row r="57" spans="1:3" ht="16" x14ac:dyDescent="0.2">
      <c r="A57" s="53"/>
      <c r="B57" s="57"/>
      <c r="C57" s="57"/>
    </row>
    <row r="58" spans="1:3" ht="16" x14ac:dyDescent="0.2">
      <c r="A58" s="53"/>
      <c r="B58" s="57"/>
      <c r="C58" s="57"/>
    </row>
    <row r="59" spans="1:3" ht="16" x14ac:dyDescent="0.2">
      <c r="A59" s="53"/>
      <c r="B59" s="57"/>
      <c r="C59" s="57"/>
    </row>
    <row r="60" spans="1:3" ht="16" x14ac:dyDescent="0.2">
      <c r="A60" s="53"/>
      <c r="B60" s="57"/>
      <c r="C60" s="57"/>
    </row>
    <row r="61" spans="1:3" ht="16" x14ac:dyDescent="0.2">
      <c r="A61" s="53"/>
      <c r="B61" s="57"/>
      <c r="C61" s="57"/>
    </row>
    <row r="62" spans="1:3" ht="16" x14ac:dyDescent="0.2">
      <c r="A62" s="53"/>
      <c r="B62" s="57"/>
      <c r="C62" s="57"/>
    </row>
    <row r="63" spans="1:3" ht="16" x14ac:dyDescent="0.2">
      <c r="A63" s="53"/>
      <c r="B63" s="57"/>
      <c r="C63" s="57"/>
    </row>
    <row r="64" spans="1:3" ht="16" x14ac:dyDescent="0.2">
      <c r="A64" s="53"/>
      <c r="B64" s="57"/>
      <c r="C64" s="57"/>
    </row>
    <row r="65" spans="1:3" ht="34" x14ac:dyDescent="0.2">
      <c r="A65" s="53"/>
      <c r="B65" s="57" t="s">
        <v>407</v>
      </c>
      <c r="C65" s="60"/>
    </row>
    <row r="66" spans="1:3" ht="16" x14ac:dyDescent="0.2">
      <c r="A66" s="53"/>
      <c r="B66" s="57"/>
      <c r="C66" s="60"/>
    </row>
    <row r="67" spans="1:3" ht="102" x14ac:dyDescent="0.2">
      <c r="A67" s="53"/>
      <c r="B67" s="57" t="s">
        <v>406</v>
      </c>
      <c r="C67" s="60"/>
    </row>
    <row r="68" spans="1:3" ht="16" x14ac:dyDescent="0.2">
      <c r="A68" s="53"/>
      <c r="B68" s="57"/>
      <c r="C68" s="60"/>
    </row>
    <row r="69" spans="1:3" ht="16" x14ac:dyDescent="0.2">
      <c r="A69" s="53"/>
      <c r="B69" s="57"/>
      <c r="C69" s="60"/>
    </row>
    <row r="70" spans="1:3" ht="16" x14ac:dyDescent="0.2">
      <c r="A70" s="53"/>
      <c r="B70" s="57"/>
      <c r="C70" s="60"/>
    </row>
    <row r="71" spans="1:3" ht="16" x14ac:dyDescent="0.2">
      <c r="A71" s="53"/>
      <c r="B71" s="57"/>
      <c r="C71" s="60"/>
    </row>
    <row r="72" spans="1:3" ht="16" x14ac:dyDescent="0.2">
      <c r="A72" s="53"/>
      <c r="B72" s="57"/>
      <c r="C72" s="60"/>
    </row>
    <row r="73" spans="1:3" ht="16" x14ac:dyDescent="0.2">
      <c r="A73" s="53"/>
      <c r="B73" s="57"/>
      <c r="C73" s="60"/>
    </row>
    <row r="74" spans="1:3" ht="16" x14ac:dyDescent="0.2">
      <c r="A74" s="53"/>
      <c r="B74" s="57"/>
      <c r="C74" s="60"/>
    </row>
    <row r="75" spans="1:3" ht="16" x14ac:dyDescent="0.2">
      <c r="A75" s="53"/>
      <c r="B75" s="57"/>
      <c r="C75" s="60"/>
    </row>
    <row r="76" spans="1:3" ht="16" x14ac:dyDescent="0.2">
      <c r="A76" s="53"/>
      <c r="B76" s="57"/>
      <c r="C76" s="60"/>
    </row>
    <row r="77" spans="1:3" ht="34" x14ac:dyDescent="0.2">
      <c r="A77" s="53"/>
      <c r="B77" s="57" t="s">
        <v>417</v>
      </c>
      <c r="C77" s="64" t="s">
        <v>477</v>
      </c>
    </row>
    <row r="78" spans="1:3" ht="16" x14ac:dyDescent="0.2">
      <c r="A78" s="53"/>
      <c r="B78" s="61"/>
      <c r="C78" s="61"/>
    </row>
    <row r="79" spans="1:3" ht="239" x14ac:dyDescent="0.25">
      <c r="A79" s="41"/>
      <c r="B79" s="107" t="s">
        <v>476</v>
      </c>
      <c r="C79" s="44"/>
    </row>
    <row r="80" spans="1:3" ht="17" x14ac:dyDescent="0.25">
      <c r="A80" s="41"/>
      <c r="B80" s="107"/>
      <c r="C80" s="44"/>
    </row>
    <row r="81" spans="1:3" ht="17" x14ac:dyDescent="0.25">
      <c r="A81" s="41"/>
      <c r="B81" s="44"/>
      <c r="C81" s="44"/>
    </row>
    <row r="82" spans="1:3" ht="17" x14ac:dyDescent="0.25">
      <c r="A82" s="41"/>
      <c r="B82" s="44"/>
      <c r="C82" s="44"/>
    </row>
    <row r="83" spans="1:3" ht="35" x14ac:dyDescent="0.25">
      <c r="A83" s="41"/>
      <c r="B83" s="107" t="s">
        <v>418</v>
      </c>
      <c r="C83" s="44"/>
    </row>
    <row r="84" spans="1:3" ht="17" x14ac:dyDescent="0.25">
      <c r="A84" s="41"/>
      <c r="B84" s="44"/>
      <c r="C84" s="44"/>
    </row>
    <row r="85" spans="1:3" ht="187" x14ac:dyDescent="0.25">
      <c r="A85" s="41"/>
      <c r="B85" s="57" t="s">
        <v>478</v>
      </c>
      <c r="C85" s="44"/>
    </row>
    <row r="86" spans="1:3" ht="17" x14ac:dyDescent="0.25">
      <c r="A86" s="41"/>
      <c r="B86" s="57"/>
      <c r="C86" s="44"/>
    </row>
    <row r="87" spans="1:3" ht="17" x14ac:dyDescent="0.25">
      <c r="A87" s="41"/>
      <c r="B87" s="57"/>
      <c r="C87" s="44"/>
    </row>
    <row r="88" spans="1:3" ht="17" x14ac:dyDescent="0.25">
      <c r="A88" s="41"/>
      <c r="B88" s="57"/>
      <c r="C88" s="44"/>
    </row>
    <row r="89" spans="1:3" ht="17" x14ac:dyDescent="0.25">
      <c r="A89" s="41"/>
      <c r="B89" s="57"/>
      <c r="C89" s="44"/>
    </row>
    <row r="90" spans="1:3" ht="17" x14ac:dyDescent="0.25">
      <c r="A90" s="41"/>
      <c r="B90" s="44"/>
      <c r="C90" s="44"/>
    </row>
    <row r="91" spans="1:3" ht="17" x14ac:dyDescent="0.25">
      <c r="A91" s="41"/>
      <c r="B91" s="44"/>
      <c r="C91" s="44"/>
    </row>
    <row r="92" spans="1:3" ht="34" x14ac:dyDescent="0.25">
      <c r="A92" s="41"/>
      <c r="B92" s="57" t="s">
        <v>419</v>
      </c>
      <c r="C92" s="44"/>
    </row>
    <row r="93" spans="1:3" ht="17" x14ac:dyDescent="0.25">
      <c r="A93" s="41"/>
      <c r="B93" s="44"/>
      <c r="C93" s="44"/>
    </row>
    <row r="94" spans="1:3" ht="323" x14ac:dyDescent="0.25">
      <c r="A94" s="41"/>
      <c r="B94" s="57" t="s">
        <v>482</v>
      </c>
      <c r="C94" s="44"/>
    </row>
    <row r="95" spans="1:3" ht="17" x14ac:dyDescent="0.25">
      <c r="A95" s="41"/>
      <c r="B95" s="44"/>
      <c r="C95" s="44"/>
    </row>
    <row r="96" spans="1:3" ht="17" x14ac:dyDescent="0.25">
      <c r="A96" s="41"/>
      <c r="B96" s="44"/>
      <c r="C96" s="44"/>
    </row>
    <row r="97" spans="1:3" ht="17" x14ac:dyDescent="0.25">
      <c r="A97" s="41"/>
      <c r="B97" s="44"/>
      <c r="C97" s="44"/>
    </row>
    <row r="98" spans="1:3" ht="17" x14ac:dyDescent="0.25">
      <c r="A98" s="41"/>
      <c r="B98" s="44"/>
      <c r="C98" s="44"/>
    </row>
    <row r="99" spans="1:3" ht="17" x14ac:dyDescent="0.25">
      <c r="A99" s="41"/>
      <c r="B99" s="44"/>
      <c r="C99" s="44"/>
    </row>
    <row r="100" spans="1:3" ht="17" x14ac:dyDescent="0.25">
      <c r="A100" s="41"/>
      <c r="B100" s="44"/>
      <c r="C100" s="44"/>
    </row>
    <row r="101" spans="1:3" ht="17" x14ac:dyDescent="0.25">
      <c r="A101" s="41"/>
      <c r="B101" s="44"/>
      <c r="C101" s="44"/>
    </row>
    <row r="102" spans="1:3" ht="17" x14ac:dyDescent="0.25">
      <c r="A102" s="41"/>
      <c r="B102" s="44"/>
      <c r="C102" s="44"/>
    </row>
    <row r="103" spans="1:3" ht="17" x14ac:dyDescent="0.25">
      <c r="A103" s="41"/>
      <c r="B103" s="44"/>
      <c r="C103" s="44"/>
    </row>
    <row r="104" spans="1:3" ht="17" x14ac:dyDescent="0.25">
      <c r="A104" s="41"/>
      <c r="B104" s="44"/>
      <c r="C104" s="44"/>
    </row>
    <row r="105" spans="1:3" ht="17" x14ac:dyDescent="0.25">
      <c r="A105" s="41"/>
      <c r="B105" s="44"/>
      <c r="C105" s="44"/>
    </row>
    <row r="106" spans="1:3" ht="17" x14ac:dyDescent="0.25">
      <c r="A106" s="41"/>
      <c r="B106" s="44"/>
      <c r="C106" s="44"/>
    </row>
    <row r="107" spans="1:3" ht="17" x14ac:dyDescent="0.25">
      <c r="A107" s="41"/>
      <c r="B107" s="44"/>
      <c r="C107" s="44"/>
    </row>
    <row r="108" spans="1:3" ht="17" x14ac:dyDescent="0.25">
      <c r="A108" s="41"/>
      <c r="B108" s="44"/>
      <c r="C108" s="44"/>
    </row>
    <row r="109" spans="1:3" ht="17" x14ac:dyDescent="0.25">
      <c r="A109" s="41"/>
      <c r="B109" s="44"/>
      <c r="C109" s="44"/>
    </row>
    <row r="110" spans="1:3" ht="17" x14ac:dyDescent="0.25">
      <c r="A110" s="41"/>
      <c r="B110" s="44"/>
      <c r="C110" s="44"/>
    </row>
    <row r="111" spans="1:3" ht="16" x14ac:dyDescent="0.25">
      <c r="A111" s="41"/>
      <c r="B111" s="41"/>
      <c r="C111" s="41"/>
    </row>
    <row r="112" spans="1:3" ht="16" x14ac:dyDescent="0.25">
      <c r="A112" s="41"/>
      <c r="B112" s="41"/>
      <c r="C112" s="41"/>
    </row>
    <row r="113" spans="1:3" ht="16" x14ac:dyDescent="0.25">
      <c r="A113" s="41"/>
      <c r="B113" s="41"/>
      <c r="C113" s="41"/>
    </row>
    <row r="114" spans="1:3" ht="16" x14ac:dyDescent="0.25">
      <c r="A114" s="41"/>
      <c r="B114" s="41"/>
      <c r="C114" s="41"/>
    </row>
    <row r="115" spans="1:3" ht="16" x14ac:dyDescent="0.25">
      <c r="A115" s="41"/>
      <c r="B115" s="41"/>
      <c r="C115" s="41"/>
    </row>
    <row r="116" spans="1:3" ht="16" x14ac:dyDescent="0.25">
      <c r="A116" s="41"/>
      <c r="B116" s="41"/>
      <c r="C116" s="41"/>
    </row>
    <row r="117" spans="1:3" ht="16" x14ac:dyDescent="0.25">
      <c r="A117" s="41"/>
      <c r="B117" s="41"/>
      <c r="C117" s="41"/>
    </row>
  </sheetData>
  <hyperlinks>
    <hyperlink ref="Q1" location="'Title Page'!A1" display="Title page" xr:uid="{00000000-0004-0000-06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001D3-3AA2-BA4B-AC0F-25C9A94EC6B4}">
  <dimension ref="A1:A3"/>
  <sheetViews>
    <sheetView workbookViewId="0"/>
  </sheetViews>
  <sheetFormatPr baseColWidth="10" defaultRowHeight="15" x14ac:dyDescent="0.2"/>
  <sheetData>
    <row r="1" spans="1:1" ht="18" x14ac:dyDescent="0.2">
      <c r="A1" s="116" t="s">
        <v>480</v>
      </c>
    </row>
    <row r="3" spans="1:1" ht="18" x14ac:dyDescent="0.2">
      <c r="A3" s="115" t="s">
        <v>481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A7" zoomScaleNormal="100" workbookViewId="0">
      <selection activeCell="X24" sqref="X24"/>
    </sheetView>
  </sheetViews>
  <sheetFormatPr baseColWidth="10" defaultColWidth="8.6640625" defaultRowHeight="23" x14ac:dyDescent="0.35"/>
  <cols>
    <col min="1" max="1" width="5.5" style="1" customWidth="1"/>
    <col min="2" max="24" width="8.6640625" style="1"/>
    <col min="25" max="25" width="12.83203125" style="1" bestFit="1" customWidth="1"/>
    <col min="26" max="16384" width="8.6640625" style="1"/>
  </cols>
  <sheetData>
    <row r="1" spans="25:25" ht="29" x14ac:dyDescent="0.45">
      <c r="Y1" s="20" t="s">
        <v>19</v>
      </c>
    </row>
    <row r="2" spans="25:25" ht="29" x14ac:dyDescent="0.45">
      <c r="Y2" s="20"/>
    </row>
    <row r="6" spans="25:25" ht="8.5" customHeight="1" x14ac:dyDescent="0.35"/>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125" zoomScaleNormal="125" workbookViewId="0">
      <selection activeCell="E11" sqref="E11"/>
    </sheetView>
  </sheetViews>
  <sheetFormatPr baseColWidth="10" defaultColWidth="8.83203125" defaultRowHeight="15" x14ac:dyDescent="0.2"/>
  <cols>
    <col min="1" max="1" width="4.6640625" customWidth="1"/>
    <col min="2" max="2" width="22.33203125" customWidth="1"/>
    <col min="3" max="3" width="40.83203125" bestFit="1" customWidth="1"/>
    <col min="4" max="4" width="49.6640625" bestFit="1" customWidth="1"/>
    <col min="5" max="5" width="35.33203125" customWidth="1"/>
  </cols>
  <sheetData>
    <row r="1" spans="2:9" ht="23" x14ac:dyDescent="0.35">
      <c r="I1" s="21" t="s">
        <v>19</v>
      </c>
    </row>
    <row r="5" spans="2:9" ht="16" thickBot="1" x14ac:dyDescent="0.25"/>
    <row r="6" spans="2:9" ht="24.5" customHeight="1" thickTop="1" thickBot="1" x14ac:dyDescent="0.25">
      <c r="B6" s="6" t="s">
        <v>6</v>
      </c>
      <c r="C6" s="7" t="s">
        <v>7</v>
      </c>
      <c r="D6" s="7" t="s">
        <v>8</v>
      </c>
      <c r="E6" s="8" t="s">
        <v>9</v>
      </c>
    </row>
    <row r="7" spans="2:9" ht="16" thickTop="1" x14ac:dyDescent="0.2">
      <c r="B7" s="9" t="s">
        <v>10</v>
      </c>
      <c r="C7" s="10" t="s">
        <v>52</v>
      </c>
      <c r="D7" s="10" t="s">
        <v>65</v>
      </c>
      <c r="E7" s="11"/>
    </row>
    <row r="8" spans="2:9" x14ac:dyDescent="0.2">
      <c r="B8" s="12" t="s">
        <v>11</v>
      </c>
      <c r="C8" s="13" t="s">
        <v>69</v>
      </c>
      <c r="D8" s="13" t="s">
        <v>70</v>
      </c>
      <c r="E8" s="14"/>
    </row>
    <row r="9" spans="2:9" x14ac:dyDescent="0.2">
      <c r="B9" s="12" t="s">
        <v>12</v>
      </c>
      <c r="C9" s="13"/>
      <c r="D9" s="13"/>
      <c r="E9" s="14"/>
    </row>
    <row r="10" spans="2:9" x14ac:dyDescent="0.2">
      <c r="B10" s="12" t="s">
        <v>13</v>
      </c>
      <c r="C10" s="13" t="s">
        <v>68</v>
      </c>
      <c r="D10" s="13" t="s">
        <v>71</v>
      </c>
      <c r="E10" s="14"/>
    </row>
    <row r="11" spans="2:9" x14ac:dyDescent="0.2">
      <c r="B11" s="12" t="s">
        <v>85</v>
      </c>
      <c r="C11" s="13"/>
      <c r="D11" s="13"/>
      <c r="E11" s="14" t="s">
        <v>86</v>
      </c>
    </row>
    <row r="12" spans="2:9" x14ac:dyDescent="0.2">
      <c r="B12" s="12"/>
      <c r="C12" s="13"/>
      <c r="D12" s="13"/>
      <c r="E12" s="14"/>
    </row>
    <row r="13" spans="2:9" x14ac:dyDescent="0.2">
      <c r="B13" s="12"/>
      <c r="C13" s="13"/>
      <c r="D13" s="13"/>
      <c r="E13" s="14"/>
    </row>
    <row r="14" spans="2:9" x14ac:dyDescent="0.2">
      <c r="B14" s="12"/>
      <c r="C14" s="13"/>
      <c r="D14" s="13"/>
      <c r="E14" s="14"/>
    </row>
    <row r="15" spans="2:9" x14ac:dyDescent="0.2">
      <c r="B15" s="12"/>
      <c r="C15" s="13"/>
      <c r="D15" s="13"/>
      <c r="E15" s="14"/>
    </row>
    <row r="16" spans="2:9" x14ac:dyDescent="0.2">
      <c r="B16" s="12"/>
      <c r="C16" s="13"/>
      <c r="D16" s="13"/>
      <c r="E16" s="14"/>
    </row>
    <row r="17" spans="2:5" x14ac:dyDescent="0.2">
      <c r="B17" s="12"/>
      <c r="C17" s="13"/>
      <c r="D17" s="13"/>
      <c r="E17" s="14"/>
    </row>
    <row r="18" spans="2:5" x14ac:dyDescent="0.2">
      <c r="B18" s="12"/>
      <c r="C18" s="13"/>
      <c r="D18" s="13"/>
      <c r="E18" s="14"/>
    </row>
    <row r="19" spans="2:5" x14ac:dyDescent="0.2">
      <c r="B19" s="12"/>
      <c r="C19" s="13"/>
      <c r="D19" s="13"/>
      <c r="E19" s="14"/>
    </row>
    <row r="20" spans="2:5" ht="16" thickBot="1" x14ac:dyDescent="0.25">
      <c r="B20" s="15"/>
      <c r="C20" s="16"/>
      <c r="D20" s="16"/>
      <c r="E20" s="17"/>
    </row>
    <row r="21" spans="2:5" ht="16" thickTop="1" x14ac:dyDescent="0.2"/>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5"/>
  <sheetViews>
    <sheetView showGridLines="0" zoomScale="125" zoomScaleNormal="125" workbookViewId="0">
      <selection activeCell="B1" sqref="B1"/>
    </sheetView>
  </sheetViews>
  <sheetFormatPr baseColWidth="10" defaultColWidth="8.83203125" defaultRowHeight="15" x14ac:dyDescent="0.2"/>
  <cols>
    <col min="1" max="1" width="4.5" customWidth="1"/>
    <col min="2" max="2" width="26.83203125" customWidth="1"/>
    <col min="3" max="3" width="49" bestFit="1" customWidth="1"/>
    <col min="4" max="4" width="37.5" bestFit="1" customWidth="1"/>
    <col min="5" max="5" width="45" bestFit="1" customWidth="1"/>
  </cols>
  <sheetData>
    <row r="1" spans="2:8" ht="23" x14ac:dyDescent="0.35">
      <c r="H1" s="21" t="s">
        <v>19</v>
      </c>
    </row>
    <row r="5" spans="2:8" ht="16" thickBot="1" x14ac:dyDescent="0.25"/>
    <row r="6" spans="2:8" ht="23" customHeight="1" thickTop="1" thickBot="1" x14ac:dyDescent="0.25">
      <c r="B6" s="6" t="s">
        <v>1</v>
      </c>
      <c r="C6" s="7" t="s">
        <v>2</v>
      </c>
      <c r="D6" s="7" t="s">
        <v>3</v>
      </c>
      <c r="E6" s="8" t="s">
        <v>4</v>
      </c>
    </row>
    <row r="7" spans="2:8" ht="16" thickTop="1" x14ac:dyDescent="0.2">
      <c r="B7" s="28" t="s">
        <v>22</v>
      </c>
      <c r="C7" s="27"/>
      <c r="D7" s="27"/>
      <c r="E7" s="26" t="s">
        <v>23</v>
      </c>
    </row>
    <row r="8" spans="2:8" x14ac:dyDescent="0.2">
      <c r="B8" s="29"/>
      <c r="C8" s="30" t="s">
        <v>24</v>
      </c>
      <c r="D8" s="24"/>
      <c r="E8" s="3" t="s">
        <v>25</v>
      </c>
    </row>
    <row r="9" spans="2:8" x14ac:dyDescent="0.2">
      <c r="B9" s="2"/>
      <c r="C9" s="30"/>
      <c r="D9" s="24" t="s">
        <v>26</v>
      </c>
      <c r="E9" s="3" t="s">
        <v>27</v>
      </c>
    </row>
    <row r="10" spans="2:8" x14ac:dyDescent="0.2">
      <c r="B10" s="2"/>
      <c r="C10" s="30"/>
      <c r="D10" s="24" t="s">
        <v>28</v>
      </c>
      <c r="E10" s="3" t="s">
        <v>29</v>
      </c>
    </row>
    <row r="11" spans="2:8" x14ac:dyDescent="0.2">
      <c r="B11" s="2"/>
      <c r="C11" s="30" t="s">
        <v>30</v>
      </c>
      <c r="D11" s="24"/>
      <c r="E11" s="3" t="s">
        <v>31</v>
      </c>
    </row>
    <row r="12" spans="2:8" x14ac:dyDescent="0.2">
      <c r="B12" s="2"/>
      <c r="C12" s="30"/>
      <c r="D12" s="24" t="s">
        <v>32</v>
      </c>
      <c r="E12" s="3" t="s">
        <v>27</v>
      </c>
    </row>
    <row r="13" spans="2:8" x14ac:dyDescent="0.2">
      <c r="B13" s="2"/>
      <c r="C13" s="30" t="s">
        <v>33</v>
      </c>
      <c r="D13" s="24"/>
      <c r="E13" s="3" t="s">
        <v>34</v>
      </c>
    </row>
    <row r="14" spans="2:8" x14ac:dyDescent="0.2">
      <c r="B14" s="2"/>
      <c r="C14" s="30"/>
      <c r="D14" s="24"/>
      <c r="E14" s="3"/>
    </row>
    <row r="15" spans="2:8" x14ac:dyDescent="0.2">
      <c r="B15" s="2"/>
      <c r="C15" s="30" t="s">
        <v>60</v>
      </c>
      <c r="D15" s="24"/>
      <c r="E15" s="3" t="s">
        <v>67</v>
      </c>
    </row>
    <row r="16" spans="2:8" x14ac:dyDescent="0.2">
      <c r="B16" s="2"/>
      <c r="C16" s="30" t="s">
        <v>66</v>
      </c>
      <c r="D16" s="24"/>
      <c r="E16" s="3" t="s">
        <v>61</v>
      </c>
    </row>
    <row r="17" spans="2:5" x14ac:dyDescent="0.2">
      <c r="B17" s="2"/>
      <c r="C17" s="30" t="s">
        <v>62</v>
      </c>
      <c r="D17" s="24"/>
      <c r="E17" s="3" t="s">
        <v>63</v>
      </c>
    </row>
    <row r="18" spans="2:5" x14ac:dyDescent="0.2">
      <c r="B18" s="2"/>
      <c r="C18" s="30" t="s">
        <v>64</v>
      </c>
      <c r="D18" s="24"/>
      <c r="E18" s="3" t="s">
        <v>63</v>
      </c>
    </row>
    <row r="19" spans="2:5" x14ac:dyDescent="0.2">
      <c r="B19" s="2"/>
      <c r="C19" s="30"/>
      <c r="D19" s="24"/>
      <c r="E19" s="3"/>
    </row>
    <row r="20" spans="2:5" x14ac:dyDescent="0.2">
      <c r="B20" s="2" t="s">
        <v>72</v>
      </c>
      <c r="C20" s="38"/>
      <c r="D20" s="39"/>
      <c r="E20" s="40" t="s">
        <v>23</v>
      </c>
    </row>
    <row r="21" spans="2:5" x14ac:dyDescent="0.2">
      <c r="B21" s="37"/>
      <c r="C21" s="38" t="s">
        <v>87</v>
      </c>
      <c r="D21" s="39"/>
      <c r="E21" s="40" t="s">
        <v>63</v>
      </c>
    </row>
    <row r="22" spans="2:5" x14ac:dyDescent="0.2">
      <c r="B22" s="37"/>
      <c r="C22" s="38"/>
      <c r="D22" s="39"/>
      <c r="E22" s="40"/>
    </row>
    <row r="23" spans="2:5" x14ac:dyDescent="0.2">
      <c r="B23" s="37"/>
      <c r="C23" s="38"/>
      <c r="D23" s="39"/>
      <c r="E23" s="40"/>
    </row>
    <row r="24" spans="2:5" ht="16" thickBot="1" x14ac:dyDescent="0.25">
      <c r="B24" s="4"/>
      <c r="C24" s="31"/>
      <c r="D24" s="25"/>
      <c r="E24" s="5"/>
    </row>
    <row r="25" spans="2:5" ht="16" thickTop="1" x14ac:dyDescent="0.2"/>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59"/>
  <sheetViews>
    <sheetView showGridLines="0" zoomScale="125" zoomScaleNormal="125" workbookViewId="0">
      <selection activeCell="B1" sqref="B1"/>
    </sheetView>
  </sheetViews>
  <sheetFormatPr baseColWidth="10" defaultColWidth="8.83203125" defaultRowHeight="15" x14ac:dyDescent="0.2"/>
  <cols>
    <col min="1" max="1" width="4.33203125" customWidth="1"/>
    <col min="2" max="2" width="25" bestFit="1" customWidth="1"/>
    <col min="3" max="3" width="21.5" bestFit="1" customWidth="1"/>
    <col min="4" max="4" width="28" customWidth="1"/>
    <col min="5" max="5" width="46.33203125" bestFit="1" customWidth="1"/>
  </cols>
  <sheetData>
    <row r="1" spans="2:11" ht="23" x14ac:dyDescent="0.35">
      <c r="K1" s="21" t="s">
        <v>19</v>
      </c>
    </row>
    <row r="5" spans="2:11" ht="16" thickBot="1" x14ac:dyDescent="0.25"/>
    <row r="6" spans="2:11" ht="21.5" customHeight="1" thickTop="1" thickBot="1" x14ac:dyDescent="0.25">
      <c r="B6" s="6" t="s">
        <v>6</v>
      </c>
      <c r="C6" s="7" t="s">
        <v>5</v>
      </c>
      <c r="D6" s="7" t="s">
        <v>14</v>
      </c>
      <c r="E6" s="8" t="s">
        <v>20</v>
      </c>
    </row>
    <row r="7" spans="2:11" ht="16" thickTop="1" x14ac:dyDescent="0.2">
      <c r="B7" s="18" t="s">
        <v>37</v>
      </c>
      <c r="C7" s="19" t="s">
        <v>35</v>
      </c>
      <c r="D7" s="19" t="s">
        <v>36</v>
      </c>
      <c r="E7" s="14" t="s">
        <v>79</v>
      </c>
    </row>
    <row r="8" spans="2:11" x14ac:dyDescent="0.2">
      <c r="B8" s="18"/>
      <c r="C8" s="13"/>
      <c r="D8" s="13"/>
      <c r="E8" s="14" t="s">
        <v>78</v>
      </c>
    </row>
    <row r="9" spans="2:11" x14ac:dyDescent="0.2">
      <c r="B9" s="18"/>
      <c r="C9" s="13"/>
      <c r="D9" s="13"/>
      <c r="E9" s="36" t="s">
        <v>77</v>
      </c>
    </row>
    <row r="10" spans="2:11" x14ac:dyDescent="0.2">
      <c r="B10" s="18"/>
      <c r="C10" s="13"/>
      <c r="D10" s="13"/>
      <c r="E10" s="14"/>
    </row>
    <row r="11" spans="2:11" x14ac:dyDescent="0.2">
      <c r="B11" s="18" t="s">
        <v>73</v>
      </c>
      <c r="C11" s="13" t="s">
        <v>74</v>
      </c>
      <c r="D11" s="22" t="s">
        <v>52</v>
      </c>
      <c r="E11" s="14" t="s">
        <v>81</v>
      </c>
    </row>
    <row r="12" spans="2:11" x14ac:dyDescent="0.2">
      <c r="B12" s="18"/>
      <c r="C12" s="13"/>
      <c r="D12" s="22"/>
      <c r="E12" s="14"/>
    </row>
    <row r="13" spans="2:11" x14ac:dyDescent="0.2">
      <c r="B13" s="12" t="s">
        <v>37</v>
      </c>
      <c r="C13" s="13" t="s">
        <v>38</v>
      </c>
      <c r="D13" s="22" t="s">
        <v>39</v>
      </c>
      <c r="E13" s="14" t="s">
        <v>76</v>
      </c>
    </row>
    <row r="14" spans="2:11" x14ac:dyDescent="0.2">
      <c r="B14" s="12"/>
      <c r="C14" s="13"/>
      <c r="D14" s="22"/>
      <c r="E14" s="14" t="s">
        <v>75</v>
      </c>
    </row>
    <row r="15" spans="2:11" x14ac:dyDescent="0.2">
      <c r="B15" s="12"/>
      <c r="C15" s="13"/>
      <c r="D15" s="22"/>
      <c r="E15" s="14" t="s">
        <v>80</v>
      </c>
    </row>
    <row r="16" spans="2:11" x14ac:dyDescent="0.2">
      <c r="B16" s="12"/>
      <c r="C16" s="13"/>
      <c r="D16" s="22"/>
      <c r="E16" s="14"/>
    </row>
    <row r="17" spans="2:5" x14ac:dyDescent="0.2">
      <c r="B17" s="12" t="s">
        <v>37</v>
      </c>
      <c r="C17" s="13" t="s">
        <v>40</v>
      </c>
      <c r="D17" s="22" t="s">
        <v>41</v>
      </c>
      <c r="E17" s="14" t="s">
        <v>82</v>
      </c>
    </row>
    <row r="18" spans="2:5" x14ac:dyDescent="0.2">
      <c r="B18" s="12"/>
      <c r="C18" s="13"/>
      <c r="D18" s="22"/>
      <c r="E18" s="14" t="s">
        <v>83</v>
      </c>
    </row>
    <row r="19" spans="2:5" x14ac:dyDescent="0.2">
      <c r="B19" s="12"/>
      <c r="C19" s="13"/>
      <c r="D19" s="22"/>
      <c r="E19" s="14" t="s">
        <v>84</v>
      </c>
    </row>
    <row r="20" spans="2:5" x14ac:dyDescent="0.2">
      <c r="B20" s="32"/>
      <c r="C20" s="33"/>
      <c r="D20" s="34"/>
      <c r="E20" s="35"/>
    </row>
    <row r="21" spans="2:5" x14ac:dyDescent="0.2">
      <c r="B21" s="32" t="s">
        <v>42</v>
      </c>
      <c r="C21" s="33" t="s">
        <v>44</v>
      </c>
      <c r="D21" s="34" t="s">
        <v>88</v>
      </c>
      <c r="E21" s="35" t="s">
        <v>89</v>
      </c>
    </row>
    <row r="22" spans="2:5" x14ac:dyDescent="0.2">
      <c r="B22" s="32"/>
      <c r="C22" s="33"/>
      <c r="D22" s="34"/>
      <c r="E22" s="35"/>
    </row>
    <row r="23" spans="2:5" x14ac:dyDescent="0.2">
      <c r="B23" s="32" t="s">
        <v>42</v>
      </c>
      <c r="C23" s="33" t="s">
        <v>43</v>
      </c>
      <c r="D23" s="34" t="s">
        <v>44</v>
      </c>
      <c r="E23" s="35" t="s">
        <v>45</v>
      </c>
    </row>
    <row r="24" spans="2:5" x14ac:dyDescent="0.2">
      <c r="B24" s="32"/>
      <c r="C24" s="33"/>
      <c r="D24" s="34"/>
      <c r="E24" s="35" t="s">
        <v>46</v>
      </c>
    </row>
    <row r="25" spans="2:5" x14ac:dyDescent="0.2">
      <c r="B25" s="32"/>
      <c r="C25" s="33"/>
      <c r="D25" s="34"/>
      <c r="E25" s="35" t="s">
        <v>47</v>
      </c>
    </row>
    <row r="26" spans="2:5" x14ac:dyDescent="0.2">
      <c r="B26" s="32"/>
      <c r="C26" s="33"/>
      <c r="D26" s="34"/>
      <c r="E26" s="35"/>
    </row>
    <row r="27" spans="2:5" x14ac:dyDescent="0.2">
      <c r="B27" s="32" t="s">
        <v>42</v>
      </c>
      <c r="C27" s="33" t="s">
        <v>48</v>
      </c>
      <c r="D27" s="34" t="s">
        <v>49</v>
      </c>
      <c r="E27" s="35" t="s">
        <v>56</v>
      </c>
    </row>
    <row r="28" spans="2:5" x14ac:dyDescent="0.2">
      <c r="B28" s="32"/>
      <c r="C28" s="33"/>
      <c r="D28" s="34"/>
      <c r="E28" s="35"/>
    </row>
    <row r="29" spans="2:5" x14ac:dyDescent="0.2">
      <c r="B29" s="32" t="s">
        <v>42</v>
      </c>
      <c r="C29" s="33" t="s">
        <v>53</v>
      </c>
      <c r="D29" s="34" t="s">
        <v>49</v>
      </c>
      <c r="E29" s="35" t="s">
        <v>54</v>
      </c>
    </row>
    <row r="30" spans="2:5" x14ac:dyDescent="0.2">
      <c r="B30" s="32"/>
      <c r="C30" s="33"/>
      <c r="D30" s="34"/>
      <c r="E30" s="35" t="s">
        <v>55</v>
      </c>
    </row>
    <row r="31" spans="2:5" x14ac:dyDescent="0.2">
      <c r="B31" s="32"/>
      <c r="C31" s="33"/>
      <c r="D31" s="34"/>
      <c r="E31" s="35"/>
    </row>
    <row r="32" spans="2:5" x14ac:dyDescent="0.2">
      <c r="B32" s="32" t="s">
        <v>42</v>
      </c>
      <c r="C32" s="33" t="s">
        <v>50</v>
      </c>
      <c r="D32" s="34" t="s">
        <v>52</v>
      </c>
      <c r="E32" s="35" t="s">
        <v>56</v>
      </c>
    </row>
    <row r="33" spans="2:5" x14ac:dyDescent="0.2">
      <c r="B33" s="32"/>
      <c r="C33" s="33"/>
      <c r="D33" s="34"/>
      <c r="E33" s="35"/>
    </row>
    <row r="34" spans="2:5" x14ac:dyDescent="0.2">
      <c r="B34" s="32" t="s">
        <v>42</v>
      </c>
      <c r="C34" s="33" t="s">
        <v>51</v>
      </c>
      <c r="D34" s="34" t="s">
        <v>50</v>
      </c>
      <c r="E34" s="35" t="s">
        <v>57</v>
      </c>
    </row>
    <row r="35" spans="2:5" x14ac:dyDescent="0.2">
      <c r="B35" s="32"/>
      <c r="C35" s="33"/>
      <c r="D35" s="34"/>
      <c r="E35" s="35" t="s">
        <v>58</v>
      </c>
    </row>
    <row r="36" spans="2:5" x14ac:dyDescent="0.2">
      <c r="B36" s="32"/>
      <c r="C36" s="33"/>
      <c r="D36" s="34"/>
      <c r="E36" s="35" t="s">
        <v>59</v>
      </c>
    </row>
    <row r="37" spans="2:5" x14ac:dyDescent="0.2">
      <c r="B37" s="32"/>
      <c r="C37" s="33"/>
      <c r="D37" s="34"/>
      <c r="E37" s="35"/>
    </row>
    <row r="38" spans="2:5" x14ac:dyDescent="0.2">
      <c r="B38" s="32" t="s">
        <v>90</v>
      </c>
      <c r="C38" s="33" t="s">
        <v>91</v>
      </c>
      <c r="D38" s="34" t="s">
        <v>92</v>
      </c>
      <c r="E38" s="35" t="s">
        <v>93</v>
      </c>
    </row>
    <row r="39" spans="2:5" x14ac:dyDescent="0.2">
      <c r="B39" s="32"/>
      <c r="C39" s="33"/>
      <c r="D39" s="34"/>
      <c r="E39" s="35" t="s">
        <v>94</v>
      </c>
    </row>
    <row r="40" spans="2:5" x14ac:dyDescent="0.2">
      <c r="B40" s="32"/>
      <c r="C40" s="33"/>
      <c r="D40" s="34"/>
      <c r="E40" s="35" t="s">
        <v>95</v>
      </c>
    </row>
    <row r="41" spans="2:5" x14ac:dyDescent="0.2">
      <c r="B41" s="32"/>
      <c r="C41" s="33"/>
      <c r="D41" s="34"/>
      <c r="E41" s="35" t="s">
        <v>96</v>
      </c>
    </row>
    <row r="42" spans="2:5" x14ac:dyDescent="0.2">
      <c r="B42" s="32"/>
      <c r="C42" s="33"/>
      <c r="D42" s="34"/>
      <c r="E42" s="35" t="s">
        <v>97</v>
      </c>
    </row>
    <row r="43" spans="2:5" x14ac:dyDescent="0.2">
      <c r="B43" s="32"/>
      <c r="C43" s="33"/>
      <c r="D43" s="34"/>
      <c r="E43" s="35" t="s">
        <v>98</v>
      </c>
    </row>
    <row r="44" spans="2:5" x14ac:dyDescent="0.2">
      <c r="B44" s="32"/>
      <c r="C44" s="33"/>
      <c r="D44" s="34"/>
      <c r="E44" s="35" t="s">
        <v>99</v>
      </c>
    </row>
    <row r="45" spans="2:5" x14ac:dyDescent="0.2">
      <c r="B45" s="32"/>
      <c r="C45" s="33"/>
      <c r="D45" s="34"/>
      <c r="E45" s="35" t="s">
        <v>100</v>
      </c>
    </row>
    <row r="46" spans="2:5" x14ac:dyDescent="0.2">
      <c r="B46" s="32"/>
      <c r="C46" s="33"/>
      <c r="D46" s="34"/>
      <c r="E46" s="35"/>
    </row>
    <row r="47" spans="2:5" x14ac:dyDescent="0.2">
      <c r="B47" s="32" t="s">
        <v>101</v>
      </c>
      <c r="C47" s="33" t="s">
        <v>102</v>
      </c>
      <c r="D47" s="34" t="s">
        <v>103</v>
      </c>
      <c r="E47" s="35" t="s">
        <v>104</v>
      </c>
    </row>
    <row r="48" spans="2:5" x14ac:dyDescent="0.2">
      <c r="B48" s="32"/>
      <c r="C48" s="33"/>
      <c r="D48" s="34"/>
      <c r="E48" s="35" t="s">
        <v>105</v>
      </c>
    </row>
    <row r="49" spans="2:5" x14ac:dyDescent="0.2">
      <c r="B49" s="32"/>
      <c r="C49" s="33"/>
      <c r="D49" s="34"/>
      <c r="E49" s="35" t="s">
        <v>106</v>
      </c>
    </row>
    <row r="50" spans="2:5" x14ac:dyDescent="0.2">
      <c r="B50" s="32"/>
      <c r="C50" s="33"/>
      <c r="D50" s="34"/>
      <c r="E50" s="35"/>
    </row>
    <row r="51" spans="2:5" x14ac:dyDescent="0.2">
      <c r="B51" s="32" t="s">
        <v>101</v>
      </c>
      <c r="C51" s="33" t="s">
        <v>107</v>
      </c>
      <c r="D51" s="34" t="s">
        <v>108</v>
      </c>
      <c r="E51" s="35" t="s">
        <v>109</v>
      </c>
    </row>
    <row r="52" spans="2:5" x14ac:dyDescent="0.2">
      <c r="B52" s="32"/>
      <c r="C52" s="33"/>
      <c r="D52" s="34"/>
      <c r="E52" s="35" t="s">
        <v>110</v>
      </c>
    </row>
    <row r="53" spans="2:5" x14ac:dyDescent="0.2">
      <c r="B53" s="32"/>
      <c r="C53" s="33"/>
      <c r="D53" s="34"/>
      <c r="E53" s="35" t="s">
        <v>111</v>
      </c>
    </row>
    <row r="54" spans="2:5" x14ac:dyDescent="0.2">
      <c r="B54" s="32"/>
      <c r="C54" s="33"/>
      <c r="D54" s="34"/>
      <c r="E54" s="35"/>
    </row>
    <row r="55" spans="2:5" x14ac:dyDescent="0.2">
      <c r="B55" s="32" t="s">
        <v>101</v>
      </c>
      <c r="C55" s="33" t="s">
        <v>112</v>
      </c>
      <c r="D55" s="34" t="s">
        <v>113</v>
      </c>
      <c r="E55" s="35" t="s">
        <v>114</v>
      </c>
    </row>
    <row r="56" spans="2:5" x14ac:dyDescent="0.2">
      <c r="B56" s="32"/>
      <c r="C56" s="33"/>
      <c r="D56" s="34"/>
      <c r="E56" s="35" t="s">
        <v>115</v>
      </c>
    </row>
    <row r="57" spans="2:5" x14ac:dyDescent="0.2">
      <c r="B57" s="32"/>
      <c r="C57" s="33"/>
      <c r="D57" s="34"/>
      <c r="E57" s="35" t="s">
        <v>116</v>
      </c>
    </row>
    <row r="58" spans="2:5" ht="16" thickBot="1" x14ac:dyDescent="0.25">
      <c r="B58" s="15"/>
      <c r="C58" s="16"/>
      <c r="D58" s="23"/>
      <c r="E58" s="17"/>
    </row>
    <row r="59" spans="2:5" ht="16" thickTop="1" x14ac:dyDescent="0.2"/>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250"/>
  <sheetViews>
    <sheetView showGridLines="0" zoomScaleNormal="100" workbookViewId="0">
      <selection activeCell="C1" sqref="C1"/>
    </sheetView>
  </sheetViews>
  <sheetFormatPr baseColWidth="10" defaultColWidth="8.83203125" defaultRowHeight="15" x14ac:dyDescent="0.2"/>
  <cols>
    <col min="1" max="1" width="4" customWidth="1"/>
    <col min="2" max="2" width="15" customWidth="1"/>
    <col min="3" max="3" width="12.1640625" customWidth="1"/>
    <col min="4" max="4" width="12.33203125" bestFit="1" customWidth="1"/>
    <col min="7" max="8" width="26" bestFit="1" customWidth="1"/>
    <col min="9" max="9" width="19.6640625" customWidth="1"/>
    <col min="14" max="14" width="9.33203125" customWidth="1"/>
  </cols>
  <sheetData>
    <row r="1" spans="1:19" ht="23" x14ac:dyDescent="0.35">
      <c r="Q1" s="21"/>
    </row>
    <row r="9" spans="1:19" ht="16" x14ac:dyDescent="0.25">
      <c r="A9" s="41"/>
      <c r="B9" s="41"/>
      <c r="C9" s="41"/>
      <c r="D9" s="41"/>
      <c r="E9" s="41"/>
      <c r="F9" s="41"/>
      <c r="G9" s="41"/>
      <c r="H9" s="41"/>
      <c r="I9" s="41"/>
      <c r="J9" s="41"/>
      <c r="K9" s="41"/>
      <c r="L9" s="41"/>
      <c r="M9" s="41"/>
      <c r="N9" s="41"/>
      <c r="O9" s="41"/>
      <c r="P9" s="41"/>
      <c r="Q9" s="41"/>
      <c r="R9" s="41"/>
      <c r="S9" s="41"/>
    </row>
    <row r="10" spans="1:19" ht="20" x14ac:dyDescent="0.3">
      <c r="A10" s="41"/>
      <c r="B10" s="42" t="s">
        <v>118</v>
      </c>
      <c r="C10" s="41"/>
      <c r="D10" s="41"/>
      <c r="E10" s="41"/>
      <c r="F10" s="41"/>
      <c r="G10" s="41"/>
      <c r="H10" s="41"/>
      <c r="I10" s="41"/>
      <c r="J10" s="41"/>
      <c r="K10" s="41"/>
      <c r="L10" s="41"/>
      <c r="M10" s="41"/>
      <c r="N10" s="41"/>
      <c r="O10" s="41"/>
      <c r="P10" s="41"/>
      <c r="Q10" s="41"/>
      <c r="R10" s="41"/>
      <c r="S10" s="41"/>
    </row>
    <row r="11" spans="1:19" ht="20" x14ac:dyDescent="0.3">
      <c r="A11" s="41"/>
      <c r="B11" s="42"/>
      <c r="C11" s="41"/>
      <c r="D11" s="41"/>
      <c r="E11" s="41"/>
      <c r="F11" s="41"/>
      <c r="G11" s="61" t="s">
        <v>424</v>
      </c>
      <c r="H11" s="41"/>
      <c r="I11" s="41"/>
      <c r="J11" s="41"/>
      <c r="K11" s="41"/>
      <c r="L11" s="61" t="s">
        <v>422</v>
      </c>
      <c r="M11" s="41"/>
      <c r="N11" s="41"/>
      <c r="O11" s="41"/>
      <c r="P11" s="41"/>
      <c r="Q11" s="41"/>
      <c r="R11" s="41"/>
      <c r="S11" s="41"/>
    </row>
    <row r="12" spans="1:19" ht="17" x14ac:dyDescent="0.25">
      <c r="A12" s="41"/>
      <c r="B12" s="61" t="s">
        <v>420</v>
      </c>
      <c r="C12" s="41"/>
      <c r="D12" s="41"/>
      <c r="E12" s="41"/>
      <c r="F12" s="41"/>
      <c r="G12" s="41"/>
      <c r="H12" s="41"/>
      <c r="I12" s="41"/>
      <c r="J12" s="41"/>
      <c r="K12" s="41"/>
      <c r="L12" s="41"/>
      <c r="N12" s="41"/>
      <c r="O12" s="41"/>
      <c r="P12" s="41"/>
      <c r="Q12" s="41"/>
      <c r="R12" s="41"/>
      <c r="S12" s="41"/>
    </row>
    <row r="13" spans="1:19" ht="17" x14ac:dyDescent="0.25">
      <c r="A13" s="41"/>
      <c r="B13" s="54" t="s">
        <v>177</v>
      </c>
      <c r="C13" s="41"/>
      <c r="D13" s="41"/>
      <c r="E13" s="41"/>
      <c r="F13" s="41"/>
      <c r="G13" s="41"/>
      <c r="H13" s="41"/>
      <c r="I13" s="41"/>
      <c r="J13" s="41"/>
      <c r="K13" s="41"/>
      <c r="L13" s="41"/>
      <c r="M13" s="41"/>
      <c r="N13" s="41"/>
      <c r="O13" s="41"/>
      <c r="P13" s="41"/>
      <c r="Q13" s="41"/>
      <c r="R13" s="41"/>
      <c r="S13" s="41"/>
    </row>
    <row r="14" spans="1:19" ht="16" x14ac:dyDescent="0.25">
      <c r="A14" s="41"/>
      <c r="B14" s="53" t="s">
        <v>176</v>
      </c>
      <c r="C14" s="53" t="s">
        <v>165</v>
      </c>
      <c r="D14" s="53" t="s">
        <v>168</v>
      </c>
      <c r="E14" s="41"/>
      <c r="F14" s="41"/>
      <c r="G14" s="41"/>
      <c r="H14" s="41"/>
      <c r="I14" s="41"/>
      <c r="J14" s="41"/>
      <c r="K14" s="41"/>
      <c r="L14" s="41"/>
      <c r="M14" s="41"/>
      <c r="N14" s="41"/>
      <c r="O14" s="41"/>
      <c r="P14" s="41"/>
      <c r="Q14" s="41"/>
      <c r="R14" s="41"/>
      <c r="S14" s="41"/>
    </row>
    <row r="15" spans="1:19" ht="16" x14ac:dyDescent="0.25">
      <c r="A15" s="41"/>
      <c r="B15" s="65" t="s">
        <v>169</v>
      </c>
      <c r="C15" s="53">
        <v>4518480</v>
      </c>
      <c r="D15" s="108">
        <v>19.60295</v>
      </c>
      <c r="E15" s="41"/>
      <c r="F15" s="41"/>
      <c r="G15" s="41"/>
      <c r="H15" s="41"/>
      <c r="I15" s="41"/>
      <c r="J15" s="41"/>
      <c r="K15" s="41"/>
      <c r="L15" s="41"/>
      <c r="M15" s="41"/>
      <c r="N15" s="41"/>
      <c r="O15" s="41"/>
      <c r="P15" s="41"/>
      <c r="Q15" s="41"/>
      <c r="R15" s="41"/>
      <c r="S15" s="41"/>
    </row>
    <row r="16" spans="1:19" ht="16" x14ac:dyDescent="0.25">
      <c r="A16" s="41"/>
      <c r="B16" s="65" t="s">
        <v>170</v>
      </c>
      <c r="C16" s="53">
        <v>4070890</v>
      </c>
      <c r="D16" s="108">
        <v>17.661128000000001</v>
      </c>
      <c r="E16" s="41"/>
      <c r="F16" s="41"/>
      <c r="G16" s="41"/>
      <c r="H16" s="41"/>
      <c r="I16" s="41"/>
      <c r="J16" s="41"/>
      <c r="K16" s="41"/>
      <c r="L16" s="41"/>
      <c r="M16" s="41"/>
      <c r="N16" s="41"/>
      <c r="O16" s="41"/>
      <c r="P16" s="41"/>
      <c r="Q16" s="41"/>
      <c r="R16" s="41"/>
      <c r="S16" s="41"/>
    </row>
    <row r="17" spans="1:19" ht="16" x14ac:dyDescent="0.25">
      <c r="A17" s="41"/>
      <c r="B17" s="65" t="s">
        <v>175</v>
      </c>
      <c r="C17" s="53">
        <v>3195608</v>
      </c>
      <c r="D17" s="108">
        <v>13.863809</v>
      </c>
      <c r="E17" s="41"/>
      <c r="F17" s="41"/>
      <c r="G17" s="41"/>
      <c r="H17" s="41"/>
      <c r="I17" s="41"/>
      <c r="J17" s="41"/>
      <c r="K17" s="41"/>
      <c r="L17" s="41"/>
      <c r="M17" s="41"/>
      <c r="N17" s="41"/>
      <c r="O17" s="41"/>
      <c r="P17" s="41"/>
      <c r="Q17" s="41"/>
      <c r="R17" s="41"/>
      <c r="S17" s="41"/>
    </row>
    <row r="18" spans="1:19" ht="16" x14ac:dyDescent="0.25">
      <c r="A18" s="41"/>
      <c r="B18" s="65" t="s">
        <v>171</v>
      </c>
      <c r="C18" s="53">
        <v>2975836</v>
      </c>
      <c r="D18" s="108">
        <v>12.910351</v>
      </c>
      <c r="E18" s="41"/>
      <c r="F18" s="41"/>
      <c r="G18" s="41"/>
      <c r="H18" s="41"/>
      <c r="I18" s="41"/>
      <c r="J18" s="41"/>
      <c r="K18" s="41"/>
      <c r="L18" s="41"/>
      <c r="M18" s="41"/>
      <c r="N18" s="41"/>
      <c r="O18" s="41"/>
      <c r="P18" s="41"/>
      <c r="Q18" s="41"/>
      <c r="R18" s="41"/>
      <c r="S18" s="41"/>
    </row>
    <row r="19" spans="1:19" ht="16" x14ac:dyDescent="0.25">
      <c r="A19" s="41"/>
      <c r="B19" s="65" t="s">
        <v>174</v>
      </c>
      <c r="C19" s="53">
        <v>2952409</v>
      </c>
      <c r="D19" s="108">
        <v>12.808716</v>
      </c>
      <c r="E19" s="41"/>
      <c r="F19" s="41"/>
      <c r="G19" s="41"/>
      <c r="H19" s="41"/>
      <c r="I19" s="41"/>
      <c r="J19" s="41"/>
      <c r="K19" s="41"/>
      <c r="L19" s="41"/>
      <c r="M19" s="41"/>
      <c r="N19" s="41"/>
      <c r="O19" s="41"/>
      <c r="P19" s="41"/>
      <c r="Q19" s="41"/>
      <c r="R19" s="41"/>
      <c r="S19" s="41"/>
    </row>
    <row r="20" spans="1:19" ht="16" x14ac:dyDescent="0.25">
      <c r="A20" s="41"/>
      <c r="B20" s="65" t="s">
        <v>172</v>
      </c>
      <c r="C20" s="53">
        <v>2689010</v>
      </c>
      <c r="D20" s="108">
        <v>11.665986999999999</v>
      </c>
      <c r="E20" s="41"/>
      <c r="F20" s="41"/>
      <c r="G20" s="41"/>
      <c r="H20" s="41"/>
      <c r="I20" s="41"/>
      <c r="J20" s="41"/>
      <c r="K20" s="41"/>
      <c r="L20" s="41"/>
      <c r="M20" s="41"/>
      <c r="N20" s="41"/>
      <c r="O20" s="41"/>
      <c r="P20" s="41"/>
      <c r="Q20" s="41"/>
      <c r="R20" s="41"/>
      <c r="S20" s="41"/>
    </row>
    <row r="21" spans="1:19" ht="16" x14ac:dyDescent="0.25">
      <c r="A21" s="41"/>
      <c r="B21" s="65" t="s">
        <v>173</v>
      </c>
      <c r="C21" s="53">
        <v>2647767</v>
      </c>
      <c r="D21" s="108">
        <v>11.487059</v>
      </c>
      <c r="E21" s="41"/>
      <c r="F21" s="41"/>
      <c r="G21" s="41"/>
      <c r="H21" s="41"/>
      <c r="I21" s="41"/>
      <c r="J21" s="41"/>
      <c r="K21" s="41"/>
      <c r="L21" s="41"/>
      <c r="M21" s="41"/>
      <c r="N21" s="41"/>
      <c r="O21" s="41"/>
      <c r="P21" s="41"/>
      <c r="Q21" s="41"/>
      <c r="R21" s="41"/>
      <c r="S21" s="41"/>
    </row>
    <row r="22" spans="1:19" ht="16" x14ac:dyDescent="0.25">
      <c r="A22" s="41"/>
      <c r="B22" s="77" t="s">
        <v>166</v>
      </c>
      <c r="C22" s="53">
        <f>AVERAGE(Table4['# of orders])</f>
        <v>3292857.1428571427</v>
      </c>
      <c r="D22" s="109">
        <f>AVERAGE(Table4[% of total])</f>
        <v>14.285714285714288</v>
      </c>
      <c r="E22" s="41"/>
      <c r="F22" s="41"/>
      <c r="G22" s="41"/>
      <c r="H22" s="41"/>
      <c r="I22" s="41"/>
      <c r="J22" s="41"/>
      <c r="K22" s="41"/>
      <c r="L22" s="41"/>
      <c r="M22" s="41"/>
      <c r="N22" s="41"/>
      <c r="O22" s="41"/>
      <c r="P22" s="41"/>
      <c r="Q22" s="41"/>
      <c r="R22" s="41"/>
      <c r="S22" s="41"/>
    </row>
    <row r="23" spans="1:19" ht="16" x14ac:dyDescent="0.25">
      <c r="A23" s="41"/>
      <c r="B23" s="49"/>
      <c r="C23" s="41"/>
      <c r="D23" s="48"/>
      <c r="E23" s="41"/>
      <c r="F23" s="41"/>
      <c r="G23" s="41"/>
      <c r="H23" s="41"/>
      <c r="I23" s="41"/>
      <c r="J23" s="41"/>
      <c r="K23" s="41"/>
      <c r="L23" s="41"/>
      <c r="M23" s="41"/>
      <c r="N23" s="41"/>
      <c r="O23" s="41"/>
      <c r="P23" s="41"/>
      <c r="Q23" s="41"/>
      <c r="R23" s="41"/>
      <c r="S23" s="41"/>
    </row>
    <row r="24" spans="1:19" ht="16" x14ac:dyDescent="0.25">
      <c r="A24" s="41"/>
      <c r="B24" s="49"/>
      <c r="C24" s="41"/>
      <c r="D24" s="48"/>
      <c r="E24" s="41"/>
      <c r="F24" s="41"/>
      <c r="G24" s="41"/>
      <c r="H24" s="41"/>
      <c r="I24" s="41"/>
      <c r="J24" s="41"/>
      <c r="K24" s="41"/>
      <c r="L24" s="41"/>
      <c r="M24" s="41"/>
      <c r="N24" s="41"/>
      <c r="O24" s="41"/>
      <c r="P24" s="41"/>
      <c r="Q24" s="41"/>
      <c r="R24" s="41"/>
      <c r="S24" s="41"/>
    </row>
    <row r="25" spans="1:19" ht="16" x14ac:dyDescent="0.25">
      <c r="A25" s="41"/>
      <c r="B25" s="49"/>
      <c r="C25" s="41"/>
      <c r="D25" s="48"/>
      <c r="E25" s="41"/>
      <c r="F25" s="41"/>
      <c r="G25" s="41"/>
      <c r="H25" s="41"/>
      <c r="I25" s="41"/>
      <c r="J25" s="41"/>
      <c r="K25" s="41"/>
      <c r="L25" s="41"/>
      <c r="M25" s="41"/>
      <c r="N25" s="41"/>
      <c r="O25" s="41"/>
      <c r="P25" s="41"/>
      <c r="Q25" s="41"/>
      <c r="R25" s="41"/>
      <c r="S25" s="41"/>
    </row>
    <row r="26" spans="1:19" ht="16" x14ac:dyDescent="0.25">
      <c r="A26" s="41"/>
      <c r="B26" s="49"/>
      <c r="C26" s="41"/>
      <c r="D26" s="48"/>
      <c r="E26" s="41"/>
      <c r="F26" s="41"/>
      <c r="G26" s="41"/>
      <c r="H26" s="41"/>
      <c r="I26" s="41"/>
      <c r="J26" s="41"/>
      <c r="K26" s="41"/>
      <c r="L26" s="41"/>
      <c r="M26" s="41"/>
      <c r="N26" s="41"/>
      <c r="O26" s="41"/>
      <c r="P26" s="41"/>
      <c r="Q26" s="41"/>
      <c r="R26" s="41"/>
      <c r="S26" s="41"/>
    </row>
    <row r="27" spans="1:19" ht="16" x14ac:dyDescent="0.25">
      <c r="A27" s="41"/>
      <c r="B27" s="49"/>
      <c r="C27" s="41"/>
      <c r="D27" s="48"/>
      <c r="E27" s="41"/>
      <c r="F27" s="41"/>
      <c r="G27" s="41"/>
      <c r="H27" s="41"/>
      <c r="I27" s="41"/>
      <c r="J27" s="41"/>
      <c r="K27" s="41"/>
      <c r="L27" s="41"/>
      <c r="M27" s="41"/>
      <c r="N27" s="41"/>
      <c r="O27" s="41"/>
      <c r="P27" s="41"/>
      <c r="Q27" s="41"/>
      <c r="R27" s="41"/>
      <c r="S27" s="41"/>
    </row>
    <row r="28" spans="1:19" ht="16" x14ac:dyDescent="0.25">
      <c r="A28" s="41"/>
      <c r="B28" s="49"/>
      <c r="C28" s="41"/>
      <c r="D28" s="48"/>
      <c r="E28" s="41"/>
      <c r="F28" s="41"/>
      <c r="G28" s="41"/>
      <c r="H28" s="41"/>
      <c r="I28" s="41"/>
      <c r="J28" s="41"/>
      <c r="K28" s="41"/>
      <c r="L28" s="41"/>
      <c r="M28" s="41"/>
      <c r="N28" s="41"/>
      <c r="O28" s="41"/>
      <c r="P28" s="41"/>
      <c r="Q28" s="41"/>
      <c r="R28" s="41"/>
      <c r="S28" s="41"/>
    </row>
    <row r="29" spans="1:19" ht="16" x14ac:dyDescent="0.25">
      <c r="A29" s="41"/>
      <c r="B29" s="49"/>
      <c r="C29" s="41"/>
      <c r="D29" s="48"/>
      <c r="E29" s="41"/>
      <c r="F29" s="41"/>
      <c r="G29" s="41"/>
      <c r="H29" s="41"/>
      <c r="I29" s="41"/>
      <c r="J29" s="41"/>
      <c r="K29" s="41"/>
      <c r="L29" s="41"/>
      <c r="M29" s="41"/>
      <c r="N29" s="41"/>
      <c r="O29" s="41"/>
      <c r="P29" s="41"/>
      <c r="Q29" s="41"/>
      <c r="R29" s="41"/>
      <c r="S29" s="41"/>
    </row>
    <row r="30" spans="1:19" ht="16" x14ac:dyDescent="0.25">
      <c r="A30" s="41"/>
      <c r="B30" s="49"/>
      <c r="C30" s="41"/>
      <c r="D30" s="48"/>
      <c r="E30" s="41"/>
      <c r="F30" s="41"/>
      <c r="G30" s="41"/>
      <c r="H30" s="41"/>
      <c r="I30" s="41"/>
      <c r="J30" s="41"/>
      <c r="K30" s="41"/>
      <c r="L30" s="41"/>
      <c r="M30" s="41"/>
      <c r="N30" s="41"/>
      <c r="O30" s="41"/>
      <c r="P30" s="41"/>
      <c r="Q30" s="41"/>
      <c r="R30" s="41"/>
      <c r="S30" s="41"/>
    </row>
    <row r="31" spans="1:19" ht="16" x14ac:dyDescent="0.25">
      <c r="A31" s="41"/>
      <c r="B31" s="49"/>
      <c r="C31" s="41"/>
      <c r="D31" s="48"/>
      <c r="E31" s="41"/>
      <c r="F31" s="41"/>
      <c r="G31" s="41"/>
      <c r="H31" s="41"/>
      <c r="I31" s="41"/>
      <c r="J31" s="41"/>
      <c r="K31" s="41"/>
      <c r="L31" s="41"/>
      <c r="M31" s="41"/>
      <c r="N31" s="41"/>
      <c r="O31" s="41"/>
      <c r="P31" s="41"/>
      <c r="Q31" s="41"/>
      <c r="R31" s="41"/>
      <c r="S31" s="41"/>
    </row>
    <row r="32" spans="1:19" ht="16" x14ac:dyDescent="0.25">
      <c r="A32" s="41"/>
      <c r="B32" s="49"/>
      <c r="C32" s="41"/>
      <c r="D32" s="48"/>
      <c r="E32" s="41"/>
      <c r="F32" s="41"/>
      <c r="G32" s="41"/>
      <c r="H32" s="41"/>
      <c r="I32" s="41"/>
      <c r="J32" s="41"/>
      <c r="K32" s="41"/>
      <c r="L32" s="41"/>
      <c r="M32" s="41"/>
      <c r="N32" s="41"/>
      <c r="O32" s="41"/>
      <c r="P32" s="41"/>
      <c r="Q32" s="41"/>
      <c r="R32" s="41"/>
      <c r="S32" s="41"/>
    </row>
    <row r="33" spans="1:19" ht="16" x14ac:dyDescent="0.25">
      <c r="A33" s="41"/>
      <c r="B33" s="49"/>
      <c r="C33" s="41"/>
      <c r="D33" s="48"/>
      <c r="E33" s="41"/>
      <c r="F33" s="41"/>
      <c r="G33" s="41"/>
      <c r="H33" s="41"/>
      <c r="I33" s="41"/>
      <c r="J33" s="41"/>
      <c r="K33" s="41"/>
      <c r="L33" s="41"/>
      <c r="M33" s="41"/>
      <c r="N33" s="41"/>
      <c r="O33" s="41"/>
      <c r="P33" s="41"/>
      <c r="Q33" s="41"/>
      <c r="R33" s="41"/>
      <c r="S33" s="41"/>
    </row>
    <row r="34" spans="1:19" ht="16" x14ac:dyDescent="0.25">
      <c r="A34" s="41"/>
      <c r="B34" s="49"/>
      <c r="C34" s="41"/>
      <c r="D34" s="48"/>
      <c r="E34" s="41"/>
      <c r="F34" s="41"/>
      <c r="G34" s="41"/>
      <c r="H34" s="41"/>
      <c r="I34" s="41"/>
      <c r="J34" s="41"/>
      <c r="K34" s="41"/>
      <c r="L34" s="41"/>
      <c r="M34" s="41"/>
      <c r="N34" s="41"/>
      <c r="O34" s="41"/>
      <c r="P34" s="41"/>
      <c r="Q34" s="41"/>
      <c r="R34" s="41"/>
      <c r="S34" s="41"/>
    </row>
    <row r="35" spans="1:19" ht="16" x14ac:dyDescent="0.25">
      <c r="A35" s="41"/>
      <c r="B35" s="49"/>
      <c r="C35" s="41"/>
      <c r="D35" s="48"/>
      <c r="E35" s="41"/>
      <c r="F35" s="41"/>
      <c r="G35" s="41"/>
      <c r="H35" s="41"/>
      <c r="I35" s="41"/>
      <c r="J35" s="41"/>
      <c r="K35" s="41"/>
      <c r="L35" s="41"/>
      <c r="M35" s="41"/>
      <c r="N35" s="41"/>
      <c r="O35" s="41"/>
      <c r="P35" s="41"/>
      <c r="Q35" s="41"/>
      <c r="R35" s="41"/>
      <c r="S35" s="41"/>
    </row>
    <row r="36" spans="1:19" ht="16" x14ac:dyDescent="0.25">
      <c r="A36" s="41"/>
      <c r="B36" s="49"/>
      <c r="C36" s="41"/>
      <c r="D36" s="48"/>
      <c r="E36" s="41"/>
      <c r="F36" s="41"/>
      <c r="G36" s="41"/>
      <c r="H36" s="41"/>
      <c r="I36" s="41"/>
      <c r="J36" s="41"/>
      <c r="K36" s="41"/>
      <c r="L36" s="41"/>
      <c r="M36" s="41"/>
      <c r="N36" s="41"/>
      <c r="O36" s="41"/>
      <c r="P36" s="41"/>
      <c r="Q36" s="41"/>
      <c r="R36" s="41"/>
      <c r="S36" s="41"/>
    </row>
    <row r="37" spans="1:19" ht="16" x14ac:dyDescent="0.25">
      <c r="A37" s="41"/>
      <c r="B37" s="49"/>
      <c r="C37" s="41"/>
      <c r="D37" s="48"/>
      <c r="E37" s="41"/>
      <c r="F37" s="41"/>
      <c r="G37" s="41"/>
      <c r="H37" s="41"/>
      <c r="I37" s="41"/>
      <c r="J37" s="41"/>
      <c r="K37" s="41"/>
      <c r="L37" s="41"/>
      <c r="M37" s="41"/>
      <c r="N37" s="41"/>
      <c r="O37" s="41"/>
      <c r="P37" s="41"/>
      <c r="Q37" s="41"/>
      <c r="R37" s="41"/>
      <c r="S37" s="41"/>
    </row>
    <row r="38" spans="1:19" ht="16" x14ac:dyDescent="0.25">
      <c r="A38" s="41"/>
      <c r="B38" s="49"/>
      <c r="C38" s="41"/>
      <c r="D38" s="48"/>
      <c r="E38" s="41"/>
      <c r="F38" s="41"/>
      <c r="G38" s="41"/>
      <c r="H38" s="41"/>
      <c r="I38" s="41"/>
      <c r="J38" s="41"/>
      <c r="K38" s="41"/>
      <c r="L38" s="41"/>
      <c r="M38" s="41"/>
      <c r="N38" s="41"/>
      <c r="O38" s="41"/>
      <c r="P38" s="41"/>
      <c r="Q38" s="41"/>
      <c r="R38" s="41"/>
      <c r="S38" s="41"/>
    </row>
    <row r="39" spans="1:19" ht="16" x14ac:dyDescent="0.25">
      <c r="A39" s="41"/>
      <c r="B39" s="49"/>
      <c r="C39" s="41"/>
      <c r="D39" s="48"/>
      <c r="E39" s="41"/>
      <c r="F39" s="41"/>
      <c r="G39" s="41"/>
      <c r="H39" s="41"/>
      <c r="I39" s="41"/>
      <c r="J39" s="41"/>
      <c r="K39" s="41"/>
      <c r="L39" s="41"/>
      <c r="M39" s="41"/>
      <c r="N39" s="41"/>
      <c r="O39" s="41"/>
      <c r="P39" s="41"/>
      <c r="Q39" s="41"/>
      <c r="R39" s="41"/>
      <c r="S39" s="41"/>
    </row>
    <row r="40" spans="1:19" ht="16" x14ac:dyDescent="0.25">
      <c r="A40" s="41"/>
      <c r="B40" s="45"/>
      <c r="C40" s="41"/>
      <c r="D40" s="41"/>
      <c r="E40" s="41"/>
      <c r="F40" s="41"/>
      <c r="G40" s="41"/>
      <c r="H40" s="41"/>
      <c r="I40" s="41"/>
      <c r="J40" s="41"/>
      <c r="K40" s="41"/>
      <c r="L40" s="41"/>
      <c r="M40" s="41"/>
      <c r="N40" s="41"/>
      <c r="O40" s="41"/>
      <c r="P40" s="41"/>
      <c r="Q40" s="41"/>
      <c r="R40" s="41"/>
      <c r="S40" s="41"/>
    </row>
    <row r="41" spans="1:19" ht="19" x14ac:dyDescent="0.25">
      <c r="A41" s="41"/>
      <c r="B41" s="62" t="s">
        <v>117</v>
      </c>
      <c r="C41" s="41"/>
      <c r="D41" s="41"/>
      <c r="E41" s="41"/>
      <c r="F41" s="41"/>
      <c r="G41" s="41"/>
      <c r="H41" s="41"/>
      <c r="I41" s="41"/>
      <c r="J41" s="41"/>
      <c r="K41" s="41"/>
      <c r="L41" s="41"/>
      <c r="M41" s="41"/>
      <c r="N41" s="41"/>
      <c r="O41" s="41"/>
      <c r="P41" s="41"/>
      <c r="Q41" s="41"/>
      <c r="R41" s="41"/>
      <c r="S41" s="41"/>
    </row>
    <row r="42" spans="1:19" ht="20" x14ac:dyDescent="0.3">
      <c r="A42" s="41"/>
      <c r="B42" s="42"/>
      <c r="C42" s="41"/>
      <c r="D42" s="41"/>
      <c r="E42" s="41"/>
      <c r="F42" s="41"/>
      <c r="G42" s="61" t="s">
        <v>425</v>
      </c>
      <c r="H42" s="41"/>
      <c r="I42" s="41"/>
      <c r="J42" s="61" t="s">
        <v>426</v>
      </c>
      <c r="K42" s="41"/>
      <c r="L42" s="41"/>
      <c r="M42" s="41"/>
      <c r="N42" s="41"/>
      <c r="O42" s="41"/>
      <c r="P42" s="41"/>
      <c r="Q42" s="41"/>
      <c r="R42" s="41"/>
      <c r="S42" s="41"/>
    </row>
    <row r="43" spans="1:19" ht="17" x14ac:dyDescent="0.25">
      <c r="A43" s="41"/>
      <c r="B43" s="61" t="s">
        <v>423</v>
      </c>
      <c r="C43" s="41"/>
      <c r="D43" s="41"/>
      <c r="E43" s="41"/>
      <c r="F43" s="41"/>
      <c r="G43" s="41"/>
      <c r="H43" s="41"/>
      <c r="I43" s="41"/>
      <c r="J43" s="41"/>
      <c r="K43" s="41"/>
      <c r="L43" s="41"/>
      <c r="M43" s="41"/>
      <c r="N43" s="41"/>
      <c r="O43" s="41"/>
      <c r="P43" s="41"/>
      <c r="Q43" s="41"/>
      <c r="R43" s="41"/>
      <c r="S43" s="41"/>
    </row>
    <row r="44" spans="1:19" ht="17" x14ac:dyDescent="0.25">
      <c r="A44" s="41"/>
      <c r="B44" s="54" t="s">
        <v>178</v>
      </c>
      <c r="C44" s="41"/>
      <c r="D44" s="41"/>
      <c r="E44" s="41"/>
      <c r="F44" s="41"/>
      <c r="G44" s="41"/>
      <c r="H44" s="41"/>
      <c r="I44" s="41"/>
      <c r="J44" s="41"/>
      <c r="K44" s="41"/>
      <c r="L44" s="41"/>
      <c r="M44" s="41"/>
      <c r="N44" s="41"/>
      <c r="O44" s="41"/>
      <c r="P44" s="41"/>
      <c r="Q44" s="41"/>
      <c r="R44" s="41"/>
      <c r="S44" s="41"/>
    </row>
    <row r="45" spans="1:19" ht="16" x14ac:dyDescent="0.25">
      <c r="A45" s="41"/>
      <c r="B45" s="53" t="s">
        <v>164</v>
      </c>
      <c r="C45" s="53" t="s">
        <v>165</v>
      </c>
      <c r="D45" s="53" t="s">
        <v>168</v>
      </c>
      <c r="E45" s="41"/>
      <c r="F45" s="41"/>
      <c r="G45" s="41"/>
      <c r="H45" s="41"/>
      <c r="I45" s="41"/>
      <c r="J45" s="41"/>
      <c r="K45" s="41"/>
      <c r="L45" s="41"/>
      <c r="M45" s="41"/>
      <c r="N45" s="41"/>
      <c r="O45" s="41"/>
      <c r="P45" s="41"/>
      <c r="Q45" s="41"/>
      <c r="R45" s="41"/>
      <c r="S45" s="41"/>
    </row>
    <row r="46" spans="1:19" ht="16" x14ac:dyDescent="0.25">
      <c r="A46" s="41"/>
      <c r="B46" s="45" t="s">
        <v>142</v>
      </c>
      <c r="C46" s="41">
        <v>288418</v>
      </c>
      <c r="D46" s="50">
        <v>8.4306049999999999</v>
      </c>
      <c r="E46" s="41"/>
      <c r="F46" s="41"/>
      <c r="G46" s="41"/>
      <c r="H46" s="41"/>
      <c r="I46" s="41"/>
      <c r="J46" s="41"/>
      <c r="K46" s="41"/>
      <c r="L46" s="41"/>
      <c r="M46" s="41"/>
      <c r="N46" s="41"/>
      <c r="O46" s="41"/>
      <c r="P46" s="41"/>
      <c r="Q46" s="41"/>
      <c r="R46" s="41"/>
      <c r="S46" s="41"/>
    </row>
    <row r="47" spans="1:19" ht="16" x14ac:dyDescent="0.25">
      <c r="A47" s="41"/>
      <c r="B47" s="45" t="s">
        <v>143</v>
      </c>
      <c r="C47" s="41">
        <v>284728</v>
      </c>
      <c r="D47" s="50">
        <v>8.3227449999999994</v>
      </c>
      <c r="E47" s="41"/>
      <c r="F47" s="41"/>
      <c r="G47" s="41"/>
      <c r="H47" s="41"/>
      <c r="I47" s="41"/>
      <c r="J47" s="41"/>
      <c r="K47" s="41"/>
      <c r="L47" s="41"/>
      <c r="M47" s="41"/>
      <c r="N47" s="41"/>
      <c r="O47" s="41"/>
      <c r="P47" s="41"/>
      <c r="Q47" s="41"/>
      <c r="R47" s="41"/>
      <c r="S47" s="41"/>
    </row>
    <row r="48" spans="1:19" ht="16" x14ac:dyDescent="0.25">
      <c r="A48" s="41"/>
      <c r="B48" s="45" t="s">
        <v>144</v>
      </c>
      <c r="C48" s="41">
        <v>283639</v>
      </c>
      <c r="D48" s="50">
        <v>8.2909129999999998</v>
      </c>
      <c r="E48" s="41"/>
      <c r="F48" s="41"/>
      <c r="G48" s="41"/>
      <c r="H48" s="41"/>
      <c r="I48" s="41"/>
      <c r="J48" s="41"/>
      <c r="K48" s="41"/>
      <c r="L48" s="41"/>
      <c r="M48" s="41"/>
      <c r="N48" s="41"/>
      <c r="O48" s="41"/>
      <c r="P48" s="41"/>
      <c r="Q48" s="41"/>
      <c r="R48" s="41"/>
      <c r="S48" s="41"/>
    </row>
    <row r="49" spans="1:19" ht="16" x14ac:dyDescent="0.25">
      <c r="A49" s="41"/>
      <c r="B49" s="45" t="s">
        <v>145</v>
      </c>
      <c r="C49" s="41">
        <v>283042</v>
      </c>
      <c r="D49" s="50">
        <v>8.2734620000000003</v>
      </c>
      <c r="E49" s="41"/>
      <c r="F49" s="41"/>
      <c r="G49" s="41"/>
      <c r="H49" s="41"/>
      <c r="I49" s="41"/>
      <c r="J49" s="41"/>
      <c r="K49" s="41"/>
      <c r="L49" s="41"/>
      <c r="M49" s="41"/>
      <c r="N49" s="41"/>
      <c r="O49" s="41"/>
      <c r="P49" s="41"/>
      <c r="Q49" s="41"/>
      <c r="R49" s="41"/>
      <c r="S49" s="41"/>
    </row>
    <row r="50" spans="1:19" ht="16" x14ac:dyDescent="0.25">
      <c r="A50" s="41"/>
      <c r="B50" s="45" t="s">
        <v>146</v>
      </c>
      <c r="C50" s="41">
        <v>277999</v>
      </c>
      <c r="D50" s="50">
        <v>8.1260519999999996</v>
      </c>
      <c r="E50" s="41"/>
      <c r="F50" s="41"/>
      <c r="G50" s="41"/>
      <c r="H50" s="41"/>
      <c r="I50" s="41"/>
      <c r="J50" s="41"/>
      <c r="K50" s="41"/>
      <c r="L50" s="41"/>
      <c r="M50" s="41"/>
      <c r="N50" s="41"/>
      <c r="O50" s="41"/>
      <c r="P50" s="41"/>
      <c r="Q50" s="41"/>
      <c r="R50" s="41"/>
      <c r="S50" s="41"/>
    </row>
    <row r="51" spans="1:19" ht="16" x14ac:dyDescent="0.25">
      <c r="A51" s="41"/>
      <c r="B51" s="45" t="s">
        <v>147</v>
      </c>
      <c r="C51" s="41">
        <v>272841</v>
      </c>
      <c r="D51" s="50">
        <v>7.975282</v>
      </c>
      <c r="E51" s="41"/>
      <c r="F51" s="41"/>
      <c r="G51" s="41"/>
      <c r="H51" s="41"/>
      <c r="I51" s="41"/>
      <c r="J51" s="41"/>
      <c r="K51" s="41"/>
      <c r="L51" s="41"/>
      <c r="M51" s="41"/>
      <c r="N51" s="41"/>
      <c r="O51" s="41"/>
      <c r="P51" s="41"/>
      <c r="Q51" s="41"/>
      <c r="R51" s="41"/>
      <c r="S51" s="41"/>
    </row>
    <row r="52" spans="1:19" ht="16" x14ac:dyDescent="0.25">
      <c r="A52" s="41"/>
      <c r="B52" s="45" t="s">
        <v>148</v>
      </c>
      <c r="C52" s="41">
        <v>272553</v>
      </c>
      <c r="D52" s="50">
        <v>7.966863</v>
      </c>
      <c r="E52" s="41"/>
      <c r="F52" s="41"/>
      <c r="G52" s="41"/>
      <c r="H52" s="41"/>
      <c r="I52" s="41"/>
      <c r="J52" s="41"/>
      <c r="K52" s="41"/>
      <c r="L52" s="41"/>
      <c r="M52" s="41"/>
      <c r="N52" s="41"/>
      <c r="O52" s="41"/>
      <c r="P52" s="41"/>
      <c r="Q52" s="41"/>
      <c r="R52" s="41"/>
      <c r="S52" s="41"/>
    </row>
    <row r="53" spans="1:19" ht="16" x14ac:dyDescent="0.25">
      <c r="A53" s="41"/>
      <c r="B53" s="45" t="s">
        <v>151</v>
      </c>
      <c r="C53" s="41">
        <v>257812</v>
      </c>
      <c r="D53" s="50">
        <v>7.5359759999999998</v>
      </c>
      <c r="E53" s="41"/>
      <c r="F53" s="41"/>
      <c r="G53" s="41"/>
      <c r="H53" s="41"/>
      <c r="I53" s="41"/>
      <c r="J53" s="41"/>
      <c r="K53" s="41"/>
      <c r="L53" s="41"/>
      <c r="M53" s="41"/>
      <c r="N53" s="41"/>
      <c r="O53" s="41"/>
      <c r="P53" s="41"/>
      <c r="Q53" s="41"/>
      <c r="R53" s="41"/>
      <c r="S53" s="41"/>
    </row>
    <row r="54" spans="1:19" ht="16" x14ac:dyDescent="0.25">
      <c r="A54" s="41"/>
      <c r="B54" s="45" t="s">
        <v>149</v>
      </c>
      <c r="C54" s="41">
        <v>228795</v>
      </c>
      <c r="D54" s="50">
        <v>6.6877940000000002</v>
      </c>
      <c r="E54" s="41"/>
      <c r="F54" s="41"/>
      <c r="G54" s="41"/>
      <c r="H54" s="41"/>
      <c r="I54" s="41"/>
      <c r="J54" s="41"/>
      <c r="K54" s="41"/>
      <c r="L54" s="41"/>
      <c r="M54" s="41"/>
      <c r="N54" s="41"/>
      <c r="O54" s="41"/>
      <c r="P54" s="41"/>
      <c r="Q54" s="41"/>
      <c r="R54" s="41"/>
      <c r="S54" s="41"/>
    </row>
    <row r="55" spans="1:19" ht="16" x14ac:dyDescent="0.25">
      <c r="A55" s="41"/>
      <c r="B55" s="45" t="s">
        <v>150</v>
      </c>
      <c r="C55" s="41">
        <v>182912</v>
      </c>
      <c r="D55" s="50">
        <v>5.3466110000000002</v>
      </c>
      <c r="E55" s="41"/>
      <c r="F55" s="41"/>
      <c r="G55" s="41"/>
      <c r="H55" s="41"/>
      <c r="I55" s="41"/>
      <c r="J55" s="41"/>
      <c r="K55" s="41"/>
      <c r="L55" s="41"/>
      <c r="M55" s="41"/>
      <c r="N55" s="41"/>
      <c r="O55" s="41"/>
      <c r="P55" s="41"/>
      <c r="Q55" s="41"/>
      <c r="R55" s="41"/>
      <c r="S55" s="41"/>
    </row>
    <row r="56" spans="1:19" ht="16" x14ac:dyDescent="0.25">
      <c r="A56" s="41"/>
      <c r="B56" s="45" t="s">
        <v>167</v>
      </c>
      <c r="C56" s="41">
        <v>178201</v>
      </c>
      <c r="D56" s="50">
        <v>5.2089059999999998</v>
      </c>
      <c r="E56" s="41"/>
      <c r="F56" s="41"/>
      <c r="G56" s="41"/>
      <c r="H56" s="41"/>
      <c r="I56" s="41"/>
      <c r="J56" s="41"/>
      <c r="K56" s="41"/>
      <c r="L56" s="41"/>
      <c r="M56" s="41"/>
      <c r="N56" s="41"/>
      <c r="O56" s="41"/>
      <c r="P56" s="41"/>
      <c r="Q56" s="41"/>
      <c r="R56" s="41"/>
      <c r="S56" s="41"/>
    </row>
    <row r="57" spans="1:19" ht="16" x14ac:dyDescent="0.25">
      <c r="A57" s="41"/>
      <c r="B57" s="45" t="s">
        <v>152</v>
      </c>
      <c r="C57" s="41">
        <v>140569</v>
      </c>
      <c r="D57" s="50">
        <v>4.1089039999999999</v>
      </c>
      <c r="E57" s="41"/>
      <c r="F57" s="41"/>
      <c r="G57" s="41"/>
      <c r="H57" s="41"/>
      <c r="I57" s="41"/>
      <c r="J57" s="41"/>
      <c r="K57" s="41"/>
      <c r="L57" s="41"/>
      <c r="M57" s="41"/>
      <c r="N57" s="41"/>
      <c r="O57" s="41"/>
      <c r="P57" s="41"/>
      <c r="Q57" s="41"/>
      <c r="R57" s="41"/>
      <c r="S57" s="41"/>
    </row>
    <row r="58" spans="1:19" ht="16" x14ac:dyDescent="0.25">
      <c r="A58" s="41"/>
      <c r="B58" s="45" t="s">
        <v>153</v>
      </c>
      <c r="C58" s="41">
        <v>104292</v>
      </c>
      <c r="D58" s="50">
        <v>3.048508</v>
      </c>
      <c r="E58" s="41"/>
      <c r="F58" s="41"/>
      <c r="G58" s="41"/>
      <c r="H58" s="41"/>
      <c r="I58" s="41"/>
      <c r="J58" s="41"/>
      <c r="K58" s="41"/>
      <c r="L58" s="41"/>
      <c r="M58" s="41"/>
      <c r="N58" s="41"/>
      <c r="O58" s="41"/>
      <c r="P58" s="41"/>
      <c r="Q58" s="41"/>
      <c r="R58" s="41"/>
      <c r="S58" s="41"/>
    </row>
    <row r="59" spans="1:19" ht="16" x14ac:dyDescent="0.25">
      <c r="A59" s="41"/>
      <c r="B59" s="45" t="s">
        <v>154</v>
      </c>
      <c r="C59" s="41">
        <v>91868</v>
      </c>
      <c r="D59" s="50">
        <v>2.6853479999999998</v>
      </c>
      <c r="E59" s="41"/>
      <c r="F59" s="41"/>
      <c r="G59" s="41"/>
      <c r="H59" s="41"/>
      <c r="I59" s="41"/>
      <c r="J59" s="41"/>
      <c r="K59" s="41"/>
      <c r="L59" s="41"/>
      <c r="M59" s="41"/>
      <c r="N59" s="41"/>
      <c r="O59" s="41"/>
      <c r="P59" s="41"/>
      <c r="Q59" s="41"/>
      <c r="R59" s="41"/>
      <c r="S59" s="41"/>
    </row>
    <row r="60" spans="1:19" ht="16" x14ac:dyDescent="0.25">
      <c r="A60" s="41"/>
      <c r="B60" s="45" t="s">
        <v>155</v>
      </c>
      <c r="C60" s="41">
        <v>78109</v>
      </c>
      <c r="D60" s="50">
        <v>2.283166</v>
      </c>
      <c r="E60" s="41"/>
      <c r="F60" s="41"/>
      <c r="G60" s="41"/>
      <c r="H60" s="41"/>
      <c r="I60" s="41"/>
      <c r="J60" s="41"/>
      <c r="K60" s="41"/>
      <c r="L60" s="41"/>
      <c r="M60" s="41"/>
      <c r="N60" s="41"/>
      <c r="O60" s="41"/>
      <c r="P60" s="41"/>
      <c r="Q60" s="41"/>
      <c r="R60" s="41"/>
      <c r="S60" s="41"/>
    </row>
    <row r="61" spans="1:19" ht="16" x14ac:dyDescent="0.25">
      <c r="A61" s="41"/>
      <c r="B61" s="45" t="s">
        <v>156</v>
      </c>
      <c r="C61" s="41">
        <v>61468</v>
      </c>
      <c r="D61" s="50">
        <v>1.7967409999999999</v>
      </c>
      <c r="E61" s="41"/>
      <c r="F61" s="41"/>
      <c r="G61" s="41"/>
      <c r="H61" s="41"/>
      <c r="I61" s="41"/>
      <c r="J61" s="41"/>
      <c r="K61" s="41"/>
      <c r="L61" s="41"/>
      <c r="M61" s="41"/>
      <c r="N61" s="41"/>
      <c r="O61" s="41"/>
      <c r="P61" s="41"/>
      <c r="Q61" s="41"/>
      <c r="R61" s="41"/>
      <c r="S61" s="41"/>
    </row>
    <row r="62" spans="1:19" ht="17" x14ac:dyDescent="0.25">
      <c r="A62" s="41"/>
      <c r="B62" s="45" t="s">
        <v>157</v>
      </c>
      <c r="C62" s="41">
        <v>40043</v>
      </c>
      <c r="D62" s="50">
        <v>1.170477</v>
      </c>
      <c r="E62" s="41"/>
      <c r="F62" s="41"/>
      <c r="G62" s="61" t="s">
        <v>427</v>
      </c>
      <c r="H62" s="41"/>
      <c r="I62" s="41"/>
      <c r="J62" s="41"/>
      <c r="K62" s="41"/>
      <c r="L62" s="41"/>
      <c r="M62" s="41"/>
      <c r="N62" s="41"/>
      <c r="O62" s="41"/>
      <c r="P62" s="41"/>
      <c r="Q62" s="41"/>
      <c r="R62" s="41"/>
      <c r="S62" s="41"/>
    </row>
    <row r="63" spans="1:19" ht="16" x14ac:dyDescent="0.25">
      <c r="A63" s="41"/>
      <c r="B63" s="45" t="s">
        <v>421</v>
      </c>
      <c r="C63" s="41">
        <v>30529</v>
      </c>
      <c r="D63" s="50">
        <v>0.892378</v>
      </c>
      <c r="E63" s="41"/>
      <c r="F63" s="41"/>
      <c r="G63" s="49" t="s">
        <v>192</v>
      </c>
      <c r="H63" s="41" t="s">
        <v>193</v>
      </c>
      <c r="I63" s="41"/>
      <c r="J63" s="41"/>
      <c r="K63" s="41"/>
      <c r="L63" s="41"/>
      <c r="M63" s="41"/>
      <c r="N63" s="41"/>
      <c r="O63" s="41"/>
      <c r="P63" s="41"/>
      <c r="Q63" s="41"/>
      <c r="R63" s="41"/>
      <c r="S63" s="41"/>
    </row>
    <row r="64" spans="1:19" ht="16" x14ac:dyDescent="0.25">
      <c r="A64" s="41"/>
      <c r="B64" s="45" t="s">
        <v>158</v>
      </c>
      <c r="C64" s="41">
        <v>22758</v>
      </c>
      <c r="D64" s="50">
        <v>0.66522800000000004</v>
      </c>
      <c r="E64" s="41"/>
      <c r="F64" s="41"/>
      <c r="G64" s="65" t="s">
        <v>212</v>
      </c>
      <c r="H64" s="66">
        <v>0.62849668999999997</v>
      </c>
      <c r="I64" s="41"/>
      <c r="J64" s="41"/>
      <c r="K64" s="41"/>
      <c r="L64" s="41"/>
      <c r="M64" s="41"/>
      <c r="N64" s="41"/>
      <c r="O64" s="41"/>
      <c r="P64" s="41"/>
      <c r="Q64" s="41"/>
      <c r="R64" s="41"/>
      <c r="S64" s="41"/>
    </row>
    <row r="65" spans="1:19" ht="16" x14ac:dyDescent="0.25">
      <c r="A65" s="41"/>
      <c r="B65" s="45" t="s">
        <v>159</v>
      </c>
      <c r="C65" s="41">
        <v>12398</v>
      </c>
      <c r="D65" s="50">
        <v>0.3624</v>
      </c>
      <c r="E65" s="41"/>
      <c r="F65" s="41"/>
      <c r="G65" s="65" t="s">
        <v>213</v>
      </c>
      <c r="H65" s="66">
        <v>0.31648901000000002</v>
      </c>
      <c r="I65" s="41"/>
      <c r="J65" s="41"/>
      <c r="K65" s="41"/>
      <c r="L65" s="41"/>
      <c r="M65" s="41"/>
      <c r="N65" s="41"/>
      <c r="O65" s="41"/>
      <c r="P65" s="41"/>
      <c r="Q65" s="41"/>
      <c r="R65" s="41"/>
      <c r="S65" s="41"/>
    </row>
    <row r="66" spans="1:19" ht="16" x14ac:dyDescent="0.25">
      <c r="A66" s="41"/>
      <c r="B66" s="45" t="s">
        <v>160</v>
      </c>
      <c r="C66" s="41">
        <v>9569</v>
      </c>
      <c r="D66" s="50">
        <v>0.27970699999999998</v>
      </c>
      <c r="E66" s="41"/>
      <c r="F66" s="41"/>
      <c r="G66" s="65" t="s">
        <v>194</v>
      </c>
      <c r="H66" s="66">
        <v>5.5014300000000002E-2</v>
      </c>
      <c r="I66" s="41"/>
      <c r="J66" s="41"/>
      <c r="K66" s="41"/>
      <c r="L66" s="41"/>
      <c r="M66" s="41"/>
      <c r="N66" s="41"/>
      <c r="O66" s="41"/>
      <c r="P66" s="41"/>
      <c r="Q66" s="41"/>
      <c r="R66" s="41"/>
      <c r="S66" s="41"/>
    </row>
    <row r="67" spans="1:19" ht="16" x14ac:dyDescent="0.25">
      <c r="A67" s="41"/>
      <c r="B67" s="45" t="s">
        <v>161</v>
      </c>
      <c r="C67" s="41">
        <v>7539</v>
      </c>
      <c r="D67" s="50">
        <v>0.22036900000000001</v>
      </c>
      <c r="E67" s="41"/>
      <c r="F67" s="41"/>
      <c r="G67" s="41"/>
      <c r="H67" s="41"/>
      <c r="I67" s="41"/>
      <c r="J67" s="41"/>
      <c r="K67" s="41"/>
      <c r="L67" s="41"/>
      <c r="M67" s="41"/>
      <c r="N67" s="41"/>
      <c r="O67" s="41"/>
      <c r="P67" s="41"/>
      <c r="Q67" s="41"/>
      <c r="R67" s="41"/>
      <c r="S67" s="41"/>
    </row>
    <row r="68" spans="1:19" ht="16" x14ac:dyDescent="0.25">
      <c r="A68" s="41"/>
      <c r="B68" s="45" t="s">
        <v>162</v>
      </c>
      <c r="C68" s="41">
        <v>5527</v>
      </c>
      <c r="D68" s="50">
        <v>0.16155700000000001</v>
      </c>
      <c r="E68" s="41"/>
      <c r="F68" s="41"/>
      <c r="G68" s="41"/>
      <c r="H68" s="41"/>
      <c r="I68" s="41"/>
      <c r="J68" s="41"/>
      <c r="K68" s="41"/>
      <c r="L68" s="41"/>
      <c r="M68" s="41"/>
      <c r="N68" s="41"/>
      <c r="O68" s="41"/>
      <c r="P68" s="41"/>
      <c r="Q68" s="41"/>
      <c r="R68" s="41"/>
      <c r="S68" s="41"/>
    </row>
    <row r="69" spans="1:19" ht="16" x14ac:dyDescent="0.25">
      <c r="A69" s="41"/>
      <c r="B69" s="45" t="s">
        <v>163</v>
      </c>
      <c r="C69" s="41">
        <v>5474</v>
      </c>
      <c r="D69" s="50">
        <v>0.16000800000000001</v>
      </c>
      <c r="E69" s="41"/>
      <c r="F69" s="41"/>
      <c r="G69" s="41"/>
      <c r="H69" s="41"/>
      <c r="I69" s="41"/>
      <c r="J69" s="41"/>
      <c r="K69" s="41"/>
      <c r="L69" s="41"/>
      <c r="M69" s="41"/>
      <c r="N69" s="41"/>
      <c r="O69" s="41"/>
      <c r="P69" s="41"/>
      <c r="Q69" s="41"/>
      <c r="R69" s="41"/>
      <c r="S69" s="41"/>
    </row>
    <row r="70" spans="1:19" ht="16" x14ac:dyDescent="0.25">
      <c r="A70" s="41"/>
      <c r="B70" s="49" t="s">
        <v>166</v>
      </c>
      <c r="C70" s="41">
        <f>AVERAGE(Table3['# of orders])</f>
        <v>142545.125</v>
      </c>
      <c r="D70" s="41"/>
      <c r="E70" s="41"/>
      <c r="F70" s="41"/>
      <c r="G70" s="41"/>
      <c r="H70" s="41"/>
      <c r="I70" s="41"/>
      <c r="J70" s="41"/>
      <c r="K70" s="41"/>
      <c r="L70" s="41"/>
      <c r="M70" s="41"/>
      <c r="N70" s="41"/>
      <c r="O70" s="41"/>
      <c r="P70" s="41"/>
      <c r="Q70" s="41"/>
      <c r="R70" s="41"/>
      <c r="S70" s="41"/>
    </row>
    <row r="71" spans="1:19" ht="16" x14ac:dyDescent="0.25">
      <c r="A71" s="41"/>
      <c r="B71" s="41"/>
      <c r="C71" s="41"/>
      <c r="D71" s="41"/>
      <c r="E71" s="41"/>
      <c r="F71" s="41"/>
      <c r="G71" s="41"/>
      <c r="H71" s="41"/>
      <c r="I71" s="41"/>
      <c r="J71" s="41"/>
      <c r="K71" s="41"/>
      <c r="L71" s="41"/>
      <c r="M71" s="41"/>
      <c r="N71" s="41"/>
      <c r="O71" s="41"/>
      <c r="P71" s="41"/>
      <c r="Q71" s="41"/>
      <c r="R71" s="41"/>
      <c r="S71" s="41"/>
    </row>
    <row r="72" spans="1:19" ht="16" x14ac:dyDescent="0.25">
      <c r="A72" s="41"/>
      <c r="B72" s="41"/>
      <c r="C72" s="41"/>
      <c r="D72" s="41"/>
      <c r="E72" s="41"/>
      <c r="F72" s="41"/>
      <c r="G72" s="41"/>
      <c r="H72" s="41"/>
      <c r="I72" s="41"/>
      <c r="J72" s="41"/>
      <c r="K72" s="41"/>
      <c r="L72" s="41"/>
      <c r="M72" s="41"/>
      <c r="N72" s="41"/>
      <c r="O72" s="41"/>
      <c r="P72" s="41"/>
      <c r="Q72" s="41"/>
      <c r="R72" s="41"/>
      <c r="S72" s="41"/>
    </row>
    <row r="73" spans="1:19" ht="16" x14ac:dyDescent="0.25">
      <c r="A73" s="41"/>
      <c r="B73" s="41"/>
      <c r="C73" s="41"/>
      <c r="D73" s="41"/>
      <c r="E73" s="41"/>
      <c r="F73" s="41"/>
      <c r="G73" s="41"/>
      <c r="H73" s="41"/>
      <c r="I73" s="41"/>
      <c r="J73" s="41"/>
      <c r="K73" s="41"/>
      <c r="L73" s="41"/>
      <c r="M73" s="41"/>
      <c r="N73" s="41"/>
      <c r="O73" s="41"/>
      <c r="P73" s="41"/>
      <c r="Q73" s="41"/>
      <c r="R73" s="41"/>
      <c r="S73" s="41"/>
    </row>
    <row r="74" spans="1:19" ht="16" x14ac:dyDescent="0.25">
      <c r="A74" s="41"/>
      <c r="B74" s="41"/>
      <c r="C74" s="41"/>
      <c r="D74" s="41"/>
      <c r="E74" s="41"/>
      <c r="F74" s="41"/>
      <c r="G74" s="41"/>
      <c r="H74" s="41"/>
      <c r="I74" s="41"/>
      <c r="J74" s="41"/>
      <c r="K74" s="41"/>
      <c r="L74" s="41"/>
      <c r="M74" s="41"/>
      <c r="N74" s="41"/>
      <c r="O74" s="41"/>
      <c r="P74" s="41"/>
      <c r="Q74" s="41"/>
      <c r="R74" s="41"/>
      <c r="S74" s="41"/>
    </row>
    <row r="75" spans="1:19" ht="16" x14ac:dyDescent="0.25">
      <c r="A75" s="41"/>
      <c r="B75" s="41"/>
      <c r="C75" s="41"/>
      <c r="D75" s="41"/>
      <c r="E75" s="41"/>
      <c r="F75" s="41"/>
      <c r="G75" s="41"/>
      <c r="H75" s="41"/>
      <c r="I75" s="41"/>
      <c r="J75" s="41"/>
      <c r="K75" s="41"/>
      <c r="L75" s="41"/>
      <c r="M75" s="41"/>
      <c r="N75" s="41"/>
      <c r="O75" s="41"/>
      <c r="P75" s="41"/>
      <c r="Q75" s="41"/>
      <c r="R75" s="41"/>
      <c r="S75" s="41"/>
    </row>
    <row r="76" spans="1:19" ht="16" x14ac:dyDescent="0.25">
      <c r="A76" s="41"/>
      <c r="B76" s="41"/>
      <c r="C76" s="41"/>
      <c r="D76" s="41"/>
      <c r="E76" s="41"/>
      <c r="F76" s="41"/>
      <c r="G76" s="41"/>
      <c r="H76" s="41"/>
      <c r="I76" s="41"/>
      <c r="J76" s="41"/>
      <c r="K76" s="41"/>
      <c r="L76" s="41"/>
      <c r="M76" s="41"/>
      <c r="N76" s="41"/>
      <c r="O76" s="41"/>
      <c r="P76" s="41"/>
      <c r="Q76" s="41"/>
      <c r="R76" s="41"/>
      <c r="S76" s="41"/>
    </row>
    <row r="77" spans="1:19" ht="16" x14ac:dyDescent="0.25">
      <c r="A77" s="41"/>
      <c r="B77" s="41"/>
      <c r="C77" s="41"/>
      <c r="D77" s="41"/>
      <c r="E77" s="41"/>
      <c r="F77" s="41"/>
      <c r="G77" s="41"/>
      <c r="H77" s="41"/>
      <c r="I77" s="41"/>
      <c r="J77" s="41"/>
      <c r="K77" s="41"/>
      <c r="L77" s="41"/>
      <c r="M77" s="41"/>
      <c r="N77" s="41"/>
      <c r="O77" s="41"/>
      <c r="P77" s="41"/>
      <c r="Q77" s="41"/>
      <c r="R77" s="41"/>
      <c r="S77" s="41"/>
    </row>
    <row r="78" spans="1:19" ht="16" x14ac:dyDescent="0.25">
      <c r="A78" s="41"/>
      <c r="B78" s="41"/>
      <c r="C78" s="41"/>
      <c r="D78" s="41"/>
      <c r="E78" s="41"/>
      <c r="F78" s="41"/>
      <c r="G78" s="41"/>
      <c r="H78" s="41"/>
      <c r="I78" s="41"/>
      <c r="J78" s="41"/>
      <c r="K78" s="41"/>
      <c r="L78" s="41"/>
      <c r="M78" s="41"/>
      <c r="N78" s="41"/>
      <c r="O78" s="41"/>
      <c r="P78" s="41"/>
      <c r="Q78" s="41"/>
      <c r="R78" s="41"/>
      <c r="S78" s="41"/>
    </row>
    <row r="79" spans="1:19" ht="16" x14ac:dyDescent="0.25">
      <c r="A79" s="41"/>
      <c r="B79" s="41"/>
      <c r="C79" s="41"/>
      <c r="D79" s="41"/>
      <c r="E79" s="41"/>
      <c r="F79" s="41"/>
      <c r="G79" s="41"/>
      <c r="H79" s="41"/>
      <c r="I79" s="41"/>
      <c r="J79" s="41"/>
      <c r="K79" s="41"/>
      <c r="L79" s="41"/>
      <c r="M79" s="41"/>
      <c r="N79" s="41"/>
      <c r="O79" s="41"/>
      <c r="P79" s="41"/>
      <c r="Q79" s="41"/>
      <c r="R79" s="41"/>
      <c r="S79" s="41"/>
    </row>
    <row r="80" spans="1:19" ht="16" x14ac:dyDescent="0.25">
      <c r="A80" s="41"/>
      <c r="B80" s="41"/>
      <c r="C80" s="41"/>
      <c r="D80" s="41"/>
      <c r="E80" s="41"/>
      <c r="F80" s="41"/>
      <c r="G80" s="41"/>
      <c r="H80" s="41"/>
      <c r="I80" s="41"/>
      <c r="J80" s="41"/>
      <c r="K80" s="41"/>
      <c r="L80" s="41"/>
      <c r="M80" s="41"/>
      <c r="N80" s="41"/>
      <c r="O80" s="41"/>
      <c r="P80" s="41"/>
      <c r="Q80" s="41"/>
      <c r="R80" s="41"/>
      <c r="S80" s="41"/>
    </row>
    <row r="81" spans="1:19" ht="16" x14ac:dyDescent="0.25">
      <c r="A81" s="41"/>
      <c r="B81" s="41"/>
      <c r="C81" s="41"/>
      <c r="D81" s="41"/>
      <c r="E81" s="41"/>
      <c r="F81" s="41"/>
      <c r="G81" s="41"/>
      <c r="H81" s="41"/>
      <c r="I81" s="41"/>
      <c r="J81" s="41"/>
      <c r="K81" s="41"/>
      <c r="L81" s="41"/>
      <c r="M81" s="41"/>
      <c r="N81" s="41"/>
      <c r="O81" s="41"/>
      <c r="P81" s="41"/>
      <c r="Q81" s="41"/>
      <c r="R81" s="41"/>
      <c r="S81" s="41"/>
    </row>
    <row r="82" spans="1:19" ht="16" x14ac:dyDescent="0.25">
      <c r="A82" s="41"/>
      <c r="B82" s="41"/>
      <c r="C82" s="41"/>
      <c r="D82" s="41"/>
      <c r="E82" s="41"/>
      <c r="F82" s="41"/>
      <c r="G82" s="41"/>
      <c r="H82" s="41"/>
      <c r="I82" s="41"/>
      <c r="J82" s="41"/>
      <c r="K82" s="41"/>
      <c r="L82" s="41"/>
      <c r="M82" s="41"/>
      <c r="N82" s="41"/>
      <c r="O82" s="41"/>
      <c r="P82" s="41"/>
      <c r="Q82" s="41"/>
      <c r="R82" s="41"/>
      <c r="S82" s="41"/>
    </row>
    <row r="83" spans="1:19" ht="16" x14ac:dyDescent="0.25">
      <c r="A83" s="41"/>
      <c r="B83" s="41"/>
      <c r="C83" s="41"/>
      <c r="D83" s="41"/>
      <c r="E83" s="41"/>
      <c r="F83" s="41"/>
      <c r="G83" s="41"/>
      <c r="H83" s="41"/>
      <c r="I83" s="41"/>
      <c r="J83" s="41"/>
      <c r="K83" s="41"/>
      <c r="L83" s="41"/>
      <c r="M83" s="41"/>
      <c r="N83" s="41"/>
      <c r="O83" s="41"/>
      <c r="P83" s="41"/>
      <c r="Q83" s="41"/>
      <c r="R83" s="41"/>
      <c r="S83" s="41"/>
    </row>
    <row r="84" spans="1:19" ht="16" x14ac:dyDescent="0.25">
      <c r="A84" s="41"/>
      <c r="B84" s="41"/>
      <c r="C84" s="41"/>
      <c r="D84" s="41"/>
      <c r="E84" s="41"/>
      <c r="F84" s="41"/>
      <c r="G84" s="41"/>
      <c r="H84" s="41"/>
      <c r="I84" s="41"/>
      <c r="J84" s="41"/>
      <c r="K84" s="41"/>
      <c r="L84" s="41"/>
      <c r="M84" s="41"/>
      <c r="N84" s="41"/>
      <c r="O84" s="41"/>
      <c r="P84" s="41"/>
      <c r="Q84" s="41"/>
      <c r="R84" s="41"/>
      <c r="S84" s="41"/>
    </row>
    <row r="85" spans="1:19" ht="16" x14ac:dyDescent="0.25">
      <c r="A85" s="41"/>
      <c r="B85" s="41"/>
      <c r="C85" s="41"/>
      <c r="D85" s="41"/>
      <c r="E85" s="41"/>
      <c r="F85" s="41"/>
      <c r="G85" s="41"/>
      <c r="H85" s="41"/>
      <c r="I85" s="41"/>
      <c r="J85" s="41"/>
      <c r="K85" s="41"/>
      <c r="L85" s="41"/>
      <c r="M85" s="41"/>
      <c r="N85" s="41"/>
      <c r="O85" s="41"/>
      <c r="P85" s="41"/>
      <c r="Q85" s="41"/>
      <c r="R85" s="41"/>
      <c r="S85" s="41"/>
    </row>
    <row r="86" spans="1:19" ht="16" x14ac:dyDescent="0.25">
      <c r="A86" s="41"/>
      <c r="B86" s="41"/>
      <c r="C86" s="41"/>
      <c r="D86" s="41"/>
      <c r="E86" s="41"/>
      <c r="F86" s="41"/>
      <c r="G86" s="41"/>
      <c r="H86" s="41"/>
      <c r="I86" s="41"/>
      <c r="J86" s="41"/>
      <c r="K86" s="41"/>
      <c r="L86" s="41"/>
      <c r="M86" s="41"/>
      <c r="N86" s="41"/>
      <c r="O86" s="41"/>
      <c r="P86" s="41"/>
      <c r="Q86" s="41"/>
      <c r="R86" s="41"/>
      <c r="S86" s="41"/>
    </row>
    <row r="87" spans="1:19" ht="16" x14ac:dyDescent="0.25">
      <c r="A87" s="41"/>
      <c r="B87" s="41"/>
      <c r="C87" s="41"/>
      <c r="D87" s="41"/>
      <c r="E87" s="41"/>
      <c r="F87" s="41"/>
      <c r="G87" s="41"/>
      <c r="H87" s="41"/>
      <c r="I87" s="41"/>
      <c r="J87" s="41"/>
      <c r="K87" s="41"/>
      <c r="L87" s="41"/>
      <c r="M87" s="41"/>
      <c r="N87" s="41"/>
      <c r="O87" s="41"/>
      <c r="P87" s="41"/>
      <c r="Q87" s="41"/>
      <c r="R87" s="41"/>
      <c r="S87" s="41"/>
    </row>
    <row r="88" spans="1:19" ht="16" x14ac:dyDescent="0.25">
      <c r="A88" s="41"/>
      <c r="B88" s="41"/>
      <c r="C88" s="41"/>
      <c r="D88" s="41"/>
      <c r="E88" s="41"/>
      <c r="F88" s="41"/>
      <c r="G88" s="41"/>
      <c r="H88" s="41"/>
      <c r="I88" s="41"/>
      <c r="J88" s="41"/>
      <c r="K88" s="41"/>
      <c r="L88" s="41"/>
      <c r="M88" s="41"/>
      <c r="N88" s="41"/>
      <c r="O88" s="41"/>
      <c r="P88" s="41"/>
      <c r="Q88" s="41"/>
      <c r="R88" s="41"/>
      <c r="S88" s="41"/>
    </row>
    <row r="89" spans="1:19" ht="16" x14ac:dyDescent="0.25">
      <c r="A89" s="41"/>
      <c r="B89" s="41"/>
      <c r="C89" s="41"/>
      <c r="D89" s="41"/>
      <c r="E89" s="41"/>
      <c r="F89" s="41"/>
      <c r="G89" s="41"/>
      <c r="H89" s="41"/>
      <c r="I89" s="41"/>
      <c r="J89" s="41"/>
      <c r="K89" s="41"/>
      <c r="L89" s="41"/>
      <c r="M89" s="41"/>
      <c r="N89" s="41"/>
      <c r="O89" s="41"/>
      <c r="P89" s="41"/>
      <c r="Q89" s="41"/>
      <c r="R89" s="41"/>
      <c r="S89" s="41"/>
    </row>
    <row r="90" spans="1:19" ht="16" x14ac:dyDescent="0.25">
      <c r="A90" s="41"/>
      <c r="B90" s="41"/>
      <c r="C90" s="41"/>
      <c r="D90" s="41"/>
      <c r="E90" s="41"/>
      <c r="F90" s="41"/>
      <c r="G90" s="41"/>
      <c r="H90" s="41"/>
      <c r="I90" s="41"/>
      <c r="J90" s="41"/>
      <c r="K90" s="41"/>
      <c r="L90" s="41"/>
      <c r="M90" s="41"/>
      <c r="N90" s="41"/>
      <c r="O90" s="41"/>
      <c r="P90" s="41"/>
      <c r="Q90" s="41"/>
      <c r="R90" s="41"/>
      <c r="S90" s="41"/>
    </row>
    <row r="91" spans="1:19" ht="16" x14ac:dyDescent="0.25">
      <c r="A91" s="41"/>
      <c r="B91" s="41"/>
      <c r="C91" s="41"/>
      <c r="D91" s="41"/>
      <c r="E91" s="41"/>
      <c r="F91" s="41"/>
      <c r="G91" s="41"/>
      <c r="H91" s="41"/>
      <c r="I91" s="41"/>
      <c r="J91" s="41"/>
      <c r="K91" s="41"/>
      <c r="L91" s="41"/>
      <c r="M91" s="41"/>
      <c r="N91" s="41"/>
      <c r="O91" s="41"/>
      <c r="P91" s="41"/>
      <c r="Q91" s="41"/>
      <c r="R91" s="41"/>
      <c r="S91" s="41"/>
    </row>
    <row r="92" spans="1:19" ht="16" x14ac:dyDescent="0.25">
      <c r="A92" s="41"/>
      <c r="B92" s="41"/>
      <c r="C92" s="41"/>
      <c r="D92" s="41"/>
      <c r="E92" s="41"/>
      <c r="F92" s="41"/>
      <c r="G92" s="41"/>
      <c r="H92" s="41"/>
      <c r="I92" s="41"/>
      <c r="J92" s="41"/>
      <c r="K92" s="41"/>
      <c r="L92" s="41"/>
      <c r="M92" s="41"/>
      <c r="N92" s="41"/>
      <c r="O92" s="41"/>
      <c r="P92" s="41"/>
      <c r="Q92" s="41"/>
      <c r="R92" s="41"/>
      <c r="S92" s="41"/>
    </row>
    <row r="93" spans="1:19" ht="16" x14ac:dyDescent="0.25">
      <c r="A93" s="41"/>
      <c r="B93" s="41"/>
      <c r="C93" s="41"/>
      <c r="D93" s="41"/>
      <c r="E93" s="41"/>
      <c r="F93" s="41"/>
      <c r="G93" s="41"/>
      <c r="H93" s="41"/>
      <c r="I93" s="41"/>
      <c r="J93" s="41"/>
      <c r="K93" s="41"/>
      <c r="L93" s="41"/>
      <c r="M93" s="41"/>
      <c r="N93" s="41"/>
      <c r="O93" s="41"/>
      <c r="P93" s="41"/>
      <c r="Q93" s="41"/>
      <c r="R93" s="41"/>
      <c r="S93" s="41"/>
    </row>
    <row r="94" spans="1:19" ht="16" x14ac:dyDescent="0.25">
      <c r="A94" s="41"/>
      <c r="B94" s="41"/>
      <c r="C94" s="41"/>
      <c r="D94" s="41"/>
      <c r="E94" s="41"/>
      <c r="F94" s="41"/>
      <c r="G94" s="41"/>
      <c r="H94" s="41"/>
      <c r="I94" s="41"/>
      <c r="J94" s="41"/>
      <c r="K94" s="41"/>
      <c r="L94" s="41"/>
      <c r="M94" s="41"/>
      <c r="N94" s="41"/>
      <c r="O94" s="41"/>
      <c r="P94" s="41"/>
      <c r="Q94" s="41"/>
      <c r="R94" s="41"/>
      <c r="S94" s="41"/>
    </row>
    <row r="95" spans="1:19" ht="16" x14ac:dyDescent="0.25">
      <c r="A95" s="41"/>
      <c r="B95" s="41"/>
      <c r="C95" s="41"/>
      <c r="D95" s="41"/>
      <c r="E95" s="41"/>
      <c r="F95" s="41"/>
      <c r="G95" s="41"/>
      <c r="H95" s="41"/>
      <c r="I95" s="41"/>
      <c r="J95" s="41"/>
      <c r="K95" s="41"/>
      <c r="L95" s="41"/>
      <c r="M95" s="41"/>
      <c r="N95" s="41"/>
      <c r="O95" s="41"/>
      <c r="P95" s="41"/>
      <c r="Q95" s="41"/>
      <c r="R95" s="41"/>
      <c r="S95" s="41"/>
    </row>
    <row r="96" spans="1:19" ht="16" x14ac:dyDescent="0.25">
      <c r="A96" s="41"/>
      <c r="B96" s="41"/>
      <c r="C96" s="41"/>
      <c r="D96" s="41"/>
      <c r="E96" s="41"/>
      <c r="F96" s="41"/>
      <c r="G96" s="41"/>
      <c r="H96" s="41"/>
      <c r="I96" s="41"/>
      <c r="J96" s="41"/>
      <c r="K96" s="41"/>
      <c r="L96" s="41"/>
      <c r="M96" s="41"/>
      <c r="N96" s="41"/>
      <c r="O96" s="41"/>
      <c r="P96" s="41"/>
      <c r="Q96" s="41"/>
      <c r="R96" s="41"/>
      <c r="S96" s="41"/>
    </row>
    <row r="97" spans="1:19" ht="16" x14ac:dyDescent="0.25">
      <c r="A97" s="41"/>
      <c r="B97" s="41"/>
      <c r="C97" s="41"/>
      <c r="D97" s="41"/>
      <c r="E97" s="41"/>
      <c r="F97" s="41"/>
      <c r="G97" s="41"/>
      <c r="H97" s="41"/>
      <c r="I97" s="41"/>
      <c r="J97" s="41"/>
      <c r="K97" s="41"/>
      <c r="L97" s="41"/>
      <c r="M97" s="41"/>
      <c r="N97" s="41"/>
      <c r="O97" s="41"/>
      <c r="P97" s="41"/>
      <c r="Q97" s="41"/>
      <c r="R97" s="41"/>
      <c r="S97" s="41"/>
    </row>
    <row r="98" spans="1:19" ht="16" x14ac:dyDescent="0.25">
      <c r="A98" s="41"/>
      <c r="B98" s="41"/>
      <c r="C98" s="41"/>
      <c r="D98" s="41"/>
      <c r="E98" s="41"/>
      <c r="F98" s="41"/>
      <c r="G98" s="41"/>
      <c r="H98" s="41"/>
      <c r="I98" s="41"/>
      <c r="J98" s="41"/>
      <c r="K98" s="41"/>
      <c r="L98" s="41"/>
      <c r="M98" s="41"/>
      <c r="N98" s="41"/>
      <c r="O98" s="41"/>
      <c r="P98" s="41"/>
      <c r="Q98" s="41"/>
      <c r="R98" s="41"/>
      <c r="S98" s="41"/>
    </row>
    <row r="99" spans="1:19" ht="16" x14ac:dyDescent="0.25">
      <c r="A99" s="41"/>
      <c r="B99" s="41"/>
      <c r="C99" s="41"/>
      <c r="D99" s="41"/>
      <c r="E99" s="41"/>
      <c r="F99" s="41"/>
      <c r="G99" s="41"/>
      <c r="H99" s="41"/>
      <c r="I99" s="41"/>
      <c r="J99" s="41"/>
      <c r="K99" s="41"/>
      <c r="L99" s="41"/>
      <c r="M99" s="41"/>
      <c r="N99" s="41"/>
      <c r="O99" s="41"/>
      <c r="P99" s="41"/>
      <c r="Q99" s="41"/>
      <c r="R99" s="41"/>
      <c r="S99" s="41"/>
    </row>
    <row r="100" spans="1:19" ht="16" x14ac:dyDescent="0.25">
      <c r="A100" s="41"/>
      <c r="B100" s="41"/>
      <c r="C100" s="41"/>
      <c r="D100" s="41"/>
      <c r="E100" s="41"/>
      <c r="F100" s="41"/>
      <c r="G100" s="41"/>
      <c r="H100" s="41"/>
      <c r="I100" s="41"/>
      <c r="J100" s="41"/>
      <c r="K100" s="41"/>
      <c r="L100" s="41"/>
      <c r="M100" s="41"/>
      <c r="N100" s="41"/>
      <c r="O100" s="41"/>
      <c r="P100" s="41"/>
      <c r="Q100" s="41"/>
      <c r="R100" s="41"/>
      <c r="S100" s="41"/>
    </row>
    <row r="101" spans="1:19" ht="16" x14ac:dyDescent="0.25">
      <c r="A101" s="41"/>
      <c r="B101" s="41"/>
      <c r="C101" s="41"/>
      <c r="D101" s="41"/>
      <c r="E101" s="41"/>
      <c r="F101" s="41"/>
      <c r="G101" s="41"/>
      <c r="H101" s="41"/>
      <c r="I101" s="41"/>
      <c r="J101" s="41"/>
      <c r="K101" s="41"/>
      <c r="L101" s="41"/>
      <c r="M101" s="41"/>
      <c r="N101" s="41"/>
      <c r="O101" s="41"/>
      <c r="P101" s="41"/>
      <c r="Q101" s="41"/>
      <c r="R101" s="41"/>
      <c r="S101" s="41"/>
    </row>
    <row r="102" spans="1:19" ht="16" x14ac:dyDescent="0.25">
      <c r="A102" s="41"/>
      <c r="B102" s="41"/>
      <c r="C102" s="41"/>
      <c r="D102" s="41"/>
      <c r="E102" s="41"/>
      <c r="F102" s="41"/>
      <c r="G102" s="41"/>
      <c r="H102" s="41"/>
      <c r="I102" s="41"/>
      <c r="J102" s="41"/>
      <c r="K102" s="41"/>
      <c r="L102" s="41"/>
      <c r="M102" s="41"/>
      <c r="N102" s="41"/>
      <c r="O102" s="41"/>
      <c r="P102" s="41"/>
      <c r="Q102" s="41"/>
      <c r="R102" s="41"/>
      <c r="S102" s="41"/>
    </row>
    <row r="103" spans="1:19" ht="16" x14ac:dyDescent="0.25">
      <c r="A103" s="41"/>
      <c r="B103" s="41"/>
      <c r="C103" s="41"/>
      <c r="D103" s="41"/>
      <c r="E103" s="41"/>
      <c r="F103" s="41"/>
      <c r="G103" s="41"/>
      <c r="H103" s="41"/>
      <c r="I103" s="41"/>
      <c r="J103" s="41"/>
      <c r="K103" s="41"/>
      <c r="L103" s="41"/>
      <c r="M103" s="41"/>
      <c r="N103" s="41"/>
      <c r="O103" s="41"/>
      <c r="P103" s="41"/>
      <c r="Q103" s="41"/>
      <c r="R103" s="41"/>
      <c r="S103" s="41"/>
    </row>
    <row r="104" spans="1:19" ht="16" x14ac:dyDescent="0.25">
      <c r="A104" s="41"/>
      <c r="B104" s="41"/>
      <c r="C104" s="41"/>
      <c r="D104" s="41"/>
      <c r="E104" s="41"/>
      <c r="F104" s="41"/>
      <c r="G104" s="41"/>
      <c r="H104" s="41"/>
      <c r="I104" s="41"/>
      <c r="J104" s="41"/>
      <c r="K104" s="41"/>
      <c r="L104" s="41"/>
      <c r="M104" s="41"/>
      <c r="N104" s="41"/>
      <c r="O104" s="41"/>
      <c r="P104" s="41"/>
      <c r="Q104" s="41"/>
      <c r="R104" s="41"/>
      <c r="S104" s="41"/>
    </row>
    <row r="105" spans="1:19" ht="16" x14ac:dyDescent="0.25">
      <c r="A105" s="41"/>
      <c r="B105" s="41"/>
      <c r="C105" s="41"/>
      <c r="D105" s="41"/>
      <c r="E105" s="41"/>
      <c r="F105" s="41"/>
      <c r="G105" s="41"/>
      <c r="H105" s="41"/>
      <c r="I105" s="41"/>
      <c r="J105" s="41"/>
      <c r="K105" s="41"/>
      <c r="L105" s="41"/>
      <c r="M105" s="41"/>
      <c r="N105" s="41"/>
      <c r="O105" s="41"/>
      <c r="P105" s="41"/>
      <c r="Q105" s="41"/>
      <c r="R105" s="41"/>
      <c r="S105" s="41"/>
    </row>
    <row r="106" spans="1:19" ht="16" x14ac:dyDescent="0.25">
      <c r="A106" s="41"/>
      <c r="B106" s="41"/>
      <c r="C106" s="41"/>
      <c r="D106" s="41"/>
      <c r="E106" s="41"/>
      <c r="F106" s="41"/>
      <c r="G106" s="41"/>
      <c r="H106" s="41"/>
      <c r="I106" s="41"/>
      <c r="J106" s="41"/>
      <c r="K106" s="41"/>
      <c r="L106" s="41"/>
      <c r="M106" s="41"/>
      <c r="N106" s="41"/>
      <c r="O106" s="41"/>
      <c r="P106" s="41"/>
      <c r="Q106" s="41"/>
      <c r="R106" s="41"/>
      <c r="S106" s="41"/>
    </row>
    <row r="107" spans="1:19" ht="16" x14ac:dyDescent="0.25">
      <c r="A107" s="41"/>
      <c r="B107" s="41"/>
      <c r="C107" s="41"/>
      <c r="D107" s="41"/>
      <c r="E107" s="41"/>
      <c r="F107" s="41"/>
      <c r="G107" s="41"/>
      <c r="H107" s="41"/>
      <c r="I107" s="41"/>
      <c r="J107" s="41"/>
      <c r="K107" s="41"/>
      <c r="L107" s="41"/>
      <c r="M107" s="41"/>
      <c r="N107" s="41"/>
      <c r="O107" s="41"/>
      <c r="P107" s="41"/>
      <c r="Q107" s="41"/>
      <c r="R107" s="41"/>
      <c r="S107" s="41"/>
    </row>
    <row r="108" spans="1:19" ht="16" x14ac:dyDescent="0.25">
      <c r="A108" s="41"/>
      <c r="B108" s="41"/>
      <c r="C108" s="41"/>
      <c r="D108" s="41"/>
      <c r="E108" s="41"/>
      <c r="F108" s="41"/>
      <c r="G108" s="41"/>
      <c r="H108" s="41"/>
      <c r="I108" s="41"/>
      <c r="J108" s="41"/>
      <c r="K108" s="41"/>
      <c r="L108" s="41"/>
      <c r="M108" s="41"/>
      <c r="N108" s="41"/>
      <c r="O108" s="41"/>
      <c r="P108" s="41"/>
      <c r="Q108" s="41"/>
      <c r="R108" s="41"/>
      <c r="S108" s="41"/>
    </row>
    <row r="109" spans="1:19" ht="16" x14ac:dyDescent="0.25">
      <c r="A109" s="41"/>
      <c r="B109" s="41"/>
      <c r="C109" s="41"/>
      <c r="D109" s="41"/>
      <c r="E109" s="41"/>
      <c r="F109" s="41"/>
      <c r="G109" s="41"/>
      <c r="H109" s="41"/>
      <c r="I109" s="41"/>
      <c r="J109" s="41"/>
      <c r="K109" s="41"/>
      <c r="L109" s="41"/>
      <c r="M109" s="41"/>
      <c r="N109" s="41"/>
      <c r="O109" s="41"/>
      <c r="P109" s="41"/>
      <c r="Q109" s="41"/>
      <c r="R109" s="41"/>
      <c r="S109" s="41"/>
    </row>
    <row r="110" spans="1:19" ht="16" x14ac:dyDescent="0.25">
      <c r="A110" s="41"/>
      <c r="B110" s="41"/>
      <c r="C110" s="41"/>
      <c r="D110" s="41"/>
      <c r="E110" s="41"/>
      <c r="F110" s="41"/>
      <c r="G110" s="41"/>
      <c r="H110" s="41"/>
      <c r="I110" s="41"/>
      <c r="J110" s="41"/>
      <c r="K110" s="41"/>
      <c r="L110" s="41"/>
      <c r="M110" s="41"/>
      <c r="N110" s="41"/>
      <c r="O110" s="41"/>
      <c r="P110" s="41"/>
      <c r="Q110" s="41"/>
      <c r="R110" s="41"/>
      <c r="S110" s="41"/>
    </row>
    <row r="111" spans="1:19" ht="16" x14ac:dyDescent="0.25">
      <c r="A111" s="41"/>
      <c r="B111" s="41"/>
      <c r="C111" s="41"/>
      <c r="D111" s="41"/>
      <c r="E111" s="41"/>
      <c r="F111" s="41"/>
      <c r="G111" s="41"/>
      <c r="H111" s="41"/>
      <c r="I111" s="41"/>
      <c r="J111" s="41"/>
      <c r="K111" s="41"/>
      <c r="L111" s="41"/>
      <c r="M111" s="41"/>
      <c r="N111" s="41"/>
      <c r="O111" s="41"/>
      <c r="P111" s="41"/>
      <c r="Q111" s="41"/>
      <c r="R111" s="41"/>
      <c r="S111" s="41"/>
    </row>
    <row r="112" spans="1:19" ht="16" x14ac:dyDescent="0.25">
      <c r="A112" s="41"/>
      <c r="B112" s="41"/>
      <c r="C112" s="41"/>
      <c r="D112" s="41"/>
      <c r="E112" s="41"/>
      <c r="F112" s="41"/>
      <c r="G112" s="41"/>
      <c r="H112" s="41"/>
      <c r="I112" s="41"/>
      <c r="J112" s="41"/>
      <c r="K112" s="41"/>
      <c r="L112" s="41"/>
      <c r="M112" s="41"/>
      <c r="N112" s="41"/>
      <c r="O112" s="41"/>
      <c r="P112" s="41"/>
      <c r="Q112" s="41"/>
      <c r="R112" s="41"/>
      <c r="S112" s="41"/>
    </row>
    <row r="113" spans="1:19" ht="16" x14ac:dyDescent="0.25">
      <c r="A113" s="41"/>
      <c r="B113" s="41"/>
      <c r="C113" s="41"/>
      <c r="D113" s="41"/>
      <c r="E113" s="41"/>
      <c r="F113" s="41"/>
      <c r="G113" s="41"/>
      <c r="H113" s="41"/>
      <c r="I113" s="41"/>
      <c r="J113" s="41"/>
      <c r="K113" s="41"/>
      <c r="L113" s="41"/>
      <c r="M113" s="41"/>
      <c r="N113" s="41"/>
      <c r="O113" s="41"/>
      <c r="P113" s="41"/>
      <c r="Q113" s="41"/>
      <c r="R113" s="41"/>
      <c r="S113" s="41"/>
    </row>
    <row r="114" spans="1:19" ht="16" x14ac:dyDescent="0.25">
      <c r="A114" s="41"/>
      <c r="B114" s="41"/>
      <c r="C114" s="41"/>
      <c r="D114" s="41"/>
      <c r="E114" s="41"/>
      <c r="F114" s="41"/>
      <c r="G114" s="41"/>
      <c r="H114" s="41"/>
      <c r="I114" s="41"/>
      <c r="J114" s="41"/>
      <c r="K114" s="41"/>
      <c r="L114" s="41"/>
      <c r="M114" s="41"/>
      <c r="N114" s="41"/>
      <c r="O114" s="41"/>
      <c r="P114" s="41"/>
      <c r="Q114" s="41"/>
      <c r="R114" s="41"/>
      <c r="S114" s="41"/>
    </row>
    <row r="115" spans="1:19" ht="16" x14ac:dyDescent="0.25">
      <c r="A115" s="41"/>
      <c r="B115" s="41"/>
      <c r="C115" s="41"/>
      <c r="D115" s="41"/>
      <c r="E115" s="41"/>
      <c r="F115" s="41"/>
      <c r="G115" s="41"/>
      <c r="H115" s="41"/>
      <c r="I115" s="41"/>
      <c r="J115" s="41"/>
      <c r="K115" s="41"/>
      <c r="L115" s="41"/>
      <c r="M115" s="41"/>
      <c r="N115" s="41"/>
      <c r="O115" s="41"/>
      <c r="P115" s="41"/>
      <c r="Q115" s="41"/>
      <c r="R115" s="41"/>
      <c r="S115" s="41"/>
    </row>
    <row r="116" spans="1:19" ht="16" x14ac:dyDescent="0.25">
      <c r="A116" s="41"/>
      <c r="B116" s="41"/>
      <c r="C116" s="41"/>
      <c r="D116" s="41"/>
      <c r="E116" s="41"/>
      <c r="F116" s="41"/>
      <c r="G116" s="41"/>
      <c r="H116" s="41"/>
      <c r="I116" s="41"/>
      <c r="J116" s="41"/>
      <c r="K116" s="41"/>
      <c r="L116" s="41"/>
      <c r="M116" s="41"/>
      <c r="N116" s="41"/>
      <c r="O116" s="41"/>
      <c r="P116" s="41"/>
      <c r="Q116" s="41"/>
      <c r="R116" s="41"/>
      <c r="S116" s="41"/>
    </row>
    <row r="117" spans="1:19" ht="16" x14ac:dyDescent="0.25">
      <c r="A117" s="41"/>
      <c r="B117" s="41"/>
      <c r="C117" s="41"/>
      <c r="D117" s="41"/>
      <c r="E117" s="41"/>
      <c r="F117" s="41"/>
      <c r="G117" s="41"/>
      <c r="H117" s="41"/>
      <c r="I117" s="41"/>
      <c r="J117" s="41"/>
      <c r="K117" s="41"/>
      <c r="L117" s="41"/>
      <c r="M117" s="41"/>
      <c r="N117" s="41"/>
      <c r="O117" s="41"/>
      <c r="P117" s="41"/>
      <c r="Q117" s="41"/>
      <c r="R117" s="41"/>
      <c r="S117" s="41"/>
    </row>
    <row r="118" spans="1:19" ht="16" x14ac:dyDescent="0.25">
      <c r="A118" s="41"/>
      <c r="B118" s="41"/>
      <c r="C118" s="41"/>
      <c r="D118" s="41"/>
      <c r="E118" s="41"/>
      <c r="F118" s="41"/>
      <c r="G118" s="41"/>
      <c r="H118" s="41"/>
      <c r="I118" s="41"/>
      <c r="J118" s="41"/>
      <c r="K118" s="41"/>
      <c r="L118" s="41"/>
      <c r="M118" s="41"/>
      <c r="N118" s="41"/>
      <c r="O118" s="41"/>
      <c r="P118" s="41"/>
      <c r="Q118" s="41"/>
      <c r="R118" s="41"/>
      <c r="S118" s="41"/>
    </row>
    <row r="119" spans="1:19" ht="16" x14ac:dyDescent="0.25">
      <c r="A119" s="41"/>
      <c r="B119" s="41"/>
      <c r="C119" s="41"/>
      <c r="D119" s="41"/>
      <c r="E119" s="41"/>
      <c r="F119" s="41"/>
      <c r="G119" s="41"/>
      <c r="H119" s="41"/>
      <c r="I119" s="41"/>
      <c r="J119" s="41"/>
      <c r="K119" s="41"/>
      <c r="L119" s="41"/>
      <c r="M119" s="41"/>
      <c r="N119" s="41"/>
      <c r="O119" s="41"/>
      <c r="P119" s="41"/>
      <c r="Q119" s="41"/>
      <c r="R119" s="41"/>
      <c r="S119" s="41"/>
    </row>
    <row r="120" spans="1:19" ht="16" x14ac:dyDescent="0.25">
      <c r="A120" s="41"/>
      <c r="B120" s="41"/>
      <c r="C120" s="41"/>
      <c r="D120" s="41"/>
      <c r="E120" s="41"/>
      <c r="F120" s="41"/>
      <c r="G120" s="41"/>
      <c r="H120" s="41"/>
      <c r="I120" s="41"/>
      <c r="J120" s="41"/>
      <c r="K120" s="41"/>
      <c r="L120" s="41"/>
      <c r="M120" s="41"/>
      <c r="N120" s="41"/>
      <c r="O120" s="41"/>
      <c r="P120" s="41"/>
      <c r="Q120" s="41"/>
      <c r="R120" s="41"/>
      <c r="S120" s="41"/>
    </row>
    <row r="121" spans="1:19" ht="16" x14ac:dyDescent="0.25">
      <c r="A121" s="41"/>
      <c r="B121" s="41"/>
      <c r="C121" s="41"/>
      <c r="D121" s="41"/>
      <c r="E121" s="41"/>
      <c r="F121" s="41"/>
      <c r="G121" s="41"/>
      <c r="H121" s="41"/>
      <c r="I121" s="41"/>
      <c r="J121" s="41"/>
      <c r="K121" s="41"/>
      <c r="L121" s="41"/>
      <c r="M121" s="41"/>
      <c r="N121" s="41"/>
      <c r="O121" s="41"/>
      <c r="P121" s="41"/>
      <c r="Q121" s="41"/>
      <c r="R121" s="41"/>
      <c r="S121" s="41"/>
    </row>
    <row r="122" spans="1:19" ht="16" x14ac:dyDescent="0.25">
      <c r="A122" s="41"/>
      <c r="B122" s="41"/>
      <c r="C122" s="41"/>
      <c r="D122" s="41"/>
      <c r="E122" s="41"/>
      <c r="F122" s="41"/>
      <c r="G122" s="41"/>
      <c r="H122" s="41"/>
      <c r="I122" s="41"/>
      <c r="J122" s="41"/>
      <c r="K122" s="41"/>
      <c r="L122" s="41"/>
      <c r="M122" s="41"/>
      <c r="N122" s="41"/>
      <c r="O122" s="41"/>
      <c r="P122" s="41"/>
      <c r="Q122" s="41"/>
      <c r="R122" s="41"/>
      <c r="S122" s="41"/>
    </row>
    <row r="123" spans="1:19" ht="16" x14ac:dyDescent="0.25">
      <c r="A123" s="41"/>
      <c r="B123" s="41"/>
      <c r="C123" s="41"/>
      <c r="D123" s="41"/>
      <c r="E123" s="41"/>
      <c r="F123" s="41"/>
      <c r="G123" s="41"/>
      <c r="H123" s="41"/>
      <c r="I123" s="41"/>
      <c r="J123" s="41"/>
      <c r="K123" s="41"/>
      <c r="L123" s="41"/>
      <c r="M123" s="41"/>
      <c r="N123" s="41"/>
      <c r="O123" s="41"/>
      <c r="P123" s="41"/>
      <c r="Q123" s="41"/>
      <c r="R123" s="41"/>
      <c r="S123" s="41"/>
    </row>
    <row r="124" spans="1:19" ht="16" x14ac:dyDescent="0.25">
      <c r="A124" s="41"/>
      <c r="B124" s="41"/>
      <c r="C124" s="41"/>
      <c r="D124" s="41"/>
      <c r="E124" s="41"/>
      <c r="F124" s="41"/>
      <c r="G124" s="41"/>
      <c r="H124" s="41"/>
      <c r="I124" s="41"/>
      <c r="J124" s="41"/>
      <c r="K124" s="41"/>
      <c r="L124" s="41"/>
      <c r="M124" s="41"/>
      <c r="N124" s="41"/>
      <c r="O124" s="41"/>
      <c r="P124" s="41"/>
      <c r="Q124" s="41"/>
      <c r="R124" s="41"/>
      <c r="S124" s="41"/>
    </row>
    <row r="125" spans="1:19" ht="16" x14ac:dyDescent="0.25">
      <c r="A125" s="41"/>
      <c r="B125" s="41"/>
      <c r="C125" s="41"/>
      <c r="D125" s="41"/>
      <c r="E125" s="41"/>
      <c r="F125" s="41"/>
      <c r="G125" s="41"/>
      <c r="H125" s="41"/>
      <c r="I125" s="41"/>
      <c r="J125" s="41"/>
      <c r="K125" s="41"/>
      <c r="L125" s="41"/>
      <c r="M125" s="41"/>
      <c r="N125" s="41"/>
      <c r="O125" s="41"/>
      <c r="P125" s="41"/>
      <c r="Q125" s="41"/>
      <c r="R125" s="41"/>
      <c r="S125" s="41"/>
    </row>
    <row r="126" spans="1:19" ht="16" x14ac:dyDescent="0.25">
      <c r="A126" s="41"/>
      <c r="B126" s="41"/>
      <c r="C126" s="41"/>
      <c r="D126" s="41"/>
      <c r="E126" s="41"/>
      <c r="F126" s="41"/>
      <c r="G126" s="41"/>
      <c r="H126" s="41"/>
      <c r="I126" s="41"/>
      <c r="J126" s="41"/>
      <c r="K126" s="41"/>
      <c r="L126" s="41"/>
      <c r="M126" s="41"/>
      <c r="N126" s="41"/>
      <c r="O126" s="41"/>
      <c r="P126" s="41"/>
      <c r="Q126" s="41"/>
      <c r="R126" s="41"/>
      <c r="S126" s="41"/>
    </row>
    <row r="127" spans="1:19" ht="16" x14ac:dyDescent="0.25">
      <c r="A127" s="41"/>
      <c r="B127" s="41"/>
      <c r="C127" s="41"/>
      <c r="D127" s="41"/>
      <c r="E127" s="41"/>
      <c r="F127" s="41"/>
      <c r="G127" s="41"/>
      <c r="H127" s="41"/>
      <c r="I127" s="41"/>
      <c r="J127" s="41"/>
      <c r="K127" s="41"/>
      <c r="L127" s="41"/>
      <c r="M127" s="41"/>
      <c r="N127" s="41"/>
      <c r="O127" s="41"/>
      <c r="P127" s="41"/>
      <c r="Q127" s="41"/>
      <c r="R127" s="41"/>
      <c r="S127" s="41"/>
    </row>
    <row r="128" spans="1:19" ht="16" x14ac:dyDescent="0.25">
      <c r="A128" s="41"/>
      <c r="B128" s="41"/>
      <c r="C128" s="41"/>
      <c r="D128" s="41"/>
      <c r="E128" s="41"/>
      <c r="F128" s="41"/>
      <c r="G128" s="41"/>
      <c r="H128" s="41"/>
      <c r="I128" s="41"/>
      <c r="J128" s="41"/>
      <c r="K128" s="41"/>
      <c r="L128" s="41"/>
      <c r="M128" s="41"/>
      <c r="N128" s="41"/>
      <c r="O128" s="41"/>
      <c r="P128" s="41"/>
      <c r="Q128" s="41"/>
      <c r="R128" s="41"/>
      <c r="S128" s="41"/>
    </row>
    <row r="129" spans="1:19" ht="16" x14ac:dyDescent="0.25">
      <c r="A129" s="41"/>
      <c r="B129" s="41"/>
      <c r="C129" s="41"/>
      <c r="D129" s="41"/>
      <c r="E129" s="41"/>
      <c r="F129" s="41"/>
      <c r="G129" s="41"/>
      <c r="H129" s="41"/>
      <c r="I129" s="41"/>
      <c r="J129" s="41"/>
      <c r="K129" s="41"/>
      <c r="L129" s="41"/>
      <c r="M129" s="41"/>
      <c r="N129" s="41"/>
      <c r="O129" s="41"/>
      <c r="P129" s="41"/>
      <c r="Q129" s="41"/>
      <c r="R129" s="41"/>
      <c r="S129" s="41"/>
    </row>
    <row r="130" spans="1:19" ht="16" x14ac:dyDescent="0.25">
      <c r="A130" s="41"/>
      <c r="B130" s="41"/>
      <c r="C130" s="41"/>
      <c r="D130" s="41"/>
      <c r="E130" s="41"/>
      <c r="F130" s="41"/>
      <c r="G130" s="41"/>
      <c r="H130" s="41"/>
      <c r="I130" s="41"/>
      <c r="J130" s="41"/>
      <c r="K130" s="41"/>
      <c r="L130" s="41"/>
      <c r="M130" s="41"/>
      <c r="N130" s="41"/>
      <c r="O130" s="41"/>
      <c r="P130" s="41"/>
      <c r="Q130" s="41"/>
      <c r="R130" s="41"/>
      <c r="S130" s="41"/>
    </row>
    <row r="131" spans="1:19" ht="16" x14ac:dyDescent="0.25">
      <c r="A131" s="41"/>
      <c r="B131" s="41"/>
      <c r="C131" s="41"/>
      <c r="D131" s="41"/>
      <c r="E131" s="41"/>
      <c r="F131" s="41"/>
      <c r="G131" s="41"/>
      <c r="H131" s="41"/>
      <c r="I131" s="41"/>
      <c r="J131" s="41"/>
      <c r="K131" s="41"/>
      <c r="L131" s="41"/>
      <c r="M131" s="41"/>
      <c r="N131" s="41"/>
      <c r="O131" s="41"/>
      <c r="P131" s="41"/>
      <c r="Q131" s="41"/>
      <c r="R131" s="41"/>
      <c r="S131" s="41"/>
    </row>
    <row r="132" spans="1:19" ht="16" x14ac:dyDescent="0.25">
      <c r="A132" s="41"/>
      <c r="B132" s="41"/>
      <c r="C132" s="41"/>
      <c r="D132" s="41"/>
      <c r="E132" s="41"/>
      <c r="F132" s="41"/>
      <c r="G132" s="41"/>
      <c r="H132" s="41"/>
      <c r="I132" s="41"/>
      <c r="J132" s="41"/>
      <c r="K132" s="41"/>
      <c r="L132" s="41"/>
      <c r="M132" s="41"/>
      <c r="N132" s="41"/>
      <c r="O132" s="41"/>
      <c r="P132" s="41"/>
      <c r="Q132" s="41"/>
      <c r="R132" s="41"/>
      <c r="S132" s="41"/>
    </row>
    <row r="133" spans="1:19" ht="16" x14ac:dyDescent="0.25">
      <c r="A133" s="41"/>
      <c r="B133" s="41"/>
      <c r="C133" s="41"/>
      <c r="D133" s="41"/>
      <c r="E133" s="41"/>
      <c r="F133" s="41"/>
      <c r="G133" s="41"/>
      <c r="H133" s="41"/>
      <c r="I133" s="41"/>
      <c r="J133" s="41"/>
      <c r="K133" s="41"/>
      <c r="L133" s="41"/>
      <c r="M133" s="41"/>
      <c r="N133" s="41"/>
      <c r="O133" s="41"/>
      <c r="P133" s="41"/>
      <c r="Q133" s="41"/>
      <c r="R133" s="41"/>
      <c r="S133" s="41"/>
    </row>
    <row r="134" spans="1:19" ht="16" x14ac:dyDescent="0.25">
      <c r="A134" s="41"/>
      <c r="B134" s="41"/>
      <c r="C134" s="41"/>
      <c r="D134" s="41"/>
      <c r="E134" s="41"/>
      <c r="F134" s="41"/>
      <c r="G134" s="41"/>
      <c r="H134" s="41"/>
      <c r="I134" s="41"/>
      <c r="J134" s="41"/>
      <c r="K134" s="41"/>
      <c r="L134" s="41"/>
      <c r="M134" s="41"/>
      <c r="N134" s="41"/>
      <c r="O134" s="41"/>
      <c r="P134" s="41"/>
      <c r="Q134" s="41"/>
      <c r="R134" s="41"/>
      <c r="S134" s="41"/>
    </row>
    <row r="135" spans="1:19" ht="16" x14ac:dyDescent="0.25">
      <c r="A135" s="41"/>
      <c r="B135" s="41"/>
      <c r="C135" s="41"/>
      <c r="D135" s="41"/>
      <c r="E135" s="41"/>
      <c r="F135" s="41"/>
      <c r="G135" s="41"/>
      <c r="H135" s="41"/>
      <c r="I135" s="41"/>
      <c r="J135" s="41"/>
      <c r="K135" s="41"/>
      <c r="L135" s="41"/>
      <c r="M135" s="41"/>
      <c r="N135" s="41"/>
      <c r="O135" s="41"/>
      <c r="P135" s="41"/>
      <c r="Q135" s="41"/>
      <c r="R135" s="41"/>
      <c r="S135" s="41"/>
    </row>
    <row r="136" spans="1:19" ht="16" x14ac:dyDescent="0.25">
      <c r="A136" s="41"/>
      <c r="B136" s="41"/>
      <c r="C136" s="41"/>
      <c r="D136" s="41"/>
      <c r="E136" s="41"/>
      <c r="F136" s="41"/>
      <c r="G136" s="41"/>
      <c r="H136" s="41"/>
      <c r="I136" s="41"/>
      <c r="J136" s="41"/>
      <c r="K136" s="41"/>
      <c r="L136" s="41"/>
      <c r="M136" s="41"/>
      <c r="N136" s="41"/>
      <c r="O136" s="41"/>
      <c r="P136" s="41"/>
      <c r="Q136" s="41"/>
      <c r="R136" s="41"/>
      <c r="S136" s="41"/>
    </row>
    <row r="137" spans="1:19" ht="16" x14ac:dyDescent="0.25">
      <c r="A137" s="41"/>
      <c r="B137" s="41"/>
      <c r="C137" s="41"/>
      <c r="D137" s="41"/>
      <c r="E137" s="41"/>
      <c r="F137" s="41"/>
      <c r="G137" s="41"/>
      <c r="H137" s="41"/>
      <c r="I137" s="41"/>
      <c r="J137" s="41"/>
      <c r="K137" s="41"/>
      <c r="L137" s="41"/>
      <c r="M137" s="41"/>
      <c r="N137" s="41"/>
      <c r="O137" s="41"/>
      <c r="P137" s="41"/>
      <c r="Q137" s="41"/>
      <c r="R137" s="41"/>
      <c r="S137" s="41"/>
    </row>
    <row r="138" spans="1:19" ht="16" x14ac:dyDescent="0.25">
      <c r="A138" s="41"/>
      <c r="B138" s="41"/>
      <c r="C138" s="41"/>
      <c r="D138" s="41"/>
      <c r="E138" s="41"/>
      <c r="F138" s="41"/>
      <c r="G138" s="41"/>
      <c r="H138" s="41"/>
      <c r="I138" s="41"/>
      <c r="J138" s="41"/>
      <c r="K138" s="41"/>
      <c r="L138" s="41"/>
      <c r="M138" s="41"/>
      <c r="N138" s="41"/>
      <c r="O138" s="41"/>
      <c r="P138" s="41"/>
      <c r="Q138" s="41"/>
      <c r="R138" s="41"/>
      <c r="S138" s="41"/>
    </row>
    <row r="139" spans="1:19" ht="16" x14ac:dyDescent="0.25">
      <c r="A139" s="41"/>
      <c r="B139" s="41"/>
      <c r="C139" s="41"/>
      <c r="D139" s="41"/>
      <c r="E139" s="41"/>
      <c r="F139" s="41"/>
      <c r="G139" s="41"/>
      <c r="H139" s="41"/>
      <c r="I139" s="41"/>
      <c r="J139" s="41"/>
      <c r="K139" s="41"/>
      <c r="L139" s="41"/>
      <c r="M139" s="41"/>
      <c r="N139" s="41"/>
      <c r="O139" s="41"/>
      <c r="P139" s="41"/>
      <c r="Q139" s="41"/>
      <c r="R139" s="41"/>
      <c r="S139" s="41"/>
    </row>
    <row r="140" spans="1:19" ht="16" x14ac:dyDescent="0.25">
      <c r="A140" s="41"/>
      <c r="B140" s="41"/>
      <c r="C140" s="41"/>
      <c r="D140" s="41"/>
      <c r="E140" s="41"/>
      <c r="F140" s="41"/>
      <c r="G140" s="41"/>
      <c r="H140" s="41"/>
      <c r="I140" s="41"/>
      <c r="J140" s="41"/>
      <c r="K140" s="41"/>
      <c r="L140" s="41"/>
      <c r="M140" s="41"/>
      <c r="N140" s="41"/>
      <c r="O140" s="41"/>
      <c r="P140" s="41"/>
      <c r="Q140" s="41"/>
      <c r="R140" s="41"/>
      <c r="S140" s="41"/>
    </row>
    <row r="141" spans="1:19" ht="16" x14ac:dyDescent="0.25">
      <c r="A141" s="41"/>
      <c r="B141" s="41"/>
      <c r="C141" s="41"/>
      <c r="D141" s="41"/>
      <c r="E141" s="41"/>
      <c r="F141" s="41"/>
      <c r="G141" s="41"/>
      <c r="H141" s="41"/>
      <c r="I141" s="41"/>
      <c r="J141" s="41"/>
      <c r="K141" s="41"/>
      <c r="L141" s="41"/>
      <c r="M141" s="41"/>
      <c r="N141" s="41"/>
      <c r="O141" s="41"/>
      <c r="P141" s="41"/>
      <c r="Q141" s="41"/>
      <c r="R141" s="41"/>
      <c r="S141" s="41"/>
    </row>
    <row r="142" spans="1:19" ht="16" x14ac:dyDescent="0.25">
      <c r="A142" s="41"/>
      <c r="B142" s="41"/>
      <c r="C142" s="41"/>
      <c r="D142" s="41"/>
      <c r="E142" s="41"/>
      <c r="F142" s="41"/>
      <c r="G142" s="41"/>
      <c r="H142" s="41"/>
      <c r="I142" s="41"/>
      <c r="J142" s="41"/>
      <c r="K142" s="41"/>
      <c r="L142" s="41"/>
      <c r="M142" s="41"/>
      <c r="N142" s="41"/>
      <c r="O142" s="41"/>
      <c r="P142" s="41"/>
      <c r="Q142" s="41"/>
      <c r="R142" s="41"/>
      <c r="S142" s="41"/>
    </row>
    <row r="143" spans="1:19" ht="16" x14ac:dyDescent="0.25">
      <c r="A143" s="41"/>
      <c r="B143" s="41"/>
      <c r="C143" s="41"/>
      <c r="D143" s="41"/>
      <c r="E143" s="41"/>
      <c r="F143" s="41"/>
      <c r="G143" s="41"/>
      <c r="H143" s="41"/>
      <c r="I143" s="41"/>
      <c r="J143" s="41"/>
      <c r="K143" s="41"/>
      <c r="L143" s="41"/>
      <c r="M143" s="41"/>
      <c r="N143" s="41"/>
      <c r="O143" s="41"/>
      <c r="P143" s="41"/>
      <c r="Q143" s="41"/>
      <c r="R143" s="41"/>
      <c r="S143" s="41"/>
    </row>
    <row r="144" spans="1:19" ht="16" x14ac:dyDescent="0.25">
      <c r="A144" s="41"/>
      <c r="B144" s="41"/>
      <c r="C144" s="41"/>
      <c r="D144" s="41"/>
      <c r="E144" s="41"/>
      <c r="F144" s="41"/>
      <c r="G144" s="41"/>
      <c r="H144" s="41"/>
      <c r="I144" s="41"/>
      <c r="J144" s="41"/>
      <c r="K144" s="41"/>
      <c r="L144" s="41"/>
      <c r="M144" s="41"/>
      <c r="N144" s="41"/>
      <c r="O144" s="41"/>
      <c r="P144" s="41"/>
      <c r="Q144" s="41"/>
      <c r="R144" s="41"/>
      <c r="S144" s="41"/>
    </row>
    <row r="145" spans="1:19" ht="16" x14ac:dyDescent="0.25">
      <c r="A145" s="41"/>
      <c r="B145" s="41"/>
      <c r="C145" s="41"/>
      <c r="D145" s="41"/>
      <c r="E145" s="41"/>
      <c r="F145" s="41"/>
      <c r="G145" s="41"/>
      <c r="H145" s="41"/>
      <c r="I145" s="41"/>
      <c r="J145" s="41"/>
      <c r="K145" s="41"/>
      <c r="L145" s="41"/>
      <c r="M145" s="41"/>
      <c r="N145" s="41"/>
      <c r="O145" s="41"/>
      <c r="P145" s="41"/>
      <c r="Q145" s="41"/>
      <c r="R145" s="41"/>
      <c r="S145" s="41"/>
    </row>
    <row r="146" spans="1:19" ht="16" x14ac:dyDescent="0.25">
      <c r="A146" s="41"/>
      <c r="B146" s="41"/>
      <c r="C146" s="41"/>
      <c r="D146" s="41"/>
      <c r="E146" s="41"/>
      <c r="F146" s="41"/>
      <c r="G146" s="41"/>
      <c r="H146" s="41"/>
      <c r="I146" s="41"/>
      <c r="J146" s="41"/>
      <c r="K146" s="41"/>
      <c r="L146" s="41"/>
      <c r="M146" s="41"/>
      <c r="N146" s="41"/>
      <c r="O146" s="41"/>
      <c r="P146" s="41"/>
      <c r="Q146" s="41"/>
      <c r="R146" s="41"/>
      <c r="S146" s="41"/>
    </row>
    <row r="147" spans="1:19" ht="16" x14ac:dyDescent="0.25">
      <c r="A147" s="41"/>
      <c r="B147" s="41"/>
      <c r="C147" s="41"/>
      <c r="D147" s="41"/>
      <c r="E147" s="41"/>
      <c r="F147" s="41"/>
      <c r="G147" s="41"/>
      <c r="H147" s="41"/>
      <c r="I147" s="41"/>
      <c r="J147" s="41"/>
      <c r="K147" s="41"/>
      <c r="L147" s="41"/>
      <c r="M147" s="41"/>
      <c r="N147" s="41"/>
      <c r="O147" s="41"/>
      <c r="P147" s="41"/>
      <c r="Q147" s="41"/>
      <c r="R147" s="41"/>
      <c r="S147" s="41"/>
    </row>
    <row r="148" spans="1:19" ht="16" x14ac:dyDescent="0.25">
      <c r="A148" s="41"/>
      <c r="B148" s="41"/>
      <c r="C148" s="41"/>
      <c r="D148" s="41"/>
      <c r="E148" s="41"/>
      <c r="F148" s="41"/>
      <c r="G148" s="41"/>
      <c r="H148" s="41"/>
      <c r="I148" s="41"/>
      <c r="J148" s="41"/>
      <c r="K148" s="41"/>
      <c r="L148" s="41"/>
      <c r="M148" s="41"/>
      <c r="N148" s="41"/>
      <c r="O148" s="41"/>
      <c r="P148" s="41"/>
      <c r="Q148" s="41"/>
      <c r="R148" s="41"/>
      <c r="S148" s="41"/>
    </row>
    <row r="149" spans="1:19" ht="16" x14ac:dyDescent="0.25">
      <c r="A149" s="41"/>
      <c r="B149" s="41"/>
      <c r="C149" s="41"/>
      <c r="D149" s="41"/>
      <c r="E149" s="41"/>
      <c r="F149" s="41"/>
      <c r="G149" s="41"/>
      <c r="H149" s="41"/>
      <c r="I149" s="41"/>
      <c r="J149" s="41"/>
      <c r="K149" s="41"/>
      <c r="L149" s="41"/>
      <c r="M149" s="41"/>
      <c r="N149" s="41"/>
      <c r="O149" s="41"/>
      <c r="P149" s="41"/>
      <c r="Q149" s="41"/>
      <c r="R149" s="41"/>
      <c r="S149" s="41"/>
    </row>
    <row r="150" spans="1:19" ht="16" x14ac:dyDescent="0.25">
      <c r="A150" s="41"/>
      <c r="B150" s="41"/>
      <c r="C150" s="41"/>
      <c r="D150" s="41"/>
      <c r="E150" s="41"/>
      <c r="F150" s="41"/>
      <c r="G150" s="41"/>
      <c r="H150" s="41"/>
      <c r="I150" s="41"/>
      <c r="J150" s="41"/>
      <c r="K150" s="41"/>
      <c r="L150" s="41"/>
      <c r="M150" s="41"/>
      <c r="N150" s="41"/>
      <c r="O150" s="41"/>
      <c r="P150" s="41"/>
      <c r="Q150" s="41"/>
      <c r="R150" s="41"/>
      <c r="S150" s="41"/>
    </row>
    <row r="151" spans="1:19" ht="16" x14ac:dyDescent="0.25">
      <c r="A151" s="41"/>
      <c r="B151" s="41"/>
      <c r="C151" s="41"/>
      <c r="D151" s="41"/>
      <c r="E151" s="41"/>
      <c r="F151" s="41"/>
      <c r="G151" s="41"/>
      <c r="H151" s="41"/>
      <c r="I151" s="41"/>
      <c r="J151" s="41"/>
      <c r="K151" s="41"/>
      <c r="L151" s="41"/>
      <c r="M151" s="41"/>
      <c r="N151" s="41"/>
      <c r="O151" s="41"/>
      <c r="P151" s="41"/>
      <c r="Q151" s="41"/>
      <c r="R151" s="41"/>
      <c r="S151" s="41"/>
    </row>
    <row r="152" spans="1:19" ht="16" x14ac:dyDescent="0.25">
      <c r="A152" s="41"/>
      <c r="B152" s="41"/>
      <c r="C152" s="41"/>
      <c r="D152" s="41"/>
      <c r="E152" s="41"/>
      <c r="F152" s="41"/>
      <c r="G152" s="41"/>
      <c r="H152" s="41"/>
      <c r="I152" s="41"/>
      <c r="J152" s="41"/>
      <c r="K152" s="41"/>
      <c r="L152" s="41"/>
      <c r="M152" s="41"/>
      <c r="N152" s="41"/>
      <c r="O152" s="41"/>
      <c r="P152" s="41"/>
      <c r="Q152" s="41"/>
      <c r="R152" s="41"/>
      <c r="S152" s="41"/>
    </row>
    <row r="153" spans="1:19" ht="16" x14ac:dyDescent="0.25">
      <c r="A153" s="41"/>
      <c r="B153" s="41"/>
      <c r="C153" s="41"/>
      <c r="D153" s="41"/>
      <c r="E153" s="41"/>
      <c r="F153" s="41"/>
      <c r="G153" s="41"/>
      <c r="H153" s="41"/>
      <c r="I153" s="41"/>
      <c r="J153" s="41"/>
      <c r="K153" s="41"/>
      <c r="L153" s="41"/>
      <c r="M153" s="41"/>
      <c r="N153" s="41"/>
      <c r="O153" s="41"/>
      <c r="P153" s="41"/>
      <c r="Q153" s="41"/>
      <c r="R153" s="41"/>
      <c r="S153" s="41"/>
    </row>
    <row r="154" spans="1:19" ht="16" x14ac:dyDescent="0.25">
      <c r="A154" s="41"/>
      <c r="B154" s="41"/>
      <c r="C154" s="41"/>
      <c r="D154" s="41"/>
      <c r="E154" s="41"/>
      <c r="F154" s="41"/>
      <c r="G154" s="41"/>
      <c r="H154" s="41"/>
      <c r="I154" s="41"/>
      <c r="J154" s="41"/>
      <c r="K154" s="41"/>
      <c r="L154" s="41"/>
      <c r="M154" s="41"/>
      <c r="N154" s="41"/>
      <c r="O154" s="41"/>
      <c r="P154" s="41"/>
      <c r="Q154" s="41"/>
      <c r="R154" s="41"/>
      <c r="S154" s="41"/>
    </row>
    <row r="155" spans="1:19" ht="16" x14ac:dyDescent="0.25">
      <c r="A155" s="41"/>
      <c r="B155" s="41"/>
      <c r="C155" s="41"/>
      <c r="D155" s="41"/>
      <c r="E155" s="41"/>
      <c r="F155" s="41"/>
      <c r="G155" s="41"/>
      <c r="H155" s="41"/>
      <c r="I155" s="41"/>
      <c r="J155" s="41"/>
      <c r="K155" s="41"/>
      <c r="L155" s="41"/>
      <c r="M155" s="41"/>
      <c r="N155" s="41"/>
      <c r="O155" s="41"/>
      <c r="P155" s="41"/>
      <c r="Q155" s="41"/>
      <c r="R155" s="41"/>
      <c r="S155" s="41"/>
    </row>
    <row r="156" spans="1:19" ht="16" x14ac:dyDescent="0.25">
      <c r="A156" s="41"/>
      <c r="B156" s="41"/>
      <c r="C156" s="41"/>
      <c r="D156" s="41"/>
      <c r="E156" s="41"/>
      <c r="F156" s="41"/>
      <c r="G156" s="41"/>
      <c r="H156" s="41"/>
      <c r="I156" s="41"/>
      <c r="J156" s="41"/>
      <c r="K156" s="41"/>
      <c r="L156" s="41"/>
      <c r="M156" s="41"/>
      <c r="N156" s="41"/>
      <c r="O156" s="41"/>
      <c r="P156" s="41"/>
      <c r="Q156" s="41"/>
      <c r="R156" s="41"/>
      <c r="S156" s="41"/>
    </row>
    <row r="157" spans="1:19" ht="16" x14ac:dyDescent="0.25">
      <c r="A157" s="41"/>
      <c r="B157" s="41"/>
      <c r="C157" s="41"/>
      <c r="D157" s="41"/>
      <c r="E157" s="41"/>
      <c r="F157" s="41"/>
      <c r="G157" s="41"/>
      <c r="H157" s="41"/>
      <c r="I157" s="41"/>
      <c r="J157" s="41"/>
      <c r="K157" s="41"/>
      <c r="L157" s="41"/>
      <c r="M157" s="41"/>
      <c r="N157" s="41"/>
      <c r="O157" s="41"/>
      <c r="P157" s="41"/>
      <c r="Q157" s="41"/>
      <c r="R157" s="41"/>
      <c r="S157" s="41"/>
    </row>
    <row r="158" spans="1:19" ht="16" x14ac:dyDescent="0.25">
      <c r="A158" s="41"/>
      <c r="B158" s="41"/>
      <c r="C158" s="41"/>
      <c r="D158" s="41"/>
      <c r="E158" s="41"/>
      <c r="F158" s="41"/>
      <c r="G158" s="41"/>
      <c r="H158" s="41"/>
      <c r="I158" s="41"/>
      <c r="J158" s="41"/>
      <c r="K158" s="41"/>
      <c r="L158" s="41"/>
      <c r="M158" s="41"/>
      <c r="N158" s="41"/>
      <c r="O158" s="41"/>
      <c r="P158" s="41"/>
      <c r="Q158" s="41"/>
      <c r="R158" s="41"/>
      <c r="S158" s="41"/>
    </row>
    <row r="159" spans="1:19" ht="16" x14ac:dyDescent="0.25">
      <c r="A159" s="41"/>
      <c r="B159" s="41"/>
      <c r="C159" s="41"/>
      <c r="D159" s="41"/>
      <c r="E159" s="41"/>
      <c r="F159" s="41"/>
      <c r="G159" s="41"/>
      <c r="H159" s="41"/>
      <c r="I159" s="41"/>
      <c r="J159" s="41"/>
      <c r="K159" s="41"/>
      <c r="L159" s="41"/>
      <c r="M159" s="41"/>
      <c r="N159" s="41"/>
      <c r="O159" s="41"/>
      <c r="P159" s="41"/>
      <c r="Q159" s="41"/>
      <c r="R159" s="41"/>
      <c r="S159" s="41"/>
    </row>
    <row r="160" spans="1:19" ht="16" x14ac:dyDescent="0.25">
      <c r="A160" s="41"/>
      <c r="B160" s="41"/>
      <c r="C160" s="41"/>
      <c r="D160" s="41"/>
      <c r="E160" s="41"/>
      <c r="F160" s="41"/>
      <c r="G160" s="41"/>
      <c r="H160" s="41"/>
      <c r="I160" s="41"/>
      <c r="J160" s="41"/>
      <c r="K160" s="41"/>
      <c r="L160" s="41"/>
      <c r="M160" s="41"/>
      <c r="N160" s="41"/>
      <c r="O160" s="41"/>
      <c r="P160" s="41"/>
      <c r="Q160" s="41"/>
      <c r="R160" s="41"/>
      <c r="S160" s="41"/>
    </row>
    <row r="161" spans="1:19" ht="16" x14ac:dyDescent="0.25">
      <c r="A161" s="41"/>
      <c r="B161" s="41"/>
      <c r="C161" s="41"/>
      <c r="D161" s="41"/>
      <c r="E161" s="41"/>
      <c r="F161" s="41"/>
      <c r="G161" s="41"/>
      <c r="H161" s="41"/>
      <c r="I161" s="41"/>
      <c r="J161" s="41"/>
      <c r="K161" s="41"/>
      <c r="L161" s="41"/>
      <c r="M161" s="41"/>
      <c r="N161" s="41"/>
      <c r="O161" s="41"/>
      <c r="P161" s="41"/>
      <c r="Q161" s="41"/>
      <c r="R161" s="41"/>
      <c r="S161" s="41"/>
    </row>
    <row r="162" spans="1:19" ht="16" x14ac:dyDescent="0.25">
      <c r="A162" s="41"/>
      <c r="B162" s="41"/>
      <c r="C162" s="41"/>
      <c r="D162" s="41"/>
      <c r="E162" s="41"/>
      <c r="F162" s="41"/>
      <c r="G162" s="41"/>
      <c r="H162" s="41"/>
      <c r="I162" s="41"/>
      <c r="J162" s="41"/>
      <c r="K162" s="41"/>
      <c r="L162" s="41"/>
      <c r="M162" s="41"/>
      <c r="N162" s="41"/>
      <c r="O162" s="41"/>
      <c r="P162" s="41"/>
      <c r="Q162" s="41"/>
      <c r="R162" s="41"/>
      <c r="S162" s="41"/>
    </row>
    <row r="163" spans="1:19" ht="16" x14ac:dyDescent="0.25">
      <c r="A163" s="41"/>
      <c r="B163" s="41"/>
      <c r="C163" s="41"/>
      <c r="D163" s="41"/>
      <c r="E163" s="41"/>
      <c r="F163" s="41"/>
      <c r="G163" s="41"/>
      <c r="H163" s="41"/>
      <c r="I163" s="41"/>
      <c r="J163" s="41"/>
      <c r="K163" s="41"/>
      <c r="L163" s="41"/>
      <c r="M163" s="41"/>
      <c r="N163" s="41"/>
      <c r="O163" s="41"/>
      <c r="P163" s="41"/>
      <c r="Q163" s="41"/>
      <c r="R163" s="41"/>
      <c r="S163" s="41"/>
    </row>
    <row r="164" spans="1:19" ht="16" x14ac:dyDescent="0.25">
      <c r="A164" s="41"/>
      <c r="B164" s="41"/>
      <c r="C164" s="41"/>
      <c r="D164" s="41"/>
      <c r="E164" s="41"/>
      <c r="F164" s="41"/>
      <c r="G164" s="41"/>
      <c r="H164" s="41"/>
      <c r="I164" s="41"/>
      <c r="J164" s="41"/>
      <c r="K164" s="41"/>
      <c r="L164" s="41"/>
      <c r="M164" s="41"/>
      <c r="N164" s="41"/>
      <c r="O164" s="41"/>
      <c r="P164" s="41"/>
      <c r="Q164" s="41"/>
      <c r="R164" s="41"/>
      <c r="S164" s="41"/>
    </row>
    <row r="165" spans="1:19" ht="16" x14ac:dyDescent="0.25">
      <c r="A165" s="41"/>
      <c r="B165" s="41"/>
      <c r="C165" s="41"/>
      <c r="D165" s="41"/>
      <c r="E165" s="41"/>
      <c r="F165" s="41"/>
      <c r="G165" s="41"/>
      <c r="H165" s="41"/>
      <c r="I165" s="41"/>
      <c r="J165" s="41"/>
      <c r="K165" s="41"/>
      <c r="L165" s="41"/>
      <c r="M165" s="41"/>
      <c r="N165" s="41"/>
      <c r="O165" s="41"/>
      <c r="P165" s="41"/>
      <c r="Q165" s="41"/>
      <c r="R165" s="41"/>
      <c r="S165" s="41"/>
    </row>
    <row r="166" spans="1:19" ht="16" x14ac:dyDescent="0.25">
      <c r="A166" s="41"/>
      <c r="B166" s="41"/>
      <c r="C166" s="41"/>
      <c r="D166" s="41"/>
      <c r="E166" s="41"/>
      <c r="F166" s="41"/>
      <c r="G166" s="41"/>
      <c r="H166" s="41"/>
      <c r="I166" s="41"/>
      <c r="J166" s="41"/>
      <c r="K166" s="41"/>
      <c r="L166" s="41"/>
      <c r="M166" s="41"/>
      <c r="N166" s="41"/>
      <c r="O166" s="41"/>
      <c r="P166" s="41"/>
      <c r="Q166" s="41"/>
      <c r="R166" s="41"/>
      <c r="S166" s="41"/>
    </row>
    <row r="167" spans="1:19" ht="16" x14ac:dyDescent="0.25">
      <c r="A167" s="41"/>
      <c r="B167" s="41"/>
      <c r="C167" s="41"/>
      <c r="D167" s="41"/>
      <c r="E167" s="41"/>
      <c r="F167" s="41"/>
      <c r="G167" s="41"/>
      <c r="H167" s="41"/>
      <c r="I167" s="41"/>
      <c r="J167" s="41"/>
      <c r="K167" s="41"/>
      <c r="L167" s="41"/>
      <c r="M167" s="41"/>
      <c r="N167" s="41"/>
      <c r="O167" s="41"/>
      <c r="P167" s="41"/>
      <c r="Q167" s="41"/>
      <c r="R167" s="41"/>
      <c r="S167" s="41"/>
    </row>
    <row r="168" spans="1:19" ht="16" x14ac:dyDescent="0.25">
      <c r="A168" s="41"/>
      <c r="B168" s="41"/>
      <c r="C168" s="41"/>
      <c r="D168" s="41"/>
      <c r="E168" s="41"/>
      <c r="F168" s="41"/>
      <c r="G168" s="41"/>
      <c r="H168" s="41"/>
      <c r="I168" s="41"/>
      <c r="J168" s="41"/>
      <c r="K168" s="41"/>
      <c r="L168" s="41"/>
      <c r="M168" s="41"/>
      <c r="N168" s="41"/>
      <c r="O168" s="41"/>
      <c r="P168" s="41"/>
      <c r="Q168" s="41"/>
      <c r="R168" s="41"/>
      <c r="S168" s="41"/>
    </row>
    <row r="169" spans="1:19" ht="16" x14ac:dyDescent="0.25">
      <c r="A169" s="41"/>
      <c r="B169" s="41"/>
      <c r="C169" s="41"/>
      <c r="D169" s="41"/>
      <c r="E169" s="41"/>
      <c r="F169" s="41"/>
      <c r="G169" s="41"/>
      <c r="H169" s="41"/>
      <c r="I169" s="41"/>
      <c r="J169" s="41"/>
      <c r="K169" s="41"/>
      <c r="L169" s="41"/>
      <c r="M169" s="41"/>
      <c r="N169" s="41"/>
      <c r="O169" s="41"/>
      <c r="P169" s="41"/>
      <c r="Q169" s="41"/>
      <c r="R169" s="41"/>
      <c r="S169" s="41"/>
    </row>
    <row r="170" spans="1:19" ht="16" x14ac:dyDescent="0.25">
      <c r="A170" s="41"/>
      <c r="B170" s="41"/>
      <c r="C170" s="41"/>
      <c r="D170" s="41"/>
      <c r="E170" s="41"/>
      <c r="F170" s="41"/>
      <c r="G170" s="41"/>
      <c r="H170" s="41"/>
      <c r="I170" s="41"/>
      <c r="J170" s="41"/>
      <c r="K170" s="41"/>
      <c r="L170" s="41"/>
      <c r="M170" s="41"/>
      <c r="N170" s="41"/>
      <c r="O170" s="41"/>
      <c r="P170" s="41"/>
      <c r="Q170" s="41"/>
      <c r="R170" s="41"/>
      <c r="S170" s="41"/>
    </row>
    <row r="171" spans="1:19" ht="16" x14ac:dyDescent="0.25">
      <c r="A171" s="41"/>
      <c r="B171" s="41"/>
      <c r="C171" s="41"/>
      <c r="D171" s="41"/>
      <c r="E171" s="41"/>
      <c r="F171" s="41"/>
      <c r="G171" s="41"/>
      <c r="H171" s="41"/>
      <c r="I171" s="41"/>
      <c r="J171" s="41"/>
      <c r="K171" s="41"/>
      <c r="L171" s="41"/>
      <c r="M171" s="41"/>
      <c r="N171" s="41"/>
      <c r="O171" s="41"/>
      <c r="P171" s="41"/>
      <c r="Q171" s="41"/>
      <c r="R171" s="41"/>
      <c r="S171" s="41"/>
    </row>
    <row r="172" spans="1:19" ht="16" x14ac:dyDescent="0.25">
      <c r="A172" s="41"/>
      <c r="B172" s="41"/>
      <c r="C172" s="41"/>
      <c r="D172" s="41"/>
      <c r="E172" s="41"/>
      <c r="F172" s="41"/>
      <c r="G172" s="41"/>
      <c r="H172" s="41"/>
      <c r="I172" s="41"/>
      <c r="J172" s="41"/>
      <c r="K172" s="41"/>
      <c r="L172" s="41"/>
      <c r="M172" s="41"/>
      <c r="N172" s="41"/>
      <c r="O172" s="41"/>
      <c r="P172" s="41"/>
      <c r="Q172" s="41"/>
      <c r="R172" s="41"/>
      <c r="S172" s="41"/>
    </row>
    <row r="173" spans="1:19" ht="16" x14ac:dyDescent="0.25">
      <c r="A173" s="41"/>
      <c r="B173" s="41"/>
      <c r="C173" s="41"/>
      <c r="D173" s="41"/>
      <c r="E173" s="41"/>
      <c r="F173" s="41"/>
      <c r="G173" s="41"/>
      <c r="H173" s="41"/>
      <c r="I173" s="41"/>
      <c r="J173" s="41"/>
      <c r="K173" s="41"/>
      <c r="L173" s="41"/>
      <c r="M173" s="41"/>
      <c r="N173" s="41"/>
      <c r="O173" s="41"/>
      <c r="P173" s="41"/>
      <c r="Q173" s="41"/>
      <c r="R173" s="41"/>
      <c r="S173" s="41"/>
    </row>
    <row r="174" spans="1:19" ht="16" x14ac:dyDescent="0.25">
      <c r="A174" s="41"/>
      <c r="B174" s="41"/>
      <c r="C174" s="41"/>
      <c r="D174" s="41"/>
      <c r="E174" s="41"/>
      <c r="F174" s="41"/>
      <c r="G174" s="41"/>
      <c r="H174" s="41"/>
      <c r="I174" s="41"/>
      <c r="J174" s="41"/>
      <c r="K174" s="41"/>
      <c r="L174" s="41"/>
      <c r="M174" s="41"/>
      <c r="N174" s="41"/>
      <c r="O174" s="41"/>
      <c r="P174" s="41"/>
      <c r="Q174" s="41"/>
      <c r="R174" s="41"/>
      <c r="S174" s="41"/>
    </row>
    <row r="175" spans="1:19" ht="16" x14ac:dyDescent="0.25">
      <c r="A175" s="41"/>
      <c r="B175" s="41"/>
      <c r="C175" s="41"/>
      <c r="D175" s="41"/>
      <c r="E175" s="41"/>
      <c r="F175" s="41"/>
      <c r="G175" s="41"/>
      <c r="H175" s="41"/>
      <c r="I175" s="41"/>
      <c r="J175" s="41"/>
      <c r="K175" s="41"/>
      <c r="L175" s="41"/>
      <c r="M175" s="41"/>
      <c r="N175" s="41"/>
      <c r="O175" s="41"/>
      <c r="P175" s="41"/>
      <c r="Q175" s="41"/>
      <c r="R175" s="41"/>
      <c r="S175" s="41"/>
    </row>
    <row r="176" spans="1:19" ht="16" x14ac:dyDescent="0.25">
      <c r="A176" s="41"/>
      <c r="B176" s="41"/>
      <c r="C176" s="41"/>
      <c r="D176" s="41"/>
      <c r="E176" s="41"/>
      <c r="F176" s="41"/>
      <c r="G176" s="41"/>
      <c r="H176" s="41"/>
      <c r="I176" s="41"/>
      <c r="J176" s="41"/>
      <c r="K176" s="41"/>
      <c r="L176" s="41"/>
      <c r="M176" s="41"/>
      <c r="N176" s="41"/>
      <c r="O176" s="41"/>
      <c r="P176" s="41"/>
      <c r="Q176" s="41"/>
      <c r="R176" s="41"/>
      <c r="S176" s="41"/>
    </row>
    <row r="177" spans="1:19" ht="16" x14ac:dyDescent="0.25">
      <c r="A177" s="41"/>
      <c r="B177" s="41"/>
      <c r="C177" s="41"/>
      <c r="D177" s="41"/>
      <c r="E177" s="41"/>
      <c r="F177" s="41"/>
      <c r="G177" s="41"/>
      <c r="H177" s="41"/>
      <c r="I177" s="41"/>
      <c r="J177" s="41"/>
      <c r="K177" s="41"/>
      <c r="L177" s="41"/>
      <c r="M177" s="41"/>
      <c r="N177" s="41"/>
      <c r="O177" s="41"/>
      <c r="P177" s="41"/>
      <c r="Q177" s="41"/>
      <c r="R177" s="41"/>
      <c r="S177" s="41"/>
    </row>
    <row r="178" spans="1:19" ht="16" x14ac:dyDescent="0.25">
      <c r="A178" s="41"/>
      <c r="B178" s="41"/>
      <c r="C178" s="41"/>
      <c r="D178" s="41"/>
      <c r="E178" s="41"/>
      <c r="F178" s="41"/>
      <c r="G178" s="41"/>
      <c r="H178" s="41"/>
      <c r="I178" s="41"/>
      <c r="J178" s="41"/>
      <c r="K178" s="41"/>
      <c r="L178" s="41"/>
      <c r="M178" s="41"/>
      <c r="N178" s="41"/>
      <c r="O178" s="41"/>
      <c r="P178" s="41"/>
      <c r="Q178" s="41"/>
      <c r="R178" s="41"/>
      <c r="S178" s="41"/>
    </row>
    <row r="179" spans="1:19" ht="16" x14ac:dyDescent="0.25">
      <c r="A179" s="41"/>
      <c r="B179" s="41"/>
      <c r="C179" s="41"/>
      <c r="D179" s="41"/>
      <c r="E179" s="41"/>
      <c r="F179" s="41"/>
      <c r="G179" s="41"/>
      <c r="H179" s="41"/>
      <c r="I179" s="41"/>
      <c r="J179" s="41"/>
      <c r="K179" s="41"/>
      <c r="L179" s="41"/>
      <c r="M179" s="41"/>
      <c r="N179" s="41"/>
      <c r="O179" s="41"/>
      <c r="P179" s="41"/>
      <c r="Q179" s="41"/>
      <c r="R179" s="41"/>
      <c r="S179" s="41"/>
    </row>
    <row r="180" spans="1:19" ht="16" x14ac:dyDescent="0.25">
      <c r="A180" s="41"/>
      <c r="B180" s="41"/>
      <c r="C180" s="41"/>
      <c r="D180" s="41"/>
      <c r="E180" s="41"/>
      <c r="F180" s="41"/>
      <c r="G180" s="41"/>
      <c r="H180" s="41"/>
      <c r="I180" s="41"/>
      <c r="J180" s="41"/>
      <c r="K180" s="41"/>
      <c r="L180" s="41"/>
      <c r="M180" s="41"/>
      <c r="N180" s="41"/>
      <c r="O180" s="41"/>
      <c r="P180" s="41"/>
      <c r="Q180" s="41"/>
      <c r="R180" s="41"/>
      <c r="S180" s="41"/>
    </row>
    <row r="181" spans="1:19" ht="16" x14ac:dyDescent="0.25">
      <c r="A181" s="41"/>
      <c r="B181" s="41"/>
      <c r="C181" s="41"/>
      <c r="D181" s="41"/>
      <c r="E181" s="41"/>
      <c r="F181" s="41"/>
      <c r="G181" s="41"/>
      <c r="H181" s="41"/>
      <c r="I181" s="41"/>
      <c r="J181" s="41"/>
      <c r="K181" s="41"/>
      <c r="L181" s="41"/>
      <c r="M181" s="41"/>
      <c r="N181" s="41"/>
      <c r="O181" s="41"/>
      <c r="P181" s="41"/>
      <c r="Q181" s="41"/>
      <c r="R181" s="41"/>
      <c r="S181" s="41"/>
    </row>
    <row r="182" spans="1:19" ht="16" x14ac:dyDescent="0.25">
      <c r="A182" s="41"/>
      <c r="B182" s="41"/>
      <c r="C182" s="41"/>
      <c r="D182" s="41"/>
      <c r="E182" s="41"/>
      <c r="F182" s="41"/>
      <c r="G182" s="41"/>
      <c r="H182" s="41"/>
      <c r="I182" s="41"/>
      <c r="J182" s="41"/>
      <c r="K182" s="41"/>
      <c r="L182" s="41"/>
      <c r="M182" s="41"/>
      <c r="N182" s="41"/>
      <c r="O182" s="41"/>
      <c r="P182" s="41"/>
      <c r="Q182" s="41"/>
      <c r="R182" s="41"/>
      <c r="S182" s="41"/>
    </row>
    <row r="183" spans="1:19" ht="16" x14ac:dyDescent="0.25">
      <c r="A183" s="41"/>
      <c r="B183" s="41"/>
      <c r="C183" s="41"/>
      <c r="D183" s="41"/>
      <c r="E183" s="41"/>
      <c r="F183" s="41"/>
      <c r="G183" s="41"/>
      <c r="H183" s="41"/>
      <c r="I183" s="41"/>
      <c r="J183" s="41"/>
      <c r="K183" s="41"/>
      <c r="L183" s="41"/>
      <c r="M183" s="41"/>
      <c r="N183" s="41"/>
      <c r="O183" s="41"/>
      <c r="P183" s="41"/>
      <c r="Q183" s="41"/>
      <c r="R183" s="41"/>
      <c r="S183" s="41"/>
    </row>
    <row r="184" spans="1:19" ht="16" x14ac:dyDescent="0.25">
      <c r="A184" s="41"/>
      <c r="B184" s="41"/>
      <c r="C184" s="41"/>
      <c r="D184" s="41"/>
      <c r="E184" s="41"/>
      <c r="F184" s="41"/>
      <c r="G184" s="41"/>
      <c r="H184" s="41"/>
      <c r="I184" s="41"/>
      <c r="J184" s="41"/>
      <c r="K184" s="41"/>
      <c r="L184" s="41"/>
      <c r="M184" s="41"/>
      <c r="N184" s="41"/>
      <c r="O184" s="41"/>
      <c r="P184" s="41"/>
      <c r="Q184" s="41"/>
      <c r="R184" s="41"/>
      <c r="S184" s="41"/>
    </row>
    <row r="185" spans="1:19" ht="16" x14ac:dyDescent="0.25">
      <c r="A185" s="41"/>
      <c r="B185" s="41"/>
      <c r="C185" s="41"/>
      <c r="D185" s="41"/>
      <c r="E185" s="41"/>
      <c r="F185" s="41"/>
      <c r="G185" s="41"/>
      <c r="H185" s="41"/>
      <c r="I185" s="41"/>
      <c r="J185" s="41"/>
      <c r="K185" s="41"/>
      <c r="L185" s="41"/>
      <c r="M185" s="41"/>
      <c r="N185" s="41"/>
      <c r="O185" s="41"/>
      <c r="P185" s="41"/>
      <c r="Q185" s="41"/>
      <c r="R185" s="41"/>
      <c r="S185" s="41"/>
    </row>
    <row r="186" spans="1:19" ht="16" x14ac:dyDescent="0.25">
      <c r="A186" s="41"/>
      <c r="B186" s="41"/>
      <c r="C186" s="41"/>
      <c r="D186" s="41"/>
      <c r="E186" s="41"/>
      <c r="F186" s="41"/>
      <c r="G186" s="41"/>
      <c r="H186" s="41"/>
      <c r="I186" s="41"/>
      <c r="J186" s="41"/>
      <c r="K186" s="41"/>
      <c r="L186" s="41"/>
      <c r="M186" s="41"/>
      <c r="N186" s="41"/>
      <c r="O186" s="41"/>
      <c r="P186" s="41"/>
      <c r="Q186" s="41"/>
      <c r="R186" s="41"/>
      <c r="S186" s="41"/>
    </row>
    <row r="187" spans="1:19" ht="16" x14ac:dyDescent="0.25">
      <c r="A187" s="41"/>
      <c r="B187" s="41"/>
      <c r="C187" s="41"/>
      <c r="D187" s="41"/>
      <c r="E187" s="41"/>
      <c r="F187" s="41"/>
      <c r="G187" s="41"/>
      <c r="H187" s="41"/>
      <c r="I187" s="41"/>
      <c r="J187" s="41"/>
      <c r="K187" s="41"/>
      <c r="L187" s="41"/>
      <c r="M187" s="41"/>
      <c r="N187" s="41"/>
      <c r="O187" s="41"/>
      <c r="P187" s="41"/>
      <c r="Q187" s="41"/>
      <c r="R187" s="41"/>
      <c r="S187" s="41"/>
    </row>
    <row r="188" spans="1:19" ht="16" x14ac:dyDescent="0.25">
      <c r="A188" s="41"/>
      <c r="B188" s="41"/>
      <c r="C188" s="41"/>
      <c r="D188" s="41"/>
      <c r="E188" s="41"/>
      <c r="F188" s="41"/>
      <c r="G188" s="41"/>
      <c r="H188" s="41"/>
      <c r="I188" s="41"/>
      <c r="J188" s="41"/>
      <c r="K188" s="41"/>
      <c r="L188" s="41"/>
      <c r="M188" s="41"/>
      <c r="N188" s="41"/>
      <c r="O188" s="41"/>
      <c r="P188" s="41"/>
      <c r="Q188" s="41"/>
      <c r="R188" s="41"/>
      <c r="S188" s="41"/>
    </row>
    <row r="189" spans="1:19" ht="16" x14ac:dyDescent="0.25">
      <c r="A189" s="41"/>
      <c r="B189" s="41"/>
      <c r="C189" s="41"/>
      <c r="D189" s="41"/>
      <c r="E189" s="41"/>
      <c r="F189" s="41"/>
      <c r="G189" s="41"/>
      <c r="H189" s="41"/>
      <c r="I189" s="41"/>
      <c r="J189" s="41"/>
      <c r="K189" s="41"/>
      <c r="L189" s="41"/>
      <c r="M189" s="41"/>
      <c r="N189" s="41"/>
      <c r="O189" s="41"/>
      <c r="P189" s="41"/>
      <c r="Q189" s="41"/>
      <c r="R189" s="41"/>
      <c r="S189" s="41"/>
    </row>
    <row r="190" spans="1:19" ht="16" x14ac:dyDescent="0.25">
      <c r="A190" s="41"/>
      <c r="B190" s="41"/>
      <c r="C190" s="41"/>
      <c r="D190" s="41"/>
      <c r="E190" s="41"/>
      <c r="F190" s="41"/>
      <c r="G190" s="41"/>
      <c r="H190" s="41"/>
      <c r="I190" s="41"/>
      <c r="J190" s="41"/>
      <c r="K190" s="41"/>
      <c r="L190" s="41"/>
      <c r="M190" s="41"/>
      <c r="N190" s="41"/>
      <c r="O190" s="41"/>
      <c r="P190" s="41"/>
      <c r="Q190" s="41"/>
      <c r="R190" s="41"/>
      <c r="S190" s="41"/>
    </row>
    <row r="191" spans="1:19" ht="16" x14ac:dyDescent="0.25">
      <c r="A191" s="41"/>
      <c r="B191" s="41"/>
      <c r="C191" s="41"/>
      <c r="D191" s="41"/>
      <c r="E191" s="41"/>
      <c r="F191" s="41"/>
      <c r="G191" s="41"/>
      <c r="H191" s="41"/>
      <c r="I191" s="41"/>
      <c r="J191" s="41"/>
      <c r="K191" s="41"/>
      <c r="L191" s="41"/>
      <c r="M191" s="41"/>
      <c r="N191" s="41"/>
      <c r="O191" s="41"/>
      <c r="P191" s="41"/>
      <c r="Q191" s="41"/>
      <c r="R191" s="41"/>
      <c r="S191" s="41"/>
    </row>
    <row r="192" spans="1:19" ht="16" x14ac:dyDescent="0.25">
      <c r="A192" s="41"/>
      <c r="B192" s="41"/>
      <c r="C192" s="41"/>
      <c r="D192" s="41"/>
      <c r="E192" s="41"/>
      <c r="F192" s="41"/>
      <c r="G192" s="41"/>
      <c r="H192" s="41"/>
      <c r="I192" s="41"/>
      <c r="J192" s="41"/>
      <c r="K192" s="41"/>
      <c r="L192" s="41"/>
      <c r="M192" s="41"/>
      <c r="N192" s="41"/>
      <c r="O192" s="41"/>
      <c r="P192" s="41"/>
      <c r="Q192" s="41"/>
      <c r="R192" s="41"/>
      <c r="S192" s="41"/>
    </row>
    <row r="193" spans="1:19" ht="16" x14ac:dyDescent="0.25">
      <c r="A193" s="41"/>
      <c r="B193" s="41"/>
      <c r="C193" s="41"/>
      <c r="D193" s="41"/>
      <c r="E193" s="41"/>
      <c r="F193" s="41"/>
      <c r="G193" s="41"/>
      <c r="H193" s="41"/>
      <c r="I193" s="41"/>
      <c r="J193" s="41"/>
      <c r="K193" s="41"/>
      <c r="L193" s="41"/>
      <c r="M193" s="41"/>
      <c r="N193" s="41"/>
      <c r="O193" s="41"/>
      <c r="P193" s="41"/>
      <c r="Q193" s="41"/>
      <c r="R193" s="41"/>
      <c r="S193" s="41"/>
    </row>
    <row r="194" spans="1:19" ht="16" x14ac:dyDescent="0.25">
      <c r="A194" s="41"/>
      <c r="B194" s="41"/>
      <c r="C194" s="41"/>
      <c r="D194" s="41"/>
      <c r="E194" s="41"/>
      <c r="F194" s="41"/>
      <c r="G194" s="41"/>
      <c r="H194" s="41"/>
      <c r="I194" s="41"/>
      <c r="J194" s="41"/>
      <c r="K194" s="41"/>
      <c r="L194" s="41"/>
      <c r="M194" s="41"/>
      <c r="N194" s="41"/>
      <c r="O194" s="41"/>
      <c r="P194" s="41"/>
      <c r="Q194" s="41"/>
      <c r="R194" s="41"/>
      <c r="S194" s="41"/>
    </row>
    <row r="195" spans="1:19" ht="16" x14ac:dyDescent="0.25">
      <c r="A195" s="41"/>
      <c r="B195" s="41"/>
      <c r="C195" s="41"/>
      <c r="D195" s="41"/>
      <c r="E195" s="41"/>
      <c r="F195" s="41"/>
      <c r="G195" s="41"/>
      <c r="H195" s="41"/>
      <c r="I195" s="41"/>
      <c r="J195" s="41"/>
      <c r="K195" s="41"/>
      <c r="L195" s="41"/>
      <c r="M195" s="41"/>
      <c r="N195" s="41"/>
      <c r="O195" s="41"/>
      <c r="P195" s="41"/>
      <c r="Q195" s="41"/>
      <c r="R195" s="41"/>
      <c r="S195" s="41"/>
    </row>
    <row r="196" spans="1:19" ht="16" x14ac:dyDescent="0.25">
      <c r="A196" s="41"/>
      <c r="B196" s="41"/>
      <c r="C196" s="41"/>
      <c r="D196" s="41"/>
      <c r="E196" s="41"/>
      <c r="F196" s="41"/>
      <c r="G196" s="41"/>
      <c r="H196" s="41"/>
      <c r="I196" s="41"/>
      <c r="J196" s="41"/>
      <c r="K196" s="41"/>
      <c r="L196" s="41"/>
      <c r="M196" s="41"/>
      <c r="N196" s="41"/>
      <c r="O196" s="41"/>
      <c r="P196" s="41"/>
      <c r="Q196" s="41"/>
      <c r="R196" s="41"/>
      <c r="S196" s="41"/>
    </row>
    <row r="197" spans="1:19" ht="16" x14ac:dyDescent="0.25">
      <c r="A197" s="41"/>
      <c r="B197" s="41"/>
      <c r="C197" s="41"/>
      <c r="D197" s="41"/>
      <c r="E197" s="41"/>
      <c r="F197" s="41"/>
      <c r="G197" s="41"/>
      <c r="H197" s="41"/>
      <c r="I197" s="41"/>
      <c r="J197" s="41"/>
      <c r="K197" s="41"/>
      <c r="L197" s="41"/>
      <c r="M197" s="41"/>
      <c r="N197" s="41"/>
      <c r="O197" s="41"/>
      <c r="P197" s="41"/>
      <c r="Q197" s="41"/>
      <c r="R197" s="41"/>
      <c r="S197" s="41"/>
    </row>
    <row r="198" spans="1:19" ht="16" x14ac:dyDescent="0.25">
      <c r="A198" s="41"/>
      <c r="B198" s="41"/>
      <c r="C198" s="41"/>
      <c r="D198" s="41"/>
      <c r="E198" s="41"/>
      <c r="F198" s="41"/>
      <c r="G198" s="41"/>
      <c r="H198" s="41"/>
      <c r="I198" s="41"/>
      <c r="J198" s="41"/>
      <c r="K198" s="41"/>
      <c r="L198" s="41"/>
      <c r="M198" s="41"/>
      <c r="N198" s="41"/>
      <c r="O198" s="41"/>
      <c r="P198" s="41"/>
      <c r="Q198" s="41"/>
      <c r="R198" s="41"/>
      <c r="S198" s="41"/>
    </row>
    <row r="199" spans="1:19" ht="16" x14ac:dyDescent="0.25">
      <c r="A199" s="41"/>
      <c r="B199" s="41"/>
      <c r="C199" s="41"/>
      <c r="D199" s="41"/>
      <c r="E199" s="41"/>
      <c r="F199" s="41"/>
      <c r="G199" s="41"/>
      <c r="H199" s="41"/>
      <c r="I199" s="41"/>
      <c r="J199" s="41"/>
      <c r="K199" s="41"/>
      <c r="L199" s="41"/>
      <c r="M199" s="41"/>
      <c r="N199" s="41"/>
      <c r="O199" s="41"/>
      <c r="P199" s="41"/>
      <c r="Q199" s="41"/>
      <c r="R199" s="41"/>
      <c r="S199" s="41"/>
    </row>
    <row r="200" spans="1:19" ht="16" x14ac:dyDescent="0.25">
      <c r="A200" s="41"/>
      <c r="B200" s="41"/>
      <c r="C200" s="41"/>
      <c r="D200" s="41"/>
      <c r="E200" s="41"/>
      <c r="F200" s="41"/>
      <c r="G200" s="41"/>
      <c r="H200" s="41"/>
      <c r="I200" s="41"/>
      <c r="J200" s="41"/>
      <c r="K200" s="41"/>
      <c r="L200" s="41"/>
      <c r="M200" s="41"/>
      <c r="N200" s="41"/>
      <c r="O200" s="41"/>
      <c r="P200" s="41"/>
      <c r="Q200" s="41"/>
      <c r="R200" s="41"/>
      <c r="S200" s="41"/>
    </row>
    <row r="201" spans="1:19" ht="16" x14ac:dyDescent="0.25">
      <c r="A201" s="41"/>
      <c r="B201" s="41"/>
      <c r="C201" s="41"/>
      <c r="D201" s="41"/>
      <c r="E201" s="41"/>
      <c r="F201" s="41"/>
      <c r="G201" s="41"/>
      <c r="H201" s="41"/>
      <c r="I201" s="41"/>
      <c r="J201" s="41"/>
      <c r="K201" s="41"/>
      <c r="L201" s="41"/>
      <c r="M201" s="41"/>
      <c r="N201" s="41"/>
      <c r="O201" s="41"/>
      <c r="P201" s="41"/>
      <c r="Q201" s="41"/>
      <c r="R201" s="41"/>
      <c r="S201" s="41"/>
    </row>
    <row r="202" spans="1:19" ht="16" x14ac:dyDescent="0.25">
      <c r="A202" s="41"/>
      <c r="B202" s="41"/>
      <c r="C202" s="41"/>
      <c r="D202" s="41"/>
      <c r="E202" s="41"/>
      <c r="F202" s="41"/>
      <c r="G202" s="41"/>
      <c r="H202" s="41"/>
      <c r="I202" s="41"/>
      <c r="J202" s="41"/>
      <c r="K202" s="41"/>
      <c r="L202" s="41"/>
      <c r="M202" s="41"/>
      <c r="N202" s="41"/>
      <c r="O202" s="41"/>
      <c r="P202" s="41"/>
      <c r="Q202" s="41"/>
      <c r="R202" s="41"/>
      <c r="S202" s="41"/>
    </row>
    <row r="203" spans="1:19" ht="16" x14ac:dyDescent="0.25">
      <c r="A203" s="41"/>
      <c r="B203" s="41"/>
      <c r="C203" s="41"/>
      <c r="D203" s="41"/>
      <c r="E203" s="41"/>
      <c r="F203" s="41"/>
      <c r="G203" s="41"/>
      <c r="H203" s="41"/>
      <c r="I203" s="41"/>
      <c r="J203" s="41"/>
      <c r="K203" s="41"/>
      <c r="L203" s="41"/>
      <c r="M203" s="41"/>
      <c r="N203" s="41"/>
      <c r="O203" s="41"/>
      <c r="P203" s="41"/>
      <c r="Q203" s="41"/>
      <c r="R203" s="41"/>
      <c r="S203" s="41"/>
    </row>
    <row r="204" spans="1:19" ht="16" x14ac:dyDescent="0.25">
      <c r="A204" s="41"/>
      <c r="B204" s="41"/>
      <c r="C204" s="41"/>
      <c r="D204" s="41"/>
      <c r="E204" s="41"/>
      <c r="F204" s="41"/>
      <c r="G204" s="41"/>
      <c r="H204" s="41"/>
      <c r="I204" s="41"/>
      <c r="J204" s="41"/>
      <c r="K204" s="41"/>
      <c r="L204" s="41"/>
      <c r="M204" s="41"/>
      <c r="N204" s="41"/>
      <c r="O204" s="41"/>
      <c r="P204" s="41"/>
      <c r="Q204" s="41"/>
      <c r="R204" s="41"/>
      <c r="S204" s="41"/>
    </row>
    <row r="205" spans="1:19" ht="16" x14ac:dyDescent="0.25">
      <c r="A205" s="41"/>
      <c r="B205" s="41"/>
      <c r="C205" s="41"/>
      <c r="D205" s="41"/>
      <c r="E205" s="41"/>
      <c r="F205" s="41"/>
      <c r="G205" s="41"/>
      <c r="H205" s="41"/>
      <c r="I205" s="41"/>
      <c r="J205" s="41"/>
      <c r="K205" s="41"/>
      <c r="L205" s="41"/>
      <c r="M205" s="41"/>
      <c r="N205" s="41"/>
      <c r="O205" s="41"/>
      <c r="P205" s="41"/>
      <c r="Q205" s="41"/>
      <c r="R205" s="41"/>
      <c r="S205" s="41"/>
    </row>
    <row r="206" spans="1:19" ht="16" x14ac:dyDescent="0.25">
      <c r="A206" s="41"/>
      <c r="B206" s="41"/>
      <c r="C206" s="41"/>
      <c r="D206" s="41"/>
      <c r="E206" s="41"/>
      <c r="F206" s="41"/>
      <c r="G206" s="41"/>
      <c r="H206" s="41"/>
      <c r="I206" s="41"/>
      <c r="J206" s="41"/>
      <c r="K206" s="41"/>
      <c r="L206" s="41"/>
      <c r="M206" s="41"/>
      <c r="N206" s="41"/>
      <c r="O206" s="41"/>
      <c r="P206" s="41"/>
      <c r="Q206" s="41"/>
      <c r="R206" s="41"/>
      <c r="S206" s="41"/>
    </row>
    <row r="207" spans="1:19" ht="16" x14ac:dyDescent="0.25">
      <c r="A207" s="41"/>
      <c r="B207" s="41"/>
      <c r="C207" s="41"/>
      <c r="D207" s="41"/>
      <c r="E207" s="41"/>
      <c r="F207" s="41"/>
      <c r="G207" s="41"/>
      <c r="H207" s="41"/>
      <c r="I207" s="41"/>
      <c r="J207" s="41"/>
      <c r="K207" s="41"/>
      <c r="L207" s="41"/>
      <c r="M207" s="41"/>
      <c r="N207" s="41"/>
      <c r="O207" s="41"/>
      <c r="P207" s="41"/>
      <c r="Q207" s="41"/>
      <c r="R207" s="41"/>
      <c r="S207" s="41"/>
    </row>
    <row r="208" spans="1:19" ht="16" x14ac:dyDescent="0.25">
      <c r="A208" s="41"/>
      <c r="B208" s="41"/>
      <c r="C208" s="41"/>
      <c r="D208" s="41"/>
      <c r="E208" s="41"/>
      <c r="F208" s="41"/>
      <c r="G208" s="41"/>
      <c r="H208" s="41"/>
      <c r="I208" s="41"/>
      <c r="J208" s="41"/>
      <c r="K208" s="41"/>
      <c r="L208" s="41"/>
      <c r="M208" s="41"/>
      <c r="N208" s="41"/>
      <c r="O208" s="41"/>
      <c r="P208" s="41"/>
      <c r="Q208" s="41"/>
      <c r="R208" s="41"/>
      <c r="S208" s="41"/>
    </row>
    <row r="209" spans="1:19" ht="16" x14ac:dyDescent="0.25">
      <c r="A209" s="41"/>
      <c r="B209" s="41"/>
      <c r="C209" s="41"/>
      <c r="D209" s="41"/>
      <c r="E209" s="41"/>
      <c r="F209" s="41"/>
      <c r="G209" s="41"/>
      <c r="H209" s="41"/>
      <c r="I209" s="41"/>
      <c r="J209" s="41"/>
      <c r="K209" s="41"/>
      <c r="L209" s="41"/>
      <c r="M209" s="41"/>
      <c r="N209" s="41"/>
      <c r="O209" s="41"/>
      <c r="P209" s="41"/>
      <c r="Q209" s="41"/>
      <c r="R209" s="41"/>
      <c r="S209" s="41"/>
    </row>
    <row r="210" spans="1:19" ht="16" x14ac:dyDescent="0.25">
      <c r="A210" s="41"/>
      <c r="B210" s="41"/>
      <c r="C210" s="41"/>
      <c r="D210" s="41"/>
      <c r="E210" s="41"/>
      <c r="F210" s="41"/>
      <c r="G210" s="41"/>
      <c r="H210" s="41"/>
      <c r="I210" s="41"/>
      <c r="J210" s="41"/>
      <c r="K210" s="41"/>
      <c r="L210" s="41"/>
      <c r="M210" s="41"/>
      <c r="N210" s="41"/>
      <c r="O210" s="41"/>
      <c r="P210" s="41"/>
      <c r="Q210" s="41"/>
      <c r="R210" s="41"/>
      <c r="S210" s="41"/>
    </row>
    <row r="211" spans="1:19" ht="16" x14ac:dyDescent="0.25">
      <c r="A211" s="41"/>
      <c r="B211" s="41"/>
      <c r="C211" s="41"/>
      <c r="D211" s="41"/>
      <c r="E211" s="41"/>
      <c r="F211" s="41"/>
      <c r="G211" s="41"/>
      <c r="H211" s="41"/>
      <c r="I211" s="41"/>
      <c r="J211" s="41"/>
      <c r="K211" s="41"/>
      <c r="L211" s="41"/>
      <c r="M211" s="41"/>
      <c r="N211" s="41"/>
      <c r="O211" s="41"/>
      <c r="P211" s="41"/>
      <c r="Q211" s="41"/>
      <c r="R211" s="41"/>
      <c r="S211" s="41"/>
    </row>
    <row r="212" spans="1:19" ht="16" x14ac:dyDescent="0.25">
      <c r="A212" s="41"/>
      <c r="B212" s="41"/>
      <c r="C212" s="41"/>
      <c r="D212" s="41"/>
      <c r="E212" s="41"/>
      <c r="F212" s="41"/>
      <c r="G212" s="41"/>
      <c r="H212" s="41"/>
      <c r="I212" s="41"/>
      <c r="J212" s="41"/>
      <c r="K212" s="41"/>
      <c r="L212" s="41"/>
      <c r="M212" s="41"/>
      <c r="N212" s="41"/>
      <c r="O212" s="41"/>
      <c r="P212" s="41"/>
      <c r="Q212" s="41"/>
      <c r="R212" s="41"/>
      <c r="S212" s="41"/>
    </row>
    <row r="213" spans="1:19" ht="16" x14ac:dyDescent="0.25">
      <c r="A213" s="41"/>
      <c r="B213" s="41"/>
      <c r="C213" s="41"/>
      <c r="D213" s="41"/>
      <c r="E213" s="41"/>
      <c r="F213" s="41"/>
      <c r="G213" s="41"/>
      <c r="H213" s="41"/>
      <c r="I213" s="41"/>
      <c r="J213" s="41"/>
      <c r="K213" s="41"/>
      <c r="L213" s="41"/>
      <c r="M213" s="41"/>
      <c r="N213" s="41"/>
      <c r="O213" s="41"/>
      <c r="P213" s="41"/>
      <c r="Q213" s="41"/>
      <c r="R213" s="41"/>
      <c r="S213" s="41"/>
    </row>
    <row r="214" spans="1:19" ht="16" x14ac:dyDescent="0.25">
      <c r="A214" s="41"/>
      <c r="B214" s="41"/>
      <c r="C214" s="41"/>
      <c r="D214" s="41"/>
      <c r="E214" s="41"/>
      <c r="F214" s="41"/>
      <c r="G214" s="41"/>
      <c r="H214" s="41"/>
      <c r="I214" s="41"/>
      <c r="J214" s="41"/>
      <c r="K214" s="41"/>
      <c r="L214" s="41"/>
      <c r="M214" s="41"/>
      <c r="N214" s="41"/>
      <c r="O214" s="41"/>
      <c r="P214" s="41"/>
      <c r="Q214" s="41"/>
      <c r="R214" s="41"/>
      <c r="S214" s="41"/>
    </row>
    <row r="215" spans="1:19" ht="16" x14ac:dyDescent="0.25">
      <c r="A215" s="41"/>
      <c r="B215" s="41"/>
      <c r="C215" s="41"/>
      <c r="D215" s="41"/>
      <c r="E215" s="41"/>
      <c r="F215" s="41"/>
      <c r="G215" s="41"/>
      <c r="H215" s="41"/>
      <c r="I215" s="41"/>
      <c r="J215" s="41"/>
      <c r="K215" s="41"/>
      <c r="L215" s="41"/>
      <c r="M215" s="41"/>
      <c r="N215" s="41"/>
      <c r="O215" s="41"/>
      <c r="P215" s="41"/>
      <c r="Q215" s="41"/>
      <c r="R215" s="41"/>
      <c r="S215" s="41"/>
    </row>
    <row r="216" spans="1:19" ht="16" x14ac:dyDescent="0.25">
      <c r="A216" s="41"/>
      <c r="B216" s="41"/>
      <c r="C216" s="41"/>
      <c r="D216" s="41"/>
      <c r="E216" s="41"/>
      <c r="F216" s="41"/>
      <c r="G216" s="41"/>
      <c r="H216" s="41"/>
      <c r="I216" s="41"/>
      <c r="J216" s="41"/>
      <c r="K216" s="41"/>
      <c r="L216" s="41"/>
      <c r="M216" s="41"/>
      <c r="N216" s="41"/>
      <c r="O216" s="41"/>
      <c r="P216" s="41"/>
      <c r="Q216" s="41"/>
      <c r="R216" s="41"/>
      <c r="S216" s="41"/>
    </row>
    <row r="217" spans="1:19" ht="16" x14ac:dyDescent="0.25">
      <c r="A217" s="41"/>
      <c r="B217" s="41"/>
      <c r="C217" s="41"/>
      <c r="D217" s="41"/>
      <c r="E217" s="41"/>
      <c r="F217" s="41"/>
      <c r="G217" s="41"/>
      <c r="H217" s="41"/>
      <c r="I217" s="41"/>
      <c r="J217" s="41"/>
      <c r="K217" s="41"/>
      <c r="L217" s="41"/>
      <c r="M217" s="41"/>
      <c r="N217" s="41"/>
      <c r="O217" s="41"/>
      <c r="P217" s="41"/>
      <c r="Q217" s="41"/>
      <c r="R217" s="41"/>
      <c r="S217" s="41"/>
    </row>
    <row r="218" spans="1:19" ht="16" x14ac:dyDescent="0.25">
      <c r="A218" s="41"/>
      <c r="B218" s="41"/>
      <c r="C218" s="41"/>
      <c r="D218" s="41"/>
      <c r="E218" s="41"/>
      <c r="F218" s="41"/>
      <c r="G218" s="41"/>
      <c r="H218" s="41"/>
      <c r="I218" s="41"/>
      <c r="J218" s="41"/>
      <c r="K218" s="41"/>
      <c r="L218" s="41"/>
      <c r="M218" s="41"/>
      <c r="N218" s="41"/>
      <c r="O218" s="41"/>
      <c r="P218" s="41"/>
      <c r="Q218" s="41"/>
      <c r="R218" s="41"/>
      <c r="S218" s="41"/>
    </row>
    <row r="219" spans="1:19" ht="16" x14ac:dyDescent="0.25">
      <c r="A219" s="41"/>
      <c r="B219" s="41"/>
      <c r="C219" s="41"/>
      <c r="D219" s="41"/>
      <c r="E219" s="41"/>
      <c r="F219" s="41"/>
      <c r="G219" s="41"/>
      <c r="H219" s="41"/>
      <c r="I219" s="41"/>
      <c r="J219" s="41"/>
      <c r="K219" s="41"/>
      <c r="L219" s="41"/>
      <c r="M219" s="41"/>
      <c r="N219" s="41"/>
      <c r="O219" s="41"/>
      <c r="P219" s="41"/>
      <c r="Q219" s="41"/>
      <c r="R219" s="41"/>
      <c r="S219" s="41"/>
    </row>
    <row r="220" spans="1:19" ht="16" x14ac:dyDescent="0.25">
      <c r="A220" s="41"/>
      <c r="B220" s="41"/>
      <c r="C220" s="41"/>
      <c r="D220" s="41"/>
      <c r="E220" s="41"/>
      <c r="F220" s="41"/>
      <c r="G220" s="41"/>
      <c r="H220" s="41"/>
      <c r="I220" s="41"/>
      <c r="J220" s="41"/>
      <c r="K220" s="41"/>
      <c r="L220" s="41"/>
      <c r="M220" s="41"/>
      <c r="N220" s="41"/>
      <c r="O220" s="41"/>
      <c r="P220" s="41"/>
      <c r="Q220" s="41"/>
      <c r="R220" s="41"/>
      <c r="S220" s="41"/>
    </row>
    <row r="221" spans="1:19" ht="16" x14ac:dyDescent="0.25">
      <c r="A221" s="41"/>
      <c r="B221" s="41"/>
      <c r="C221" s="41"/>
      <c r="D221" s="41"/>
      <c r="E221" s="41"/>
      <c r="F221" s="41"/>
      <c r="G221" s="41"/>
      <c r="H221" s="41"/>
      <c r="I221" s="41"/>
      <c r="J221" s="41"/>
      <c r="K221" s="41"/>
      <c r="L221" s="41"/>
      <c r="M221" s="41"/>
      <c r="N221" s="41"/>
      <c r="O221" s="41"/>
      <c r="P221" s="41"/>
      <c r="Q221" s="41"/>
      <c r="R221" s="41"/>
      <c r="S221" s="41"/>
    </row>
    <row r="222" spans="1:19" ht="16" x14ac:dyDescent="0.25">
      <c r="A222" s="41"/>
      <c r="B222" s="41"/>
      <c r="C222" s="41"/>
      <c r="D222" s="41"/>
      <c r="E222" s="41"/>
      <c r="F222" s="41"/>
      <c r="G222" s="41"/>
      <c r="H222" s="41"/>
      <c r="I222" s="41"/>
      <c r="J222" s="41"/>
      <c r="K222" s="41"/>
      <c r="L222" s="41"/>
      <c r="M222" s="41"/>
      <c r="N222" s="41"/>
      <c r="O222" s="41"/>
      <c r="P222" s="41"/>
      <c r="Q222" s="41"/>
      <c r="R222" s="41"/>
      <c r="S222" s="41"/>
    </row>
    <row r="223" spans="1:19" ht="16" x14ac:dyDescent="0.25">
      <c r="A223" s="41"/>
      <c r="B223" s="41"/>
      <c r="C223" s="41"/>
      <c r="D223" s="41"/>
      <c r="E223" s="41"/>
      <c r="F223" s="41"/>
      <c r="G223" s="41"/>
      <c r="H223" s="41"/>
      <c r="I223" s="41"/>
      <c r="J223" s="41"/>
      <c r="K223" s="41"/>
      <c r="L223" s="41"/>
      <c r="M223" s="41"/>
      <c r="N223" s="41"/>
      <c r="O223" s="41"/>
      <c r="P223" s="41"/>
      <c r="Q223" s="41"/>
      <c r="R223" s="41"/>
      <c r="S223" s="41"/>
    </row>
    <row r="224" spans="1:19" ht="16" x14ac:dyDescent="0.25">
      <c r="A224" s="41"/>
      <c r="B224" s="41"/>
      <c r="C224" s="41"/>
      <c r="D224" s="41"/>
      <c r="E224" s="41"/>
      <c r="F224" s="41"/>
      <c r="G224" s="41"/>
      <c r="H224" s="41"/>
      <c r="I224" s="41"/>
      <c r="J224" s="41"/>
      <c r="K224" s="41"/>
      <c r="L224" s="41"/>
      <c r="M224" s="41"/>
      <c r="N224" s="41"/>
      <c r="O224" s="41"/>
      <c r="P224" s="41"/>
      <c r="Q224" s="41"/>
      <c r="R224" s="41"/>
      <c r="S224" s="41"/>
    </row>
    <row r="225" spans="1:19" ht="16" x14ac:dyDescent="0.25">
      <c r="A225" s="41"/>
      <c r="B225" s="41"/>
      <c r="C225" s="41"/>
      <c r="D225" s="41"/>
      <c r="E225" s="41"/>
      <c r="F225" s="41"/>
      <c r="G225" s="41"/>
      <c r="H225" s="41"/>
      <c r="I225" s="41"/>
      <c r="J225" s="41"/>
      <c r="K225" s="41"/>
      <c r="L225" s="41"/>
      <c r="M225" s="41"/>
      <c r="N225" s="41"/>
      <c r="O225" s="41"/>
      <c r="P225" s="41"/>
      <c r="Q225" s="41"/>
      <c r="R225" s="41"/>
      <c r="S225" s="41"/>
    </row>
    <row r="226" spans="1:19" ht="16" x14ac:dyDescent="0.25">
      <c r="A226" s="41"/>
      <c r="B226" s="41"/>
      <c r="C226" s="41"/>
      <c r="D226" s="41"/>
      <c r="E226" s="41"/>
      <c r="F226" s="41"/>
      <c r="G226" s="41"/>
      <c r="H226" s="41"/>
      <c r="I226" s="41"/>
      <c r="J226" s="41"/>
      <c r="K226" s="41"/>
      <c r="L226" s="41"/>
      <c r="M226" s="41"/>
      <c r="N226" s="41"/>
      <c r="O226" s="41"/>
      <c r="P226" s="41"/>
      <c r="Q226" s="41"/>
      <c r="R226" s="41"/>
      <c r="S226" s="41"/>
    </row>
    <row r="227" spans="1:19" ht="16" x14ac:dyDescent="0.25">
      <c r="A227" s="41"/>
      <c r="B227" s="41"/>
      <c r="C227" s="41"/>
      <c r="D227" s="41"/>
      <c r="E227" s="41"/>
      <c r="F227" s="41"/>
      <c r="G227" s="41"/>
      <c r="H227" s="41"/>
      <c r="I227" s="41"/>
      <c r="J227" s="41"/>
      <c r="K227" s="41"/>
      <c r="L227" s="41"/>
      <c r="M227" s="41"/>
      <c r="N227" s="41"/>
      <c r="O227" s="41"/>
      <c r="P227" s="41"/>
      <c r="Q227" s="41"/>
      <c r="R227" s="41"/>
      <c r="S227" s="41"/>
    </row>
    <row r="228" spans="1:19" ht="16" x14ac:dyDescent="0.25">
      <c r="A228" s="41"/>
      <c r="B228" s="41"/>
      <c r="C228" s="41"/>
      <c r="D228" s="41"/>
      <c r="E228" s="41"/>
      <c r="F228" s="41"/>
      <c r="G228" s="41"/>
      <c r="H228" s="41"/>
      <c r="I228" s="41"/>
      <c r="J228" s="41"/>
      <c r="K228" s="41"/>
      <c r="L228" s="41"/>
      <c r="M228" s="41"/>
      <c r="N228" s="41"/>
      <c r="O228" s="41"/>
      <c r="P228" s="41"/>
      <c r="Q228" s="41"/>
      <c r="R228" s="41"/>
      <c r="S228" s="41"/>
    </row>
    <row r="229" spans="1:19" ht="16" x14ac:dyDescent="0.25">
      <c r="A229" s="41"/>
      <c r="B229" s="41"/>
      <c r="C229" s="41"/>
      <c r="D229" s="41"/>
      <c r="E229" s="41"/>
      <c r="F229" s="41"/>
      <c r="G229" s="41"/>
      <c r="H229" s="41"/>
      <c r="I229" s="41"/>
      <c r="J229" s="41"/>
      <c r="K229" s="41"/>
      <c r="L229" s="41"/>
      <c r="M229" s="41"/>
      <c r="N229" s="41"/>
      <c r="O229" s="41"/>
      <c r="P229" s="41"/>
      <c r="Q229" s="41"/>
      <c r="R229" s="41"/>
      <c r="S229" s="41"/>
    </row>
    <row r="230" spans="1:19" ht="16" x14ac:dyDescent="0.25">
      <c r="A230" s="41"/>
      <c r="B230" s="41"/>
      <c r="C230" s="41"/>
      <c r="D230" s="41"/>
      <c r="E230" s="41"/>
      <c r="F230" s="41"/>
      <c r="G230" s="41"/>
      <c r="H230" s="41"/>
      <c r="I230" s="41"/>
      <c r="J230" s="41"/>
      <c r="K230" s="41"/>
      <c r="L230" s="41"/>
      <c r="M230" s="41"/>
      <c r="N230" s="41"/>
      <c r="O230" s="41"/>
      <c r="P230" s="41"/>
      <c r="Q230" s="41"/>
      <c r="R230" s="41"/>
      <c r="S230" s="41"/>
    </row>
    <row r="231" spans="1:19" ht="16" x14ac:dyDescent="0.25">
      <c r="A231" s="41"/>
      <c r="B231" s="41"/>
      <c r="C231" s="41"/>
      <c r="D231" s="41"/>
      <c r="E231" s="41"/>
      <c r="F231" s="41"/>
      <c r="G231" s="41"/>
      <c r="H231" s="41"/>
      <c r="I231" s="41"/>
      <c r="J231" s="41"/>
      <c r="K231" s="41"/>
      <c r="L231" s="41"/>
      <c r="M231" s="41"/>
      <c r="N231" s="41"/>
      <c r="O231" s="41"/>
      <c r="P231" s="41"/>
      <c r="Q231" s="41"/>
      <c r="R231" s="41"/>
      <c r="S231" s="41"/>
    </row>
    <row r="232" spans="1:19" ht="16" x14ac:dyDescent="0.25">
      <c r="A232" s="41"/>
      <c r="B232" s="41"/>
      <c r="C232" s="41"/>
      <c r="D232" s="41"/>
      <c r="E232" s="41"/>
      <c r="F232" s="41"/>
      <c r="G232" s="41"/>
      <c r="H232" s="41"/>
      <c r="I232" s="41"/>
      <c r="J232" s="41"/>
      <c r="K232" s="41"/>
      <c r="L232" s="41"/>
      <c r="M232" s="41"/>
      <c r="N232" s="41"/>
      <c r="O232" s="41"/>
      <c r="P232" s="41"/>
      <c r="Q232" s="41"/>
      <c r="R232" s="41"/>
      <c r="S232" s="41"/>
    </row>
    <row r="233" spans="1:19" ht="16" x14ac:dyDescent="0.25">
      <c r="A233" s="41"/>
      <c r="B233" s="41"/>
      <c r="C233" s="41"/>
      <c r="D233" s="41"/>
      <c r="E233" s="41"/>
      <c r="F233" s="41"/>
      <c r="G233" s="41"/>
      <c r="H233" s="41"/>
      <c r="I233" s="41"/>
      <c r="J233" s="41"/>
      <c r="K233" s="41"/>
      <c r="L233" s="41"/>
      <c r="M233" s="41"/>
      <c r="N233" s="41"/>
      <c r="O233" s="41"/>
      <c r="P233" s="41"/>
      <c r="Q233" s="41"/>
      <c r="R233" s="41"/>
      <c r="S233" s="41"/>
    </row>
    <row r="234" spans="1:19" ht="16" x14ac:dyDescent="0.25">
      <c r="A234" s="41"/>
      <c r="B234" s="41"/>
      <c r="C234" s="41"/>
      <c r="D234" s="41"/>
      <c r="E234" s="41"/>
      <c r="F234" s="41"/>
      <c r="G234" s="41"/>
      <c r="H234" s="41"/>
      <c r="I234" s="41"/>
      <c r="J234" s="41"/>
      <c r="K234" s="41"/>
      <c r="L234" s="41"/>
      <c r="M234" s="41"/>
      <c r="N234" s="41"/>
      <c r="O234" s="41"/>
      <c r="P234" s="41"/>
      <c r="Q234" s="41"/>
      <c r="R234" s="41"/>
      <c r="S234" s="41"/>
    </row>
    <row r="235" spans="1:19" ht="16" x14ac:dyDescent="0.25">
      <c r="A235" s="41"/>
      <c r="B235" s="41"/>
      <c r="C235" s="41"/>
      <c r="D235" s="41"/>
      <c r="E235" s="41"/>
      <c r="F235" s="41"/>
      <c r="G235" s="41"/>
      <c r="H235" s="41"/>
      <c r="I235" s="41"/>
      <c r="J235" s="41"/>
      <c r="K235" s="41"/>
      <c r="L235" s="41"/>
      <c r="M235" s="41"/>
      <c r="N235" s="41"/>
      <c r="O235" s="41"/>
      <c r="P235" s="41"/>
      <c r="Q235" s="41"/>
      <c r="R235" s="41"/>
      <c r="S235" s="41"/>
    </row>
    <row r="236" spans="1:19" ht="16" x14ac:dyDescent="0.25">
      <c r="A236" s="41"/>
      <c r="B236" s="41"/>
      <c r="C236" s="41"/>
      <c r="D236" s="41"/>
      <c r="E236" s="41"/>
      <c r="F236" s="41"/>
      <c r="G236" s="41"/>
      <c r="H236" s="41"/>
      <c r="I236" s="41"/>
      <c r="J236" s="41"/>
      <c r="K236" s="41"/>
      <c r="L236" s="41"/>
      <c r="M236" s="41"/>
      <c r="N236" s="41"/>
      <c r="O236" s="41"/>
      <c r="P236" s="41"/>
      <c r="Q236" s="41"/>
      <c r="R236" s="41"/>
      <c r="S236" s="41"/>
    </row>
    <row r="237" spans="1:19" ht="16" x14ac:dyDescent="0.25">
      <c r="A237" s="41"/>
      <c r="B237" s="41"/>
      <c r="C237" s="41"/>
      <c r="D237" s="41"/>
      <c r="E237" s="41"/>
      <c r="F237" s="41"/>
      <c r="G237" s="41"/>
      <c r="H237" s="41"/>
      <c r="I237" s="41"/>
      <c r="J237" s="41"/>
      <c r="K237" s="41"/>
      <c r="L237" s="41"/>
      <c r="M237" s="41"/>
      <c r="N237" s="41"/>
      <c r="O237" s="41"/>
      <c r="P237" s="41"/>
      <c r="Q237" s="41"/>
      <c r="R237" s="41"/>
      <c r="S237" s="41"/>
    </row>
    <row r="238" spans="1:19" ht="16" x14ac:dyDescent="0.25">
      <c r="A238" s="41"/>
      <c r="B238" s="41"/>
      <c r="C238" s="41"/>
      <c r="D238" s="41"/>
      <c r="E238" s="41"/>
      <c r="F238" s="41"/>
      <c r="G238" s="41"/>
      <c r="H238" s="41"/>
      <c r="I238" s="41"/>
      <c r="J238" s="41"/>
      <c r="K238" s="41"/>
      <c r="L238" s="41"/>
      <c r="M238" s="41"/>
      <c r="N238" s="41"/>
      <c r="O238" s="41"/>
      <c r="P238" s="41"/>
      <c r="Q238" s="41"/>
      <c r="R238" s="41"/>
      <c r="S238" s="41"/>
    </row>
    <row r="239" spans="1:19" ht="16" x14ac:dyDescent="0.25">
      <c r="A239" s="41"/>
      <c r="B239" s="41"/>
      <c r="C239" s="41"/>
      <c r="D239" s="41"/>
      <c r="E239" s="41"/>
      <c r="F239" s="41"/>
      <c r="G239" s="41"/>
      <c r="H239" s="41"/>
      <c r="I239" s="41"/>
      <c r="J239" s="41"/>
      <c r="K239" s="41"/>
      <c r="L239" s="41"/>
      <c r="M239" s="41"/>
      <c r="N239" s="41"/>
      <c r="O239" s="41"/>
      <c r="P239" s="41"/>
      <c r="Q239" s="41"/>
      <c r="R239" s="41"/>
      <c r="S239" s="41"/>
    </row>
    <row r="240" spans="1:19" ht="16" x14ac:dyDescent="0.25">
      <c r="A240" s="41"/>
      <c r="B240" s="41"/>
      <c r="C240" s="41"/>
      <c r="D240" s="41"/>
      <c r="E240" s="41"/>
      <c r="F240" s="41"/>
      <c r="G240" s="41"/>
      <c r="H240" s="41"/>
      <c r="I240" s="41"/>
      <c r="J240" s="41"/>
      <c r="K240" s="41"/>
      <c r="L240" s="41"/>
      <c r="M240" s="41"/>
      <c r="N240" s="41"/>
      <c r="O240" s="41"/>
      <c r="P240" s="41"/>
      <c r="Q240" s="41"/>
      <c r="R240" s="41"/>
      <c r="S240" s="41"/>
    </row>
    <row r="241" spans="1:19" ht="16" x14ac:dyDescent="0.25">
      <c r="A241" s="41"/>
      <c r="B241" s="41"/>
      <c r="C241" s="41"/>
      <c r="D241" s="41"/>
      <c r="E241" s="41"/>
      <c r="F241" s="41"/>
      <c r="G241" s="41"/>
      <c r="H241" s="41"/>
      <c r="I241" s="41"/>
      <c r="J241" s="41"/>
      <c r="K241" s="41"/>
      <c r="L241" s="41"/>
      <c r="M241" s="41"/>
      <c r="N241" s="41"/>
      <c r="O241" s="41"/>
      <c r="P241" s="41"/>
      <c r="Q241" s="41"/>
      <c r="R241" s="41"/>
      <c r="S241" s="41"/>
    </row>
    <row r="242" spans="1:19" ht="16" x14ac:dyDescent="0.25">
      <c r="A242" s="41"/>
      <c r="B242" s="41"/>
      <c r="C242" s="41"/>
      <c r="D242" s="41"/>
      <c r="E242" s="41"/>
      <c r="F242" s="41"/>
      <c r="G242" s="41"/>
      <c r="H242" s="41"/>
      <c r="I242" s="41"/>
      <c r="J242" s="41"/>
      <c r="K242" s="41"/>
      <c r="L242" s="41"/>
      <c r="M242" s="41"/>
      <c r="N242" s="41"/>
      <c r="O242" s="41"/>
      <c r="P242" s="41"/>
      <c r="Q242" s="41"/>
      <c r="R242" s="41"/>
      <c r="S242" s="41"/>
    </row>
    <row r="243" spans="1:19" ht="16" x14ac:dyDescent="0.25">
      <c r="A243" s="41"/>
      <c r="B243" s="41"/>
      <c r="C243" s="41"/>
      <c r="D243" s="41"/>
      <c r="E243" s="41"/>
      <c r="F243" s="41"/>
      <c r="G243" s="41"/>
      <c r="H243" s="41"/>
      <c r="I243" s="41"/>
      <c r="J243" s="41"/>
      <c r="K243" s="41"/>
      <c r="L243" s="41"/>
      <c r="M243" s="41"/>
      <c r="N243" s="41"/>
      <c r="O243" s="41"/>
      <c r="P243" s="41"/>
      <c r="Q243" s="41"/>
      <c r="R243" s="41"/>
      <c r="S243" s="41"/>
    </row>
    <row r="244" spans="1:19" ht="16" x14ac:dyDescent="0.25">
      <c r="A244" s="41"/>
      <c r="B244" s="41"/>
      <c r="C244" s="41"/>
      <c r="D244" s="41"/>
      <c r="E244" s="41"/>
      <c r="F244" s="41"/>
      <c r="G244" s="41"/>
      <c r="H244" s="41"/>
      <c r="I244" s="41"/>
      <c r="J244" s="41"/>
      <c r="K244" s="41"/>
      <c r="L244" s="41"/>
      <c r="M244" s="41"/>
      <c r="N244" s="41"/>
      <c r="O244" s="41"/>
      <c r="P244" s="41"/>
      <c r="Q244" s="41"/>
      <c r="R244" s="41"/>
      <c r="S244" s="41"/>
    </row>
    <row r="245" spans="1:19" ht="16" x14ac:dyDescent="0.25">
      <c r="A245" s="41"/>
      <c r="B245" s="41"/>
      <c r="C245" s="41"/>
      <c r="D245" s="41"/>
      <c r="E245" s="41"/>
      <c r="F245" s="41"/>
      <c r="G245" s="41"/>
      <c r="H245" s="41"/>
      <c r="I245" s="41"/>
      <c r="J245" s="41"/>
      <c r="K245" s="41"/>
      <c r="L245" s="41"/>
      <c r="M245" s="41"/>
      <c r="N245" s="41"/>
      <c r="O245" s="41"/>
      <c r="P245" s="41"/>
      <c r="Q245" s="41"/>
      <c r="R245" s="41"/>
      <c r="S245" s="41"/>
    </row>
    <row r="246" spans="1:19" ht="16" x14ac:dyDescent="0.25">
      <c r="A246" s="41"/>
      <c r="B246" s="41"/>
      <c r="C246" s="41"/>
      <c r="D246" s="41"/>
      <c r="E246" s="41"/>
      <c r="F246" s="41"/>
      <c r="G246" s="41"/>
      <c r="H246" s="41"/>
      <c r="I246" s="41"/>
      <c r="J246" s="41"/>
      <c r="K246" s="41"/>
      <c r="L246" s="41"/>
      <c r="M246" s="41"/>
      <c r="N246" s="41"/>
      <c r="O246" s="41"/>
      <c r="P246" s="41"/>
      <c r="Q246" s="41"/>
      <c r="R246" s="41"/>
      <c r="S246" s="41"/>
    </row>
    <row r="247" spans="1:19" ht="16" x14ac:dyDescent="0.25">
      <c r="A247" s="41"/>
      <c r="B247" s="41"/>
      <c r="C247" s="41"/>
      <c r="D247" s="41"/>
      <c r="E247" s="41"/>
      <c r="F247" s="41"/>
      <c r="G247" s="41"/>
      <c r="H247" s="41"/>
      <c r="I247" s="41"/>
      <c r="J247" s="41"/>
      <c r="K247" s="41"/>
      <c r="L247" s="41"/>
      <c r="M247" s="41"/>
      <c r="N247" s="41"/>
      <c r="O247" s="41"/>
      <c r="P247" s="41"/>
      <c r="Q247" s="41"/>
      <c r="R247" s="41"/>
      <c r="S247" s="41"/>
    </row>
    <row r="248" spans="1:19" ht="16" x14ac:dyDescent="0.25">
      <c r="A248" s="41"/>
      <c r="B248" s="41"/>
      <c r="C248" s="41"/>
      <c r="D248" s="41"/>
      <c r="E248" s="41"/>
      <c r="F248" s="41"/>
      <c r="G248" s="41"/>
      <c r="H248" s="41"/>
      <c r="I248" s="41"/>
      <c r="J248" s="41"/>
      <c r="K248" s="41"/>
      <c r="L248" s="41"/>
      <c r="M248" s="41"/>
      <c r="N248" s="41"/>
      <c r="O248" s="41"/>
      <c r="P248" s="41"/>
      <c r="Q248" s="41"/>
      <c r="R248" s="41"/>
      <c r="S248" s="41"/>
    </row>
    <row r="249" spans="1:19" ht="16" x14ac:dyDescent="0.25">
      <c r="A249" s="41"/>
      <c r="B249" s="41"/>
      <c r="C249" s="41"/>
      <c r="D249" s="41"/>
      <c r="E249" s="41"/>
      <c r="F249" s="41"/>
      <c r="G249" s="41"/>
      <c r="H249" s="41"/>
      <c r="I249" s="41"/>
      <c r="J249" s="41"/>
      <c r="K249" s="41"/>
      <c r="L249" s="41"/>
      <c r="M249" s="41"/>
      <c r="N249" s="41"/>
      <c r="O249" s="41"/>
      <c r="P249" s="41"/>
      <c r="Q249" s="41"/>
      <c r="R249" s="41"/>
      <c r="S249" s="41"/>
    </row>
    <row r="250" spans="1:19" ht="16" x14ac:dyDescent="0.25">
      <c r="A250" s="41"/>
      <c r="B250" s="41"/>
      <c r="C250" s="41"/>
      <c r="D250" s="41"/>
      <c r="E250" s="41"/>
      <c r="F250" s="41"/>
      <c r="G250" s="41"/>
      <c r="H250" s="41"/>
      <c r="I250" s="41"/>
      <c r="J250" s="41"/>
      <c r="K250" s="41"/>
      <c r="L250" s="41"/>
      <c r="M250" s="41"/>
      <c r="N250" s="41"/>
      <c r="O250" s="41"/>
      <c r="P250" s="41"/>
      <c r="Q250" s="41"/>
      <c r="R250" s="41"/>
      <c r="S250" s="41"/>
    </row>
  </sheetData>
  <phoneticPr fontId="6" type="noConversion"/>
  <pageMargins left="0.7" right="0.7" top="0.75" bottom="0.75" header="0.3" footer="0.3"/>
  <pageSetup orientation="portrait"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58244-808A-254B-914D-9A3D4245E5BB}">
  <dimension ref="A7:O81"/>
  <sheetViews>
    <sheetView zoomScaleNormal="100" workbookViewId="0">
      <selection activeCell="C2" sqref="C2"/>
    </sheetView>
  </sheetViews>
  <sheetFormatPr baseColWidth="10" defaultRowHeight="15" x14ac:dyDescent="0.2"/>
  <cols>
    <col min="2" max="2" width="22.1640625" customWidth="1"/>
    <col min="3" max="3" width="20.6640625" customWidth="1"/>
    <col min="4" max="4" width="20.83203125" customWidth="1"/>
    <col min="5" max="5" width="22.33203125" bestFit="1" customWidth="1"/>
    <col min="6" max="6" width="17.5" bestFit="1" customWidth="1"/>
    <col min="7" max="7" width="17.6640625" bestFit="1" customWidth="1"/>
  </cols>
  <sheetData>
    <row r="7" spans="1:15" ht="16" x14ac:dyDescent="0.25">
      <c r="A7" s="41"/>
      <c r="B7" s="41"/>
      <c r="C7" s="41"/>
      <c r="D7" s="41"/>
      <c r="E7" s="41"/>
      <c r="F7" s="41"/>
      <c r="G7" s="41"/>
      <c r="H7" s="41"/>
      <c r="I7" s="41"/>
      <c r="J7" s="41"/>
      <c r="K7" s="41"/>
      <c r="L7" s="41"/>
      <c r="M7" s="41"/>
      <c r="N7" s="41"/>
      <c r="O7" s="41"/>
    </row>
    <row r="8" spans="1:15" ht="16" x14ac:dyDescent="0.25">
      <c r="A8" s="41"/>
      <c r="B8" s="41"/>
      <c r="C8" s="41"/>
      <c r="D8" s="41"/>
      <c r="E8" s="41"/>
      <c r="F8" s="41"/>
      <c r="G8" s="41"/>
      <c r="H8" s="41"/>
      <c r="I8" s="41"/>
      <c r="J8" s="41"/>
      <c r="K8" s="41"/>
      <c r="L8" s="41"/>
      <c r="M8" s="41"/>
      <c r="N8" s="41"/>
      <c r="O8" s="41"/>
    </row>
    <row r="9" spans="1:15" ht="16" x14ac:dyDescent="0.25">
      <c r="A9" s="41"/>
      <c r="B9" s="41"/>
      <c r="C9" s="41"/>
      <c r="D9" s="41"/>
      <c r="E9" s="41"/>
      <c r="F9" s="41"/>
      <c r="G9" s="41"/>
      <c r="H9" s="41"/>
      <c r="I9" s="41"/>
      <c r="J9" s="41"/>
      <c r="K9" s="41"/>
      <c r="L9" s="41"/>
      <c r="M9" s="41"/>
      <c r="N9" s="41"/>
      <c r="O9" s="41"/>
    </row>
    <row r="10" spans="1:15" ht="19" x14ac:dyDescent="0.25">
      <c r="A10" s="41"/>
      <c r="B10" s="62" t="s">
        <v>119</v>
      </c>
      <c r="C10" s="41"/>
      <c r="D10" s="41"/>
      <c r="E10" s="41"/>
      <c r="F10" s="41"/>
      <c r="G10" s="41"/>
      <c r="H10" s="41"/>
      <c r="I10" s="41"/>
      <c r="J10" s="41"/>
      <c r="K10" s="41"/>
      <c r="L10" s="41"/>
      <c r="M10" s="41"/>
      <c r="N10" s="41"/>
      <c r="O10" s="41"/>
    </row>
    <row r="11" spans="1:15" ht="20" x14ac:dyDescent="0.3">
      <c r="A11" s="41"/>
      <c r="B11" s="47"/>
      <c r="C11" s="41"/>
      <c r="D11" s="41"/>
      <c r="E11" s="41"/>
      <c r="F11" s="41"/>
      <c r="G11" s="41"/>
      <c r="H11" s="41"/>
      <c r="I11" s="41"/>
      <c r="J11" s="41"/>
      <c r="K11" s="41"/>
      <c r="L11" s="41"/>
      <c r="M11" s="41"/>
      <c r="N11" s="41"/>
      <c r="O11" s="41"/>
    </row>
    <row r="12" spans="1:15" ht="20" x14ac:dyDescent="0.3">
      <c r="A12" s="41"/>
      <c r="B12" s="47"/>
      <c r="C12" s="61" t="s">
        <v>429</v>
      </c>
      <c r="D12" s="41"/>
      <c r="E12" s="41"/>
      <c r="F12" s="41"/>
      <c r="G12" s="41"/>
      <c r="H12" s="41"/>
      <c r="I12" s="41"/>
      <c r="J12" s="41"/>
      <c r="K12" s="61" t="s">
        <v>430</v>
      </c>
      <c r="L12" s="41"/>
      <c r="M12" s="41"/>
      <c r="N12" s="41"/>
      <c r="O12" s="41"/>
    </row>
    <row r="13" spans="1:15" ht="17" x14ac:dyDescent="0.25">
      <c r="A13" s="41"/>
      <c r="B13" s="41"/>
      <c r="C13" s="114" t="s">
        <v>428</v>
      </c>
      <c r="D13" s="41"/>
      <c r="E13" s="41"/>
      <c r="F13" s="41"/>
      <c r="G13" s="41"/>
      <c r="H13" s="41"/>
      <c r="I13" s="41"/>
      <c r="J13" s="41"/>
      <c r="K13" s="54" t="s">
        <v>214</v>
      </c>
      <c r="L13" s="41"/>
      <c r="M13" s="41"/>
      <c r="N13" s="41"/>
      <c r="O13" s="41"/>
    </row>
    <row r="14" spans="1:15" ht="16" x14ac:dyDescent="0.25">
      <c r="A14" s="41"/>
      <c r="B14" s="41"/>
      <c r="C14" s="41"/>
      <c r="D14" s="41"/>
      <c r="E14" s="41"/>
      <c r="F14" s="41"/>
      <c r="G14" s="41"/>
      <c r="H14" s="41"/>
      <c r="I14" s="41"/>
      <c r="J14" s="41"/>
      <c r="K14" s="41"/>
      <c r="L14" s="41"/>
      <c r="M14" s="41"/>
      <c r="N14" s="41"/>
      <c r="O14" s="41"/>
    </row>
    <row r="15" spans="1:15" ht="16" x14ac:dyDescent="0.25">
      <c r="A15" s="41"/>
      <c r="B15" s="41"/>
      <c r="C15" s="41"/>
      <c r="D15" s="41"/>
      <c r="E15" s="41"/>
      <c r="F15" s="41"/>
      <c r="G15" s="41"/>
      <c r="H15" s="41"/>
      <c r="I15" s="41"/>
      <c r="J15" s="41"/>
      <c r="K15" s="41"/>
      <c r="L15" s="41"/>
      <c r="M15" s="41"/>
      <c r="N15" s="41"/>
      <c r="O15" s="41"/>
    </row>
    <row r="16" spans="1:15" ht="16" x14ac:dyDescent="0.25">
      <c r="A16" s="41"/>
      <c r="B16" s="41"/>
      <c r="C16" s="41"/>
      <c r="D16" s="41"/>
      <c r="E16" s="41"/>
      <c r="F16" s="41"/>
      <c r="G16" s="41"/>
      <c r="H16" s="41"/>
      <c r="I16" s="41"/>
      <c r="J16" s="41"/>
      <c r="K16" s="41"/>
      <c r="L16" s="41"/>
      <c r="M16" s="41"/>
      <c r="N16" s="41"/>
      <c r="O16" s="41"/>
    </row>
    <row r="17" spans="1:15" ht="16" x14ac:dyDescent="0.25">
      <c r="A17" s="41"/>
      <c r="B17" s="41"/>
      <c r="C17" s="41"/>
      <c r="D17" s="41"/>
      <c r="E17" s="41"/>
      <c r="F17" s="41"/>
      <c r="G17" s="41"/>
      <c r="H17" s="41"/>
      <c r="I17" s="41"/>
      <c r="J17" s="41"/>
      <c r="K17" s="41"/>
      <c r="L17" s="41"/>
      <c r="M17" s="41"/>
      <c r="N17" s="41"/>
      <c r="O17" s="41"/>
    </row>
    <row r="18" spans="1:15" ht="16" x14ac:dyDescent="0.25">
      <c r="A18" s="41"/>
      <c r="B18" s="41"/>
      <c r="C18" s="41"/>
      <c r="D18" s="41"/>
      <c r="E18" s="41"/>
      <c r="F18" s="41"/>
      <c r="G18" s="41"/>
      <c r="H18" s="41"/>
      <c r="I18" s="41"/>
      <c r="J18" s="41"/>
      <c r="K18" s="41"/>
      <c r="L18" s="41"/>
      <c r="M18" s="41"/>
      <c r="N18" s="41"/>
      <c r="O18" s="41"/>
    </row>
    <row r="19" spans="1:15" ht="16" x14ac:dyDescent="0.25">
      <c r="A19" s="41"/>
      <c r="B19" s="41"/>
      <c r="C19" s="41"/>
      <c r="D19" s="41"/>
      <c r="E19" s="41"/>
      <c r="F19" s="41"/>
      <c r="G19" s="41"/>
      <c r="H19" s="41"/>
      <c r="I19" s="41"/>
      <c r="J19" s="41"/>
      <c r="K19" s="41"/>
      <c r="L19" s="41"/>
      <c r="M19" s="41"/>
      <c r="N19" s="41"/>
      <c r="O19" s="41"/>
    </row>
    <row r="20" spans="1:15" ht="16" x14ac:dyDescent="0.25">
      <c r="A20" s="41"/>
      <c r="B20" s="41"/>
      <c r="C20" s="41"/>
      <c r="D20" s="41"/>
      <c r="E20" s="41"/>
      <c r="F20" s="41"/>
      <c r="G20" s="41"/>
      <c r="H20" s="41"/>
      <c r="I20" s="41"/>
      <c r="J20" s="41"/>
      <c r="K20" s="41"/>
      <c r="L20" s="41"/>
      <c r="M20" s="41"/>
      <c r="N20" s="41"/>
      <c r="O20" s="41"/>
    </row>
    <row r="21" spans="1:15" ht="16" x14ac:dyDescent="0.25">
      <c r="A21" s="41"/>
      <c r="B21" s="41"/>
      <c r="C21" s="41"/>
      <c r="D21" s="41"/>
      <c r="E21" s="41"/>
      <c r="F21" s="41"/>
      <c r="G21" s="41"/>
      <c r="H21" s="41"/>
      <c r="I21" s="41"/>
      <c r="J21" s="41"/>
      <c r="K21" s="41"/>
      <c r="L21" s="41"/>
      <c r="M21" s="41"/>
      <c r="N21" s="41"/>
      <c r="O21" s="41"/>
    </row>
    <row r="22" spans="1:15" ht="16" x14ac:dyDescent="0.25">
      <c r="A22" s="41"/>
      <c r="B22" s="41"/>
      <c r="C22" s="41"/>
      <c r="D22" s="41"/>
      <c r="E22" s="41"/>
      <c r="F22" s="41"/>
      <c r="G22" s="41"/>
      <c r="H22" s="41"/>
      <c r="I22" s="41"/>
      <c r="J22" s="41"/>
      <c r="K22" s="41"/>
      <c r="L22" s="41"/>
      <c r="M22" s="41"/>
      <c r="N22" s="41"/>
      <c r="O22" s="41"/>
    </row>
    <row r="23" spans="1:15" ht="16" x14ac:dyDescent="0.25">
      <c r="A23" s="41"/>
      <c r="B23" s="41"/>
      <c r="C23" s="41"/>
      <c r="D23" s="41"/>
      <c r="E23" s="41"/>
      <c r="F23" s="41"/>
      <c r="G23" s="41"/>
      <c r="H23" s="41"/>
      <c r="I23" s="41"/>
      <c r="J23" s="41"/>
      <c r="K23" s="41"/>
      <c r="L23" s="41"/>
      <c r="M23" s="41"/>
      <c r="N23" s="41"/>
      <c r="O23" s="41"/>
    </row>
    <row r="24" spans="1:15" ht="16" x14ac:dyDescent="0.25">
      <c r="A24" s="41"/>
      <c r="B24" s="41"/>
      <c r="C24" s="41"/>
      <c r="D24" s="41"/>
      <c r="E24" s="41"/>
      <c r="F24" s="41"/>
      <c r="G24" s="41"/>
      <c r="H24" s="41"/>
      <c r="I24" s="41"/>
      <c r="J24" s="41"/>
      <c r="K24" s="41"/>
      <c r="L24" s="41"/>
      <c r="M24" s="41"/>
      <c r="N24" s="41"/>
      <c r="O24" s="41"/>
    </row>
    <row r="25" spans="1:15" ht="16" x14ac:dyDescent="0.25">
      <c r="A25" s="41"/>
      <c r="B25" s="41"/>
      <c r="C25" s="41"/>
      <c r="D25" s="41"/>
      <c r="E25" s="41"/>
      <c r="F25" s="41"/>
      <c r="G25" s="41"/>
      <c r="H25" s="41"/>
      <c r="I25" s="41"/>
      <c r="J25" s="41"/>
      <c r="K25" s="41"/>
      <c r="L25" s="41"/>
      <c r="M25" s="41"/>
      <c r="N25" s="41"/>
      <c r="O25" s="41"/>
    </row>
    <row r="26" spans="1:15" ht="16" x14ac:dyDescent="0.25">
      <c r="A26" s="41"/>
      <c r="B26" s="41"/>
      <c r="C26" s="41"/>
      <c r="D26" s="41"/>
      <c r="E26" s="41"/>
      <c r="F26" s="41"/>
      <c r="G26" s="41"/>
      <c r="H26" s="41"/>
      <c r="I26" s="41"/>
      <c r="J26" s="41"/>
      <c r="K26" s="41"/>
      <c r="L26" s="41"/>
      <c r="M26" s="41"/>
      <c r="N26" s="41"/>
      <c r="O26" s="41"/>
    </row>
    <row r="27" spans="1:15" ht="16" x14ac:dyDescent="0.25">
      <c r="A27" s="41"/>
      <c r="B27" s="41"/>
      <c r="C27" s="41"/>
      <c r="D27" s="41"/>
      <c r="E27" s="41"/>
      <c r="F27" s="41"/>
      <c r="G27" s="41"/>
      <c r="H27" s="41"/>
      <c r="I27" s="41"/>
      <c r="J27" s="41"/>
      <c r="K27" s="41"/>
      <c r="L27" s="41"/>
      <c r="M27" s="41"/>
      <c r="N27" s="41"/>
      <c r="O27" s="41"/>
    </row>
    <row r="28" spans="1:15" ht="16" x14ac:dyDescent="0.25">
      <c r="A28" s="41"/>
      <c r="B28" s="41"/>
      <c r="C28" s="41"/>
      <c r="D28" s="41"/>
      <c r="E28" s="41"/>
      <c r="F28" s="41"/>
      <c r="G28" s="41"/>
      <c r="H28" s="41"/>
      <c r="I28" s="41"/>
      <c r="J28" s="41"/>
      <c r="K28" s="41"/>
      <c r="L28" s="41"/>
      <c r="M28" s="41"/>
      <c r="N28" s="41"/>
      <c r="O28" s="41"/>
    </row>
    <row r="29" spans="1:15" ht="16" x14ac:dyDescent="0.25">
      <c r="A29" s="41"/>
      <c r="B29" s="41"/>
      <c r="C29" s="41"/>
      <c r="D29" s="41"/>
      <c r="E29" s="41"/>
      <c r="F29" s="41"/>
      <c r="G29" s="41"/>
      <c r="H29" s="41"/>
      <c r="I29" s="41"/>
      <c r="J29" s="41"/>
      <c r="K29" s="41"/>
      <c r="L29" s="41"/>
      <c r="M29" s="41"/>
      <c r="N29" s="41"/>
      <c r="O29" s="41"/>
    </row>
    <row r="30" spans="1:15" ht="16" x14ac:dyDescent="0.25">
      <c r="A30" s="41"/>
      <c r="B30" s="41"/>
      <c r="C30" s="41"/>
      <c r="D30" s="41"/>
      <c r="E30" s="41"/>
      <c r="F30" s="41"/>
      <c r="G30" s="41"/>
      <c r="H30" s="41"/>
      <c r="I30" s="41"/>
      <c r="J30" s="41"/>
      <c r="K30" s="41"/>
      <c r="L30" s="41"/>
      <c r="M30" s="41"/>
      <c r="N30" s="41"/>
      <c r="O30" s="41"/>
    </row>
    <row r="31" spans="1:15" ht="16" x14ac:dyDescent="0.25">
      <c r="A31" s="41"/>
      <c r="B31" s="41"/>
      <c r="C31" s="41"/>
      <c r="D31" s="41"/>
      <c r="E31" s="41"/>
      <c r="F31" s="41"/>
      <c r="G31" s="41"/>
      <c r="H31" s="41"/>
      <c r="I31" s="41"/>
      <c r="J31" s="41"/>
      <c r="K31" s="41"/>
      <c r="L31" s="41"/>
      <c r="M31" s="41"/>
      <c r="N31" s="41"/>
      <c r="O31" s="41"/>
    </row>
    <row r="32" spans="1:15" ht="17" x14ac:dyDescent="0.25">
      <c r="A32" s="41"/>
      <c r="B32" s="61" t="s">
        <v>431</v>
      </c>
      <c r="C32" s="41"/>
      <c r="D32" s="41"/>
      <c r="E32" s="41"/>
      <c r="F32" s="41"/>
      <c r="G32" s="41"/>
      <c r="H32" s="41"/>
      <c r="I32" s="41"/>
      <c r="J32" s="41"/>
      <c r="K32" s="41"/>
      <c r="L32" s="41"/>
      <c r="M32" s="41"/>
      <c r="N32" s="41"/>
      <c r="O32" s="41"/>
    </row>
    <row r="33" spans="1:15" ht="17" x14ac:dyDescent="0.25">
      <c r="A33" s="41"/>
      <c r="B33" s="54" t="s">
        <v>185</v>
      </c>
      <c r="C33" s="41"/>
      <c r="D33" s="41"/>
      <c r="E33" s="41"/>
      <c r="F33" s="41"/>
      <c r="G33" s="41"/>
      <c r="H33" s="41"/>
      <c r="I33" s="41"/>
      <c r="J33" s="41"/>
      <c r="K33" s="41"/>
      <c r="L33" s="41"/>
      <c r="M33" s="41"/>
      <c r="N33" s="41"/>
      <c r="O33" s="41"/>
    </row>
    <row r="34" spans="1:15" ht="17" x14ac:dyDescent="0.25">
      <c r="A34" s="41"/>
      <c r="B34" s="53" t="s">
        <v>182</v>
      </c>
      <c r="C34" s="53" t="s">
        <v>183</v>
      </c>
      <c r="D34" s="53" t="s">
        <v>184</v>
      </c>
      <c r="E34" s="41"/>
      <c r="F34" s="54" t="s">
        <v>205</v>
      </c>
      <c r="G34" s="53"/>
      <c r="H34" s="41"/>
      <c r="I34" s="41"/>
      <c r="J34" s="41"/>
      <c r="K34" s="41"/>
      <c r="L34" s="41"/>
      <c r="M34" s="41"/>
      <c r="N34" s="41"/>
      <c r="O34" s="41"/>
    </row>
    <row r="35" spans="1:15" ht="16" x14ac:dyDescent="0.25">
      <c r="A35" s="41"/>
      <c r="B35" s="65" t="s">
        <v>179</v>
      </c>
      <c r="C35" s="53">
        <v>15778900</v>
      </c>
      <c r="D35" s="68">
        <v>0.68468253999999995</v>
      </c>
      <c r="E35" s="41"/>
      <c r="F35" s="53" t="s">
        <v>189</v>
      </c>
      <c r="G35" s="53" t="s">
        <v>186</v>
      </c>
      <c r="H35" s="41"/>
      <c r="I35" s="41"/>
      <c r="J35" s="41"/>
      <c r="K35" s="41"/>
      <c r="L35" s="41"/>
      <c r="M35" s="41"/>
      <c r="N35" s="41"/>
      <c r="O35" s="41"/>
    </row>
    <row r="36" spans="1:15" ht="16" x14ac:dyDescent="0.25">
      <c r="A36" s="41"/>
      <c r="B36" s="65" t="s">
        <v>180</v>
      </c>
      <c r="C36" s="53">
        <v>6969483</v>
      </c>
      <c r="D36" s="68">
        <v>0.30242180000000002</v>
      </c>
      <c r="E36" s="41"/>
      <c r="F36" s="53" t="s">
        <v>190</v>
      </c>
      <c r="G36" s="53" t="s">
        <v>187</v>
      </c>
      <c r="H36" s="41"/>
      <c r="I36" s="41"/>
      <c r="J36" s="41"/>
      <c r="K36" s="41"/>
      <c r="L36" s="41"/>
      <c r="M36" s="41"/>
      <c r="N36" s="41"/>
      <c r="O36" s="41"/>
    </row>
    <row r="37" spans="1:15" ht="16" x14ac:dyDescent="0.25">
      <c r="A37" s="41"/>
      <c r="B37" s="65" t="s">
        <v>181</v>
      </c>
      <c r="C37" s="53">
        <v>297188</v>
      </c>
      <c r="D37" s="68">
        <v>1.289567E-2</v>
      </c>
      <c r="E37" s="41"/>
      <c r="F37" s="53" t="s">
        <v>191</v>
      </c>
      <c r="G37" s="53" t="s">
        <v>188</v>
      </c>
      <c r="H37" s="41"/>
      <c r="I37" s="41"/>
      <c r="J37" s="41"/>
      <c r="K37" s="41"/>
      <c r="L37" s="41"/>
      <c r="M37" s="41"/>
      <c r="N37" s="41"/>
      <c r="O37" s="41"/>
    </row>
    <row r="38" spans="1:15" ht="16" x14ac:dyDescent="0.25">
      <c r="A38" s="41"/>
      <c r="B38" s="41"/>
      <c r="C38" s="41"/>
      <c r="D38" s="41"/>
      <c r="E38" s="41"/>
      <c r="F38" s="41"/>
      <c r="G38" s="41"/>
      <c r="H38" s="41"/>
      <c r="I38" s="41"/>
      <c r="J38" s="41"/>
      <c r="K38" s="41"/>
      <c r="L38" s="41"/>
      <c r="M38" s="41"/>
      <c r="N38" s="41"/>
      <c r="O38" s="41"/>
    </row>
    <row r="39" spans="1:15" ht="16" x14ac:dyDescent="0.25">
      <c r="A39" s="41"/>
      <c r="B39" s="41"/>
      <c r="C39" s="41"/>
      <c r="D39" s="41"/>
      <c r="E39" s="41"/>
      <c r="F39" s="41"/>
      <c r="G39" s="41"/>
      <c r="H39" s="41"/>
      <c r="I39" s="41"/>
      <c r="J39" s="41"/>
      <c r="K39" s="41"/>
      <c r="L39" s="41"/>
      <c r="M39" s="41"/>
      <c r="N39" s="41"/>
      <c r="O39" s="41"/>
    </row>
    <row r="40" spans="1:15" ht="16" x14ac:dyDescent="0.25">
      <c r="A40" s="41"/>
      <c r="B40" s="41"/>
      <c r="C40" s="41"/>
      <c r="D40" s="41"/>
      <c r="E40" s="41"/>
      <c r="F40" s="41"/>
      <c r="G40" s="41"/>
      <c r="H40" s="41"/>
      <c r="I40" s="41"/>
      <c r="J40" s="41"/>
      <c r="K40" s="41"/>
      <c r="L40" s="41"/>
      <c r="M40" s="41"/>
      <c r="N40" s="41"/>
      <c r="O40" s="41"/>
    </row>
    <row r="41" spans="1:15" ht="16" x14ac:dyDescent="0.25">
      <c r="A41" s="41"/>
      <c r="B41" s="41"/>
      <c r="C41" s="41"/>
      <c r="D41" s="41"/>
      <c r="E41" s="41"/>
      <c r="F41" s="41"/>
      <c r="G41" s="41"/>
      <c r="H41" s="41"/>
      <c r="I41" s="41"/>
      <c r="J41" s="41"/>
      <c r="K41" s="41"/>
      <c r="L41" s="41"/>
      <c r="M41" s="41"/>
      <c r="N41" s="41"/>
      <c r="O41" s="41"/>
    </row>
    <row r="42" spans="1:15" ht="16" x14ac:dyDescent="0.25">
      <c r="A42" s="41"/>
      <c r="B42" s="41"/>
      <c r="C42" s="41"/>
      <c r="D42" s="41"/>
      <c r="E42" s="41"/>
      <c r="F42" s="41"/>
      <c r="G42" s="41"/>
      <c r="H42" s="41"/>
      <c r="I42" s="41"/>
      <c r="J42" s="41"/>
      <c r="K42" s="41"/>
      <c r="L42" s="41"/>
      <c r="M42" s="41"/>
      <c r="N42" s="41"/>
      <c r="O42" s="41"/>
    </row>
    <row r="43" spans="1:15" ht="16" x14ac:dyDescent="0.25">
      <c r="A43" s="41"/>
      <c r="B43" s="41"/>
      <c r="C43" s="41"/>
      <c r="D43" s="41"/>
      <c r="E43" s="41"/>
      <c r="F43" s="41"/>
      <c r="G43" s="41"/>
      <c r="H43" s="41"/>
      <c r="I43" s="41"/>
      <c r="J43" s="41"/>
      <c r="K43" s="41"/>
      <c r="L43" s="41"/>
      <c r="M43" s="41"/>
      <c r="N43" s="41"/>
      <c r="O43" s="41"/>
    </row>
    <row r="44" spans="1:15" ht="16" x14ac:dyDescent="0.25">
      <c r="A44" s="41"/>
      <c r="B44" s="41"/>
      <c r="C44" s="41"/>
      <c r="D44" s="41"/>
      <c r="E44" s="41"/>
      <c r="F44" s="41"/>
      <c r="G44" s="41"/>
      <c r="H44" s="41"/>
      <c r="I44" s="41"/>
      <c r="J44" s="41"/>
      <c r="K44" s="41"/>
      <c r="L44" s="41"/>
      <c r="M44" s="41"/>
      <c r="N44" s="41"/>
      <c r="O44" s="41"/>
    </row>
    <row r="45" spans="1:15" ht="16" x14ac:dyDescent="0.25">
      <c r="A45" s="41"/>
      <c r="B45" s="41"/>
      <c r="C45" s="41"/>
      <c r="D45" s="41"/>
      <c r="E45" s="41"/>
      <c r="F45" s="41"/>
      <c r="G45" s="41"/>
      <c r="H45" s="41"/>
      <c r="I45" s="41"/>
      <c r="J45" s="41"/>
      <c r="K45" s="41"/>
      <c r="L45" s="41"/>
      <c r="M45" s="41"/>
      <c r="N45" s="41"/>
      <c r="O45" s="41"/>
    </row>
    <row r="46" spans="1:15" ht="19" x14ac:dyDescent="0.25">
      <c r="A46" s="41"/>
      <c r="B46" s="62" t="s">
        <v>120</v>
      </c>
      <c r="C46" s="41"/>
      <c r="D46" s="41"/>
      <c r="E46" s="41"/>
      <c r="F46" s="41"/>
      <c r="G46" s="41"/>
      <c r="H46" s="41"/>
      <c r="I46" s="41"/>
      <c r="J46" s="41"/>
      <c r="K46" s="41"/>
      <c r="L46" s="41"/>
      <c r="M46" s="41"/>
      <c r="N46" s="41"/>
      <c r="O46" s="41"/>
    </row>
    <row r="47" spans="1:15" ht="19" x14ac:dyDescent="0.25">
      <c r="A47" s="41"/>
      <c r="B47" s="62"/>
      <c r="C47" s="41"/>
      <c r="D47" s="41"/>
      <c r="E47" s="41"/>
      <c r="F47" s="41"/>
      <c r="G47" s="41"/>
      <c r="H47" s="41"/>
      <c r="I47" s="41"/>
      <c r="J47" s="41"/>
      <c r="K47" s="41"/>
      <c r="L47" s="41"/>
      <c r="M47" s="41"/>
      <c r="N47" s="41"/>
      <c r="O47" s="41"/>
    </row>
    <row r="48" spans="1:15" ht="17" x14ac:dyDescent="0.25">
      <c r="A48" s="41"/>
      <c r="B48" s="61" t="s">
        <v>432</v>
      </c>
      <c r="C48" s="41"/>
      <c r="D48" s="41"/>
      <c r="E48" s="41"/>
      <c r="F48" s="41"/>
      <c r="G48" s="41"/>
      <c r="H48" s="41"/>
      <c r="I48" s="41"/>
      <c r="J48" s="41"/>
      <c r="K48" s="41"/>
      <c r="L48" s="41"/>
      <c r="M48" s="41"/>
      <c r="N48" s="41"/>
      <c r="O48" s="41"/>
    </row>
    <row r="49" spans="1:15" ht="17" x14ac:dyDescent="0.25">
      <c r="A49" s="41"/>
      <c r="B49" s="54" t="s">
        <v>199</v>
      </c>
      <c r="C49" s="41"/>
      <c r="D49" s="41"/>
      <c r="E49" s="41"/>
      <c r="F49" s="41"/>
      <c r="G49" s="41"/>
      <c r="H49" s="41"/>
      <c r="I49" s="41"/>
      <c r="J49" s="41"/>
      <c r="K49" s="41"/>
      <c r="L49" s="41"/>
      <c r="M49" s="41"/>
      <c r="N49" s="41"/>
      <c r="O49" s="41"/>
    </row>
    <row r="50" spans="1:15" ht="17" x14ac:dyDescent="0.25">
      <c r="A50" s="41"/>
      <c r="B50" s="110" t="s">
        <v>196</v>
      </c>
      <c r="C50" s="110" t="s">
        <v>195</v>
      </c>
      <c r="D50" s="110" t="s">
        <v>197</v>
      </c>
      <c r="E50" s="110" t="s">
        <v>198</v>
      </c>
      <c r="F50" s="41"/>
      <c r="G50" s="41"/>
      <c r="H50" s="41"/>
      <c r="I50" s="41"/>
      <c r="J50" s="41"/>
      <c r="K50" s="41"/>
      <c r="L50" s="41"/>
      <c r="M50" s="41"/>
      <c r="N50" s="41"/>
      <c r="O50" s="41"/>
    </row>
    <row r="51" spans="1:15" ht="16" x14ac:dyDescent="0.25">
      <c r="A51" s="41"/>
      <c r="B51" s="65">
        <v>4</v>
      </c>
      <c r="C51" s="65" t="s">
        <v>124</v>
      </c>
      <c r="D51" s="111">
        <v>0.39157013000000002</v>
      </c>
      <c r="E51" s="111">
        <v>0.28333900000000001</v>
      </c>
      <c r="F51" s="41"/>
      <c r="G51" s="41"/>
      <c r="H51" s="41"/>
      <c r="I51" s="41"/>
      <c r="J51" s="41"/>
      <c r="K51" s="41"/>
      <c r="L51" s="41"/>
      <c r="M51" s="41"/>
      <c r="N51" s="41"/>
      <c r="O51" s="41"/>
    </row>
    <row r="52" spans="1:15" ht="16" x14ac:dyDescent="0.25">
      <c r="A52" s="41"/>
      <c r="B52" s="65">
        <v>16</v>
      </c>
      <c r="C52" s="65" t="s">
        <v>136</v>
      </c>
      <c r="D52" s="111">
        <v>0.18958663000000001</v>
      </c>
      <c r="E52" s="111">
        <v>0.41172399999999998</v>
      </c>
      <c r="F52" s="41"/>
      <c r="G52" s="41"/>
      <c r="H52" s="41"/>
      <c r="I52" s="41"/>
      <c r="J52" s="41"/>
      <c r="K52" s="41"/>
      <c r="L52" s="41"/>
      <c r="M52" s="41"/>
      <c r="N52" s="41"/>
      <c r="O52" s="41"/>
    </row>
    <row r="53" spans="1:15" ht="16" x14ac:dyDescent="0.25">
      <c r="A53" s="41"/>
      <c r="B53" s="65">
        <v>7</v>
      </c>
      <c r="C53" s="65" t="s">
        <v>127</v>
      </c>
      <c r="D53" s="111">
        <v>7.1263649999999998E-2</v>
      </c>
      <c r="E53" s="111">
        <v>5.0735000000000002E-2</v>
      </c>
      <c r="F53" s="41"/>
      <c r="G53" s="41"/>
      <c r="H53" s="41"/>
      <c r="I53" s="41"/>
      <c r="J53" s="41"/>
      <c r="K53" s="41"/>
      <c r="L53" s="41"/>
      <c r="M53" s="41"/>
      <c r="N53" s="41"/>
      <c r="O53" s="41"/>
    </row>
    <row r="54" spans="1:15" ht="16" x14ac:dyDescent="0.25">
      <c r="A54" s="41"/>
      <c r="B54" s="65">
        <v>19</v>
      </c>
      <c r="C54" s="65" t="s">
        <v>139</v>
      </c>
      <c r="D54" s="111">
        <v>6.7229410000000003E-2</v>
      </c>
      <c r="E54" s="111">
        <v>2.7137999999999999E-2</v>
      </c>
      <c r="F54" s="41"/>
      <c r="G54" s="41"/>
      <c r="H54" s="41"/>
      <c r="I54" s="41"/>
      <c r="J54" s="41"/>
      <c r="K54" s="41"/>
      <c r="L54" s="41"/>
      <c r="M54" s="41"/>
      <c r="N54" s="41"/>
      <c r="O54" s="41"/>
    </row>
    <row r="55" spans="1:15" ht="16" x14ac:dyDescent="0.25">
      <c r="A55" s="41"/>
      <c r="B55" s="65">
        <v>1</v>
      </c>
      <c r="C55" s="65" t="s">
        <v>121</v>
      </c>
      <c r="D55" s="111">
        <v>5.0780079999999998E-2</v>
      </c>
      <c r="E55" s="111">
        <v>4.0188000000000001E-2</v>
      </c>
      <c r="F55" s="41"/>
      <c r="G55" s="41"/>
      <c r="H55" s="41"/>
      <c r="I55" s="41"/>
      <c r="J55" s="41"/>
      <c r="K55" s="41"/>
      <c r="L55" s="41"/>
      <c r="M55" s="41"/>
      <c r="N55" s="41"/>
      <c r="O55" s="41"/>
    </row>
    <row r="56" spans="1:15" ht="16" x14ac:dyDescent="0.25">
      <c r="A56" s="41"/>
      <c r="B56" s="112" t="s">
        <v>166</v>
      </c>
      <c r="C56" s="112"/>
      <c r="D56" s="113">
        <f>AVERAGE(D34:D55)</f>
        <v>0.22130373874999998</v>
      </c>
      <c r="E56" s="113">
        <f>AVERAGE(E34:E55)</f>
        <v>0.16262479999999999</v>
      </c>
      <c r="F56" s="41"/>
      <c r="G56" s="41"/>
      <c r="H56" s="41"/>
      <c r="I56" s="41"/>
      <c r="J56" s="41"/>
      <c r="K56" s="41"/>
      <c r="L56" s="41"/>
      <c r="M56" s="41"/>
      <c r="N56" s="41"/>
      <c r="O56" s="41"/>
    </row>
    <row r="57" spans="1:15" ht="16" x14ac:dyDescent="0.25">
      <c r="A57" s="41"/>
      <c r="B57" s="65">
        <v>13</v>
      </c>
      <c r="C57" s="65" t="s">
        <v>133</v>
      </c>
      <c r="D57" s="111">
        <v>4.7290119999999998E-2</v>
      </c>
      <c r="E57" s="111">
        <v>3.6725000000000001E-2</v>
      </c>
      <c r="F57" s="41"/>
      <c r="G57" s="41"/>
      <c r="H57" s="41"/>
      <c r="I57" s="41"/>
      <c r="J57" s="41"/>
      <c r="K57" s="41"/>
      <c r="L57" s="41"/>
      <c r="M57" s="41"/>
      <c r="N57" s="41"/>
      <c r="O57" s="41"/>
    </row>
    <row r="58" spans="1:15" ht="16" x14ac:dyDescent="0.25">
      <c r="A58" s="41"/>
      <c r="B58" s="65">
        <v>3</v>
      </c>
      <c r="C58" s="65" t="s">
        <v>123</v>
      </c>
      <c r="D58" s="111">
        <v>3.02218E-2</v>
      </c>
      <c r="E58" s="111">
        <v>2.1437999999999999E-2</v>
      </c>
      <c r="F58" s="41"/>
      <c r="G58" s="41"/>
      <c r="H58" s="41"/>
      <c r="I58" s="41"/>
      <c r="J58" s="41"/>
      <c r="K58" s="41"/>
      <c r="L58" s="41"/>
      <c r="M58" s="41"/>
      <c r="N58" s="41"/>
      <c r="O58" s="41"/>
    </row>
    <row r="59" spans="1:15" ht="16" x14ac:dyDescent="0.25">
      <c r="A59" s="41"/>
      <c r="B59" s="65">
        <v>20</v>
      </c>
      <c r="C59" s="65" t="s">
        <v>140</v>
      </c>
      <c r="D59" s="111">
        <v>2.8933770000000001E-2</v>
      </c>
      <c r="E59" s="111">
        <v>2.1548000000000001E-2</v>
      </c>
      <c r="F59" s="41"/>
      <c r="G59" s="41"/>
      <c r="H59" s="41"/>
      <c r="I59" s="41"/>
      <c r="J59" s="41"/>
      <c r="K59" s="41"/>
      <c r="L59" s="41"/>
      <c r="M59" s="41"/>
      <c r="N59" s="41"/>
      <c r="O59" s="41"/>
    </row>
    <row r="60" spans="1:15" ht="16" x14ac:dyDescent="0.25">
      <c r="A60" s="41"/>
      <c r="B60" s="65">
        <v>15</v>
      </c>
      <c r="C60" s="65" t="s">
        <v>135</v>
      </c>
      <c r="D60" s="111">
        <v>2.7548690000000001E-2</v>
      </c>
      <c r="E60" s="111">
        <v>1.9427E-2</v>
      </c>
      <c r="F60" s="41"/>
      <c r="G60" s="41"/>
      <c r="H60" s="41"/>
      <c r="I60" s="41"/>
      <c r="J60" s="41"/>
      <c r="K60" s="41"/>
      <c r="L60" s="41"/>
      <c r="M60" s="41"/>
      <c r="N60" s="41"/>
      <c r="O60" s="41"/>
    </row>
    <row r="61" spans="1:15" ht="16" x14ac:dyDescent="0.25">
      <c r="A61" s="41"/>
      <c r="B61" s="65">
        <v>9</v>
      </c>
      <c r="C61" s="65" t="s">
        <v>129</v>
      </c>
      <c r="D61" s="111">
        <v>2.0795669999999999E-2</v>
      </c>
      <c r="E61" s="111">
        <v>1.4711999999999999E-2</v>
      </c>
      <c r="F61" s="41"/>
      <c r="G61" s="41"/>
      <c r="H61" s="41"/>
      <c r="I61" s="41"/>
      <c r="J61" s="41"/>
      <c r="K61" s="41"/>
      <c r="L61" s="41"/>
      <c r="M61" s="41"/>
      <c r="N61" s="41"/>
      <c r="O61" s="41"/>
    </row>
    <row r="62" spans="1:15" ht="16" x14ac:dyDescent="0.25">
      <c r="A62" s="41"/>
      <c r="B62" s="65">
        <v>12</v>
      </c>
      <c r="C62" s="65" t="s">
        <v>132</v>
      </c>
      <c r="D62" s="111">
        <v>2.0770130000000001E-2</v>
      </c>
      <c r="E62" s="111">
        <v>3.3919999999999999E-2</v>
      </c>
      <c r="F62" s="41"/>
      <c r="G62" s="41"/>
      <c r="H62" s="41"/>
      <c r="I62" s="41"/>
      <c r="J62" s="41"/>
      <c r="K62" s="41"/>
      <c r="L62" s="41"/>
      <c r="M62" s="41"/>
      <c r="N62" s="41"/>
      <c r="O62" s="41"/>
    </row>
    <row r="63" spans="1:15" ht="16" x14ac:dyDescent="0.25">
      <c r="A63" s="41"/>
      <c r="B63" s="65">
        <v>14</v>
      </c>
      <c r="C63" s="65" t="s">
        <v>134</v>
      </c>
      <c r="D63" s="111">
        <v>1.6157620000000001E-2</v>
      </c>
      <c r="E63" s="111">
        <v>1.2538000000000001E-2</v>
      </c>
      <c r="F63" s="41"/>
      <c r="G63" s="41"/>
      <c r="H63" s="41"/>
      <c r="I63" s="41"/>
      <c r="J63" s="41"/>
      <c r="K63" s="41"/>
      <c r="L63" s="41"/>
      <c r="M63" s="41"/>
      <c r="N63" s="41"/>
      <c r="O63" s="41"/>
    </row>
    <row r="64" spans="1:15" ht="16" x14ac:dyDescent="0.25">
      <c r="A64" s="41"/>
      <c r="B64" s="65">
        <v>17</v>
      </c>
      <c r="C64" s="65" t="s">
        <v>137</v>
      </c>
      <c r="D64" s="111">
        <v>1.4334670000000001E-2</v>
      </c>
      <c r="E64" s="111">
        <v>1.0049000000000001E-2</v>
      </c>
      <c r="F64" s="41"/>
      <c r="G64" s="41"/>
      <c r="H64" s="41"/>
      <c r="I64" s="41"/>
      <c r="J64" s="41"/>
      <c r="K64" s="41"/>
      <c r="L64" s="41"/>
      <c r="M64" s="41"/>
      <c r="N64" s="41"/>
      <c r="O64" s="41"/>
    </row>
    <row r="65" spans="1:15" ht="16" x14ac:dyDescent="0.25">
      <c r="A65" s="41"/>
      <c r="B65" s="65">
        <v>18</v>
      </c>
      <c r="C65" s="65" t="s">
        <v>138</v>
      </c>
      <c r="D65" s="111">
        <v>9.7122800000000002E-3</v>
      </c>
      <c r="E65" s="111">
        <v>5.8799999999999998E-3</v>
      </c>
      <c r="F65" s="41"/>
      <c r="G65" s="41"/>
      <c r="H65" s="41"/>
      <c r="I65" s="41"/>
      <c r="J65" s="41"/>
      <c r="K65" s="41"/>
      <c r="L65" s="41"/>
      <c r="M65" s="41"/>
      <c r="N65" s="41"/>
      <c r="O65" s="41"/>
    </row>
    <row r="66" spans="1:15" ht="16" x14ac:dyDescent="0.25">
      <c r="A66" s="41"/>
      <c r="B66" s="65">
        <v>6</v>
      </c>
      <c r="C66" s="65" t="s">
        <v>126</v>
      </c>
      <c r="D66" s="111">
        <v>5.0079599999999997E-3</v>
      </c>
      <c r="E66" s="111">
        <v>3.8059999999999999E-3</v>
      </c>
      <c r="F66" s="41"/>
      <c r="G66" s="41"/>
      <c r="H66" s="41"/>
      <c r="I66" s="41"/>
      <c r="J66" s="41"/>
      <c r="K66" s="41"/>
      <c r="L66" s="41"/>
      <c r="M66" s="41"/>
      <c r="N66" s="41"/>
      <c r="O66" s="41"/>
    </row>
    <row r="67" spans="1:15" ht="16" x14ac:dyDescent="0.25">
      <c r="A67" s="41"/>
      <c r="B67" s="65">
        <v>11</v>
      </c>
      <c r="C67" s="65" t="s">
        <v>131</v>
      </c>
      <c r="D67" s="111">
        <v>3.48277E-3</v>
      </c>
      <c r="E67" s="111">
        <v>2.5929999999999998E-3</v>
      </c>
      <c r="F67" s="41"/>
      <c r="G67" s="41"/>
      <c r="H67" s="41"/>
      <c r="I67" s="41"/>
      <c r="J67" s="41"/>
      <c r="K67" s="41"/>
      <c r="L67" s="41"/>
      <c r="M67" s="41"/>
      <c r="N67" s="41"/>
      <c r="O67" s="41"/>
    </row>
    <row r="68" spans="1:15" ht="16" x14ac:dyDescent="0.25">
      <c r="A68" s="41"/>
      <c r="B68" s="65">
        <v>5</v>
      </c>
      <c r="C68" s="65" t="s">
        <v>125</v>
      </c>
      <c r="D68" s="111">
        <v>2.23777E-3</v>
      </c>
      <c r="E68" s="111">
        <v>2.153E-3</v>
      </c>
      <c r="F68" s="41"/>
      <c r="G68" s="41"/>
      <c r="H68" s="41"/>
      <c r="I68" s="41"/>
      <c r="J68" s="41"/>
      <c r="K68" s="41"/>
      <c r="L68" s="41"/>
      <c r="M68" s="41"/>
      <c r="N68" s="41"/>
      <c r="O68" s="41"/>
    </row>
    <row r="69" spans="1:15" ht="16" x14ac:dyDescent="0.25">
      <c r="A69" s="41"/>
      <c r="B69" s="65">
        <v>21</v>
      </c>
      <c r="C69" s="65" t="s">
        <v>141</v>
      </c>
      <c r="D69" s="111">
        <v>1.24573E-3</v>
      </c>
      <c r="E69" s="111">
        <v>8.5700000000000001E-4</v>
      </c>
      <c r="F69" s="41"/>
      <c r="G69" s="41"/>
      <c r="H69" s="41"/>
      <c r="I69" s="41"/>
      <c r="J69" s="41"/>
      <c r="K69" s="41"/>
      <c r="L69" s="41"/>
      <c r="M69" s="41"/>
      <c r="N69" s="41"/>
      <c r="O69" s="41"/>
    </row>
    <row r="70" spans="1:15" ht="16" x14ac:dyDescent="0.25">
      <c r="A70" s="41"/>
      <c r="B70" s="65">
        <v>10</v>
      </c>
      <c r="C70" s="65" t="s">
        <v>130</v>
      </c>
      <c r="D70" s="111">
        <v>1.1694699999999999E-3</v>
      </c>
      <c r="E70" s="111">
        <v>7.5799999999999999E-4</v>
      </c>
      <c r="F70" s="41"/>
      <c r="G70" s="41"/>
      <c r="H70" s="41"/>
      <c r="I70" s="41"/>
      <c r="J70" s="41"/>
      <c r="K70" s="41"/>
      <c r="L70" s="41"/>
      <c r="M70" s="41"/>
      <c r="N70" s="41"/>
      <c r="O70" s="41"/>
    </row>
    <row r="71" spans="1:15" ht="16" x14ac:dyDescent="0.25">
      <c r="A71" s="41"/>
      <c r="B71" s="65">
        <v>8</v>
      </c>
      <c r="C71" s="65" t="s">
        <v>128</v>
      </c>
      <c r="D71" s="111">
        <v>4.3333999999999999E-4</v>
      </c>
      <c r="E71" s="111">
        <v>3.5799999999999997E-4</v>
      </c>
      <c r="F71" s="41"/>
      <c r="G71" s="41"/>
      <c r="H71" s="41"/>
      <c r="I71" s="41"/>
      <c r="J71" s="41"/>
      <c r="K71" s="41"/>
      <c r="L71" s="41"/>
      <c r="M71" s="41"/>
      <c r="N71" s="41"/>
      <c r="O71" s="41"/>
    </row>
    <row r="72" spans="1:15" ht="16" x14ac:dyDescent="0.25">
      <c r="A72" s="41"/>
      <c r="B72" s="65">
        <v>2</v>
      </c>
      <c r="C72" s="65" t="s">
        <v>122</v>
      </c>
      <c r="D72" s="111">
        <v>2.2832000000000001E-4</v>
      </c>
      <c r="E72" s="111">
        <v>1.1400000000000001E-4</v>
      </c>
      <c r="F72" s="41"/>
      <c r="G72" s="41"/>
      <c r="H72" s="41"/>
      <c r="I72" s="41"/>
      <c r="J72" s="41"/>
      <c r="K72" s="41"/>
      <c r="L72" s="41"/>
      <c r="M72" s="41"/>
      <c r="N72" s="41"/>
      <c r="O72" s="41"/>
    </row>
    <row r="73" spans="1:15" ht="16" x14ac:dyDescent="0.25">
      <c r="A73" s="41"/>
      <c r="B73" s="41"/>
      <c r="C73" s="41"/>
      <c r="D73" s="41"/>
      <c r="E73" s="41"/>
      <c r="F73" s="41"/>
      <c r="G73" s="41"/>
      <c r="H73" s="41"/>
      <c r="I73" s="41"/>
      <c r="J73" s="41"/>
      <c r="K73" s="41"/>
      <c r="L73" s="41"/>
      <c r="M73" s="41"/>
      <c r="N73" s="41"/>
      <c r="O73" s="41"/>
    </row>
    <row r="74" spans="1:15" ht="16" x14ac:dyDescent="0.25">
      <c r="A74" s="41"/>
      <c r="B74" s="41"/>
      <c r="C74" s="41"/>
      <c r="D74" s="41"/>
      <c r="E74" s="41"/>
      <c r="F74" s="41"/>
      <c r="G74" s="41"/>
      <c r="H74" s="41"/>
      <c r="I74" s="41"/>
      <c r="J74" s="41"/>
      <c r="K74" s="41"/>
      <c r="L74" s="41"/>
      <c r="M74" s="41"/>
      <c r="N74" s="41"/>
      <c r="O74" s="41"/>
    </row>
    <row r="75" spans="1:15" ht="16" x14ac:dyDescent="0.25">
      <c r="A75" s="41"/>
      <c r="B75" s="41"/>
      <c r="C75" s="41"/>
      <c r="D75" s="41"/>
      <c r="E75" s="41"/>
      <c r="F75" s="41"/>
      <c r="G75" s="41"/>
      <c r="H75" s="41"/>
      <c r="I75" s="41"/>
      <c r="J75" s="41"/>
      <c r="K75" s="41"/>
      <c r="L75" s="41"/>
      <c r="M75" s="41"/>
      <c r="N75" s="41"/>
      <c r="O75" s="41"/>
    </row>
    <row r="76" spans="1:15" ht="16" x14ac:dyDescent="0.25">
      <c r="A76" s="41"/>
      <c r="B76" s="41"/>
      <c r="C76" s="41"/>
      <c r="D76" s="41"/>
      <c r="E76" s="41"/>
      <c r="F76" s="41"/>
      <c r="G76" s="41"/>
      <c r="H76" s="41"/>
      <c r="I76" s="41"/>
      <c r="J76" s="41"/>
      <c r="K76" s="41"/>
      <c r="L76" s="41"/>
      <c r="M76" s="41"/>
      <c r="N76" s="41"/>
      <c r="O76" s="41"/>
    </row>
    <row r="77" spans="1:15" ht="16" x14ac:dyDescent="0.25">
      <c r="A77" s="41"/>
      <c r="B77" s="41"/>
      <c r="C77" s="41"/>
      <c r="D77" s="41"/>
      <c r="E77" s="41"/>
      <c r="F77" s="41"/>
      <c r="G77" s="41"/>
      <c r="H77" s="41"/>
      <c r="I77" s="41"/>
      <c r="J77" s="41"/>
      <c r="K77" s="41"/>
      <c r="L77" s="41"/>
      <c r="M77" s="41"/>
      <c r="N77" s="41"/>
      <c r="O77" s="41"/>
    </row>
    <row r="78" spans="1:15" ht="16" x14ac:dyDescent="0.25">
      <c r="A78" s="41"/>
      <c r="B78" s="41"/>
      <c r="C78" s="41"/>
      <c r="D78" s="41"/>
      <c r="E78" s="41"/>
      <c r="F78" s="41"/>
      <c r="G78" s="41"/>
      <c r="H78" s="41"/>
      <c r="I78" s="41"/>
      <c r="J78" s="41"/>
      <c r="K78" s="41"/>
      <c r="L78" s="41"/>
      <c r="M78" s="41"/>
      <c r="N78" s="41"/>
      <c r="O78" s="41"/>
    </row>
    <row r="79" spans="1:15" ht="16" x14ac:dyDescent="0.25">
      <c r="A79" s="41"/>
      <c r="B79" s="41"/>
      <c r="C79" s="41"/>
      <c r="D79" s="41"/>
      <c r="E79" s="41"/>
      <c r="F79" s="41"/>
      <c r="G79" s="41"/>
      <c r="H79" s="41"/>
      <c r="I79" s="41"/>
      <c r="J79" s="41"/>
      <c r="K79" s="41"/>
      <c r="L79" s="41"/>
      <c r="M79" s="41"/>
      <c r="N79" s="41"/>
      <c r="O79" s="41"/>
    </row>
    <row r="80" spans="1:15" ht="16" x14ac:dyDescent="0.25">
      <c r="A80" s="41"/>
      <c r="B80" s="41"/>
      <c r="C80" s="41"/>
      <c r="D80" s="41"/>
      <c r="E80" s="41"/>
      <c r="F80" s="41"/>
      <c r="G80" s="41"/>
      <c r="H80" s="41"/>
      <c r="I80" s="41"/>
      <c r="J80" s="41"/>
      <c r="K80" s="41"/>
      <c r="L80" s="41"/>
      <c r="M80" s="41"/>
      <c r="N80" s="41"/>
      <c r="O80" s="41"/>
    </row>
    <row r="81" spans="1:15" ht="16" x14ac:dyDescent="0.25">
      <c r="A81" s="41"/>
      <c r="B81" s="41"/>
      <c r="C81" s="41"/>
      <c r="D81" s="41"/>
      <c r="E81" s="41"/>
      <c r="F81" s="41"/>
      <c r="G81" s="41"/>
      <c r="H81" s="41"/>
      <c r="I81" s="41"/>
      <c r="J81" s="41"/>
      <c r="K81" s="41"/>
      <c r="L81" s="41"/>
      <c r="M81" s="41"/>
      <c r="N81" s="41"/>
      <c r="O81" s="41"/>
    </row>
  </sheetData>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96CC2-A00C-2247-A850-846D09DB4AA3}">
  <dimension ref="A8:M67"/>
  <sheetViews>
    <sheetView zoomScaleNormal="100" workbookViewId="0">
      <selection activeCell="B2" sqref="B2"/>
    </sheetView>
  </sheetViews>
  <sheetFormatPr baseColWidth="10" defaultRowHeight="15" x14ac:dyDescent="0.2"/>
  <cols>
    <col min="2" max="2" width="28.33203125" customWidth="1"/>
    <col min="3" max="3" width="20.6640625" customWidth="1"/>
    <col min="4" max="4" width="20.1640625" customWidth="1"/>
    <col min="5" max="5" width="23" customWidth="1"/>
    <col min="6" max="6" width="19.1640625" bestFit="1" customWidth="1"/>
  </cols>
  <sheetData>
    <row r="8" spans="1:13" ht="16" x14ac:dyDescent="0.2">
      <c r="A8" s="53"/>
      <c r="B8" s="53"/>
      <c r="C8" s="53"/>
      <c r="D8" s="53"/>
      <c r="E8" s="53"/>
      <c r="F8" s="53"/>
      <c r="G8" s="61" t="s">
        <v>434</v>
      </c>
      <c r="H8" s="53"/>
      <c r="I8" s="53"/>
      <c r="J8" s="53"/>
      <c r="K8" s="53"/>
      <c r="L8" s="53"/>
      <c r="M8" s="53"/>
    </row>
    <row r="9" spans="1:13" x14ac:dyDescent="0.2">
      <c r="A9" s="53"/>
      <c r="B9" s="53"/>
      <c r="C9" s="53"/>
      <c r="D9" s="53"/>
      <c r="E9" s="53"/>
      <c r="F9" s="53"/>
      <c r="G9" s="53"/>
      <c r="H9" s="53"/>
      <c r="I9" s="53"/>
      <c r="J9" s="53"/>
      <c r="K9" s="53"/>
      <c r="L9" s="53"/>
      <c r="M9" s="53"/>
    </row>
    <row r="10" spans="1:13" ht="18" x14ac:dyDescent="0.2">
      <c r="A10" s="53"/>
      <c r="B10" s="62" t="s">
        <v>392</v>
      </c>
      <c r="C10" s="53"/>
      <c r="D10" s="53"/>
      <c r="E10" s="53"/>
      <c r="F10" s="53"/>
      <c r="G10" s="53"/>
      <c r="H10" s="53"/>
      <c r="I10" s="53"/>
      <c r="J10" s="53"/>
      <c r="K10" s="53"/>
      <c r="L10" s="53"/>
      <c r="M10" s="53"/>
    </row>
    <row r="11" spans="1:13" ht="18" x14ac:dyDescent="0.2">
      <c r="A11" s="53"/>
      <c r="B11" s="62"/>
      <c r="C11" s="53"/>
      <c r="D11" s="53"/>
      <c r="E11" s="53"/>
      <c r="F11" s="53"/>
      <c r="G11" s="53"/>
      <c r="H11" s="53"/>
      <c r="I11" s="53"/>
      <c r="J11" s="53"/>
      <c r="K11" s="53"/>
      <c r="L11" s="53"/>
      <c r="M11" s="53"/>
    </row>
    <row r="12" spans="1:13" ht="16" x14ac:dyDescent="0.2">
      <c r="A12" s="53"/>
      <c r="B12" s="61" t="s">
        <v>433</v>
      </c>
      <c r="C12" s="53"/>
      <c r="D12" s="53"/>
      <c r="E12" s="53"/>
      <c r="F12" s="53"/>
      <c r="G12" s="53"/>
      <c r="H12" s="53"/>
      <c r="I12" s="53"/>
      <c r="J12" s="53"/>
      <c r="K12" s="53"/>
      <c r="L12" s="53"/>
      <c r="M12" s="53"/>
    </row>
    <row r="13" spans="1:13" ht="16" x14ac:dyDescent="0.2">
      <c r="A13" s="53"/>
      <c r="B13" s="54" t="s">
        <v>204</v>
      </c>
      <c r="C13" s="53"/>
      <c r="D13" s="53"/>
      <c r="E13" s="53"/>
      <c r="F13" s="53"/>
      <c r="G13" s="53"/>
      <c r="H13" s="53"/>
      <c r="I13" s="53"/>
      <c r="J13" s="53"/>
      <c r="K13" s="53"/>
      <c r="L13" s="53"/>
      <c r="M13" s="53"/>
    </row>
    <row r="14" spans="1:13" x14ac:dyDescent="0.2">
      <c r="A14" s="53"/>
      <c r="B14" s="53" t="s">
        <v>200</v>
      </c>
      <c r="C14" s="53" t="s">
        <v>285</v>
      </c>
      <c r="D14" s="53" t="s">
        <v>284</v>
      </c>
      <c r="E14" s="53" t="s">
        <v>283</v>
      </c>
      <c r="F14" s="53"/>
      <c r="G14" s="53"/>
      <c r="H14" s="53"/>
      <c r="I14" s="53"/>
      <c r="J14" s="53"/>
      <c r="K14" s="53"/>
      <c r="L14" s="53"/>
      <c r="M14" s="53"/>
    </row>
    <row r="15" spans="1:13" x14ac:dyDescent="0.2">
      <c r="A15" s="53"/>
      <c r="B15" s="65" t="s">
        <v>203</v>
      </c>
      <c r="C15" s="66">
        <v>0.48629609000000001</v>
      </c>
      <c r="D15" s="72">
        <v>7.8846720000000001</v>
      </c>
      <c r="E15" s="72">
        <v>1154.3362890000001</v>
      </c>
      <c r="F15" s="53"/>
      <c r="G15" s="53"/>
      <c r="H15" s="53"/>
      <c r="I15" s="53"/>
      <c r="J15" s="53"/>
      <c r="K15" s="53"/>
      <c r="L15" s="53"/>
      <c r="M15" s="53"/>
    </row>
    <row r="16" spans="1:13" x14ac:dyDescent="0.2">
      <c r="A16" s="53"/>
      <c r="B16" s="65" t="s">
        <v>201</v>
      </c>
      <c r="C16" s="66">
        <v>0.32783522999999998</v>
      </c>
      <c r="D16" s="72">
        <v>7.8751939999999996</v>
      </c>
      <c r="E16" s="72">
        <v>3504.2270570000001</v>
      </c>
      <c r="F16" s="53"/>
      <c r="G16" s="53"/>
      <c r="H16" s="53"/>
      <c r="I16" s="53"/>
      <c r="J16" s="53"/>
      <c r="K16" s="53"/>
      <c r="L16" s="53"/>
      <c r="M16" s="53"/>
    </row>
    <row r="17" spans="1:13" x14ac:dyDescent="0.2">
      <c r="A17" s="53"/>
      <c r="B17" s="65" t="s">
        <v>202</v>
      </c>
      <c r="C17" s="66">
        <v>0.18586869</v>
      </c>
      <c r="D17" s="72">
        <v>7.8740829999999997</v>
      </c>
      <c r="E17" s="72">
        <v>300.24161900000001</v>
      </c>
      <c r="F17" s="53"/>
      <c r="G17" s="53"/>
      <c r="H17" s="53"/>
      <c r="I17" s="53"/>
      <c r="J17" s="53"/>
      <c r="K17" s="53"/>
      <c r="L17" s="53"/>
      <c r="M17" s="53"/>
    </row>
    <row r="18" spans="1:13" x14ac:dyDescent="0.2">
      <c r="A18" s="53"/>
      <c r="B18" s="73" t="s">
        <v>166</v>
      </c>
      <c r="C18" s="74">
        <f>AVERAGE(C15:C17)</f>
        <v>0.33333333666666665</v>
      </c>
      <c r="D18" s="75">
        <f>AVERAGE(D15:D17)</f>
        <v>7.8779829999999995</v>
      </c>
      <c r="E18" s="75">
        <f>AVERAGE(E15:E17)</f>
        <v>1652.9349883333334</v>
      </c>
      <c r="F18" s="53"/>
      <c r="G18" s="53"/>
      <c r="H18" s="53"/>
      <c r="I18" s="53"/>
      <c r="J18" s="53"/>
      <c r="K18" s="53"/>
      <c r="L18" s="53"/>
      <c r="M18" s="53"/>
    </row>
    <row r="19" spans="1:13" x14ac:dyDescent="0.2">
      <c r="A19" s="53"/>
      <c r="B19" s="53"/>
      <c r="C19" s="53"/>
      <c r="D19" s="53"/>
      <c r="E19" s="53"/>
      <c r="F19" s="53"/>
      <c r="G19" s="53"/>
      <c r="H19" s="53"/>
      <c r="I19" s="53"/>
      <c r="J19" s="53"/>
      <c r="K19" s="53"/>
      <c r="L19" s="53"/>
      <c r="M19" s="53"/>
    </row>
    <row r="20" spans="1:13" ht="16" x14ac:dyDescent="0.2">
      <c r="A20" s="53"/>
      <c r="B20" s="54" t="s">
        <v>205</v>
      </c>
      <c r="C20" s="53"/>
      <c r="D20" s="53"/>
      <c r="E20" s="53"/>
      <c r="F20" s="53"/>
      <c r="G20" s="53"/>
      <c r="H20" s="53"/>
      <c r="I20" s="53"/>
      <c r="J20" s="53"/>
      <c r="K20" s="53"/>
      <c r="L20" s="53"/>
      <c r="M20" s="53"/>
    </row>
    <row r="21" spans="1:13" x14ac:dyDescent="0.2">
      <c r="A21" s="53"/>
      <c r="B21" s="53" t="s">
        <v>206</v>
      </c>
      <c r="C21" s="53" t="s">
        <v>209</v>
      </c>
      <c r="D21" s="53"/>
      <c r="E21" s="53"/>
      <c r="F21" s="53"/>
      <c r="G21" s="53"/>
      <c r="H21" s="53"/>
      <c r="I21" s="53"/>
      <c r="J21" s="53"/>
      <c r="K21" s="53"/>
      <c r="L21" s="53"/>
      <c r="M21" s="53"/>
    </row>
    <row r="22" spans="1:13" x14ac:dyDescent="0.2">
      <c r="A22" s="53"/>
      <c r="B22" s="53" t="s">
        <v>207</v>
      </c>
      <c r="C22" s="53" t="s">
        <v>210</v>
      </c>
      <c r="D22" s="53"/>
      <c r="E22" s="53"/>
      <c r="F22" s="53"/>
      <c r="G22" s="53"/>
      <c r="H22" s="53"/>
      <c r="I22" s="53"/>
      <c r="J22" s="53"/>
      <c r="K22" s="53"/>
      <c r="L22" s="53"/>
      <c r="M22" s="53"/>
    </row>
    <row r="23" spans="1:13" x14ac:dyDescent="0.2">
      <c r="A23" s="53"/>
      <c r="B23" s="53" t="s">
        <v>208</v>
      </c>
      <c r="C23" s="53" t="s">
        <v>211</v>
      </c>
      <c r="D23" s="53"/>
      <c r="E23" s="53"/>
      <c r="F23" s="53"/>
      <c r="G23" s="53"/>
      <c r="H23" s="53"/>
      <c r="I23" s="53"/>
      <c r="J23" s="53"/>
      <c r="K23" s="53"/>
      <c r="L23" s="53"/>
      <c r="M23" s="53"/>
    </row>
    <row r="24" spans="1:13" x14ac:dyDescent="0.2">
      <c r="A24" s="53"/>
      <c r="B24" s="65"/>
      <c r="C24" s="76"/>
      <c r="D24" s="53"/>
      <c r="E24" s="53"/>
      <c r="F24" s="53"/>
      <c r="G24" s="53"/>
      <c r="H24" s="53"/>
      <c r="I24" s="53"/>
      <c r="J24" s="53"/>
      <c r="K24" s="53"/>
      <c r="L24" s="53"/>
      <c r="M24" s="53"/>
    </row>
    <row r="25" spans="1:13" x14ac:dyDescent="0.2">
      <c r="A25" s="53"/>
      <c r="B25" s="65"/>
      <c r="C25" s="76"/>
      <c r="D25" s="53"/>
      <c r="E25" s="53"/>
      <c r="F25" s="53"/>
      <c r="G25" s="53"/>
      <c r="H25" s="53"/>
      <c r="I25" s="53"/>
      <c r="J25" s="53"/>
      <c r="K25" s="53"/>
      <c r="L25" s="53"/>
      <c r="M25" s="53"/>
    </row>
    <row r="26" spans="1:13" x14ac:dyDescent="0.2">
      <c r="A26" s="53"/>
      <c r="B26" s="53"/>
      <c r="C26" s="53"/>
      <c r="D26" s="53"/>
      <c r="E26" s="53"/>
      <c r="F26" s="53"/>
      <c r="G26" s="53"/>
      <c r="H26" s="53"/>
      <c r="I26" s="53"/>
      <c r="J26" s="53"/>
      <c r="K26" s="53"/>
      <c r="L26" s="53"/>
      <c r="M26" s="53"/>
    </row>
    <row r="27" spans="1:13" ht="16" x14ac:dyDescent="0.2">
      <c r="A27" s="53"/>
      <c r="B27" s="61"/>
      <c r="C27" s="53"/>
      <c r="D27" s="53"/>
      <c r="E27" s="53"/>
      <c r="F27" s="53"/>
      <c r="G27" s="53"/>
      <c r="H27" s="53"/>
      <c r="I27" s="53"/>
      <c r="J27" s="53"/>
      <c r="K27" s="53"/>
      <c r="L27" s="53"/>
      <c r="M27" s="53"/>
    </row>
    <row r="28" spans="1:13" ht="16" x14ac:dyDescent="0.2">
      <c r="A28" s="53"/>
      <c r="B28" s="61"/>
      <c r="C28" s="53"/>
      <c r="D28" s="53"/>
      <c r="E28" s="53"/>
      <c r="F28" s="53"/>
      <c r="G28" s="53"/>
      <c r="H28" s="53"/>
      <c r="I28" s="53"/>
      <c r="J28" s="53"/>
      <c r="K28" s="53"/>
      <c r="L28" s="53"/>
      <c r="M28" s="53"/>
    </row>
    <row r="29" spans="1:13" x14ac:dyDescent="0.2">
      <c r="A29" s="53"/>
      <c r="B29" s="65"/>
      <c r="C29" s="66"/>
      <c r="D29" s="53"/>
      <c r="E29" s="53"/>
      <c r="F29" s="53"/>
      <c r="G29" s="53"/>
      <c r="H29" s="53"/>
      <c r="I29" s="53"/>
      <c r="J29" s="53"/>
      <c r="K29" s="53"/>
      <c r="L29" s="53"/>
      <c r="M29" s="53"/>
    </row>
    <row r="30" spans="1:13" x14ac:dyDescent="0.2">
      <c r="A30" s="53"/>
      <c r="B30" s="65"/>
      <c r="C30" s="66"/>
      <c r="D30" s="53"/>
      <c r="E30" s="53"/>
      <c r="F30" s="53"/>
      <c r="G30" s="53"/>
      <c r="H30" s="53"/>
      <c r="I30" s="53"/>
      <c r="J30" s="53"/>
      <c r="K30" s="53"/>
      <c r="L30" s="53"/>
      <c r="M30" s="53"/>
    </row>
    <row r="31" spans="1:13" x14ac:dyDescent="0.2">
      <c r="A31" s="53"/>
      <c r="B31" s="65"/>
      <c r="C31" s="66"/>
      <c r="D31" s="53"/>
      <c r="E31" s="53"/>
      <c r="F31" s="53"/>
      <c r="G31" s="53"/>
      <c r="H31" s="53"/>
      <c r="I31" s="53"/>
      <c r="J31" s="53"/>
      <c r="K31" s="53"/>
      <c r="L31" s="53"/>
      <c r="M31" s="53"/>
    </row>
    <row r="32" spans="1:13" x14ac:dyDescent="0.2">
      <c r="A32" s="53"/>
      <c r="B32" s="53"/>
      <c r="C32" s="53"/>
      <c r="D32" s="53"/>
      <c r="E32" s="53"/>
      <c r="F32" s="53"/>
      <c r="G32" s="53"/>
      <c r="H32" s="53"/>
      <c r="I32" s="53"/>
      <c r="J32" s="53"/>
      <c r="K32" s="53"/>
      <c r="L32" s="53"/>
      <c r="M32" s="53"/>
    </row>
    <row r="33" spans="1:13" x14ac:dyDescent="0.2">
      <c r="A33" s="53"/>
      <c r="B33" s="53"/>
      <c r="C33" s="53"/>
      <c r="D33" s="53"/>
      <c r="E33" s="53"/>
      <c r="F33" s="53"/>
      <c r="G33" s="53"/>
      <c r="H33" s="53"/>
      <c r="I33" s="53"/>
      <c r="J33" s="53"/>
      <c r="K33" s="53"/>
      <c r="L33" s="53"/>
      <c r="M33" s="53"/>
    </row>
    <row r="34" spans="1:13" x14ac:dyDescent="0.2">
      <c r="A34" s="53"/>
      <c r="B34" s="53"/>
      <c r="C34" s="53"/>
      <c r="D34" s="53"/>
      <c r="E34" s="53"/>
      <c r="F34" s="53"/>
      <c r="G34" s="53"/>
      <c r="H34" s="53"/>
      <c r="I34" s="53"/>
      <c r="J34" s="53"/>
      <c r="K34" s="53"/>
      <c r="L34" s="53"/>
      <c r="M34" s="53"/>
    </row>
    <row r="35" spans="1:13" x14ac:dyDescent="0.2">
      <c r="A35" s="53"/>
      <c r="B35" s="53"/>
      <c r="C35" s="53"/>
      <c r="D35" s="53"/>
      <c r="E35" s="53"/>
      <c r="F35" s="53"/>
      <c r="G35" s="53"/>
      <c r="H35" s="53"/>
      <c r="I35" s="53"/>
      <c r="J35" s="53"/>
      <c r="K35" s="53"/>
      <c r="L35" s="53"/>
      <c r="M35" s="53"/>
    </row>
    <row r="36" spans="1:13" x14ac:dyDescent="0.2">
      <c r="A36" s="53"/>
      <c r="B36" s="53"/>
      <c r="C36" s="53"/>
      <c r="D36" s="53"/>
      <c r="E36" s="53"/>
      <c r="F36" s="53"/>
      <c r="G36" s="53"/>
      <c r="H36" s="53"/>
      <c r="I36" s="53"/>
      <c r="J36" s="53"/>
      <c r="K36" s="53"/>
      <c r="L36" s="53"/>
      <c r="M36" s="53"/>
    </row>
    <row r="37" spans="1:13" x14ac:dyDescent="0.2">
      <c r="A37" s="53"/>
      <c r="B37" s="53"/>
      <c r="C37" s="53"/>
      <c r="D37" s="53"/>
      <c r="E37" s="53"/>
      <c r="F37" s="53"/>
      <c r="G37" s="53"/>
      <c r="H37" s="53"/>
      <c r="I37" s="53"/>
      <c r="J37" s="53"/>
      <c r="K37" s="53"/>
      <c r="L37" s="53"/>
      <c r="M37" s="53"/>
    </row>
    <row r="38" spans="1:13" x14ac:dyDescent="0.2">
      <c r="A38" s="53"/>
      <c r="B38" s="53"/>
      <c r="C38" s="53"/>
      <c r="D38" s="53"/>
      <c r="E38" s="53"/>
      <c r="F38" s="53"/>
      <c r="G38" s="53"/>
      <c r="H38" s="53"/>
      <c r="I38" s="53"/>
      <c r="J38" s="53"/>
      <c r="K38" s="53"/>
      <c r="L38" s="53"/>
      <c r="M38" s="53"/>
    </row>
    <row r="39" spans="1:13" ht="18" x14ac:dyDescent="0.2">
      <c r="A39" s="53"/>
      <c r="B39" s="62" t="s">
        <v>393</v>
      </c>
      <c r="C39" s="53"/>
      <c r="D39" s="53"/>
      <c r="E39" s="53"/>
      <c r="F39" s="53"/>
      <c r="G39" s="53"/>
      <c r="H39" s="53"/>
      <c r="I39" s="53"/>
      <c r="J39" s="53"/>
      <c r="K39" s="53"/>
      <c r="L39" s="53"/>
      <c r="M39" s="53"/>
    </row>
    <row r="40" spans="1:13" ht="18" x14ac:dyDescent="0.2">
      <c r="A40" s="53"/>
      <c r="B40" s="62"/>
      <c r="C40" s="53"/>
      <c r="D40" s="53"/>
      <c r="E40" s="53"/>
      <c r="F40" s="53"/>
      <c r="G40" s="53"/>
      <c r="H40" s="53"/>
      <c r="I40" s="53"/>
      <c r="J40" s="53"/>
      <c r="K40" s="53"/>
      <c r="L40" s="53"/>
      <c r="M40" s="53"/>
    </row>
    <row r="41" spans="1:13" ht="16" x14ac:dyDescent="0.2">
      <c r="A41" s="53"/>
      <c r="B41" s="61" t="s">
        <v>435</v>
      </c>
      <c r="C41" s="53"/>
      <c r="D41" s="53"/>
      <c r="E41" s="53"/>
      <c r="F41" s="53"/>
      <c r="G41" s="53"/>
      <c r="H41" s="53"/>
      <c r="I41" s="53"/>
      <c r="J41" s="53"/>
      <c r="K41" s="53"/>
      <c r="L41" s="53"/>
      <c r="M41" s="53"/>
    </row>
    <row r="42" spans="1:13" ht="16" x14ac:dyDescent="0.2">
      <c r="A42" s="53"/>
      <c r="B42" s="69" t="s">
        <v>282</v>
      </c>
      <c r="C42" s="53"/>
      <c r="D42" s="53"/>
      <c r="E42" s="53"/>
      <c r="F42" s="53"/>
      <c r="G42" s="53"/>
      <c r="H42" s="53"/>
      <c r="I42" s="53"/>
      <c r="J42" s="53"/>
      <c r="K42" s="53"/>
      <c r="L42" s="53"/>
      <c r="M42" s="53"/>
    </row>
    <row r="43" spans="1:13" x14ac:dyDescent="0.2">
      <c r="A43" s="53"/>
      <c r="B43" s="77" t="s">
        <v>279</v>
      </c>
      <c r="C43" s="53" t="s">
        <v>285</v>
      </c>
      <c r="D43" s="53" t="s">
        <v>280</v>
      </c>
      <c r="E43" s="53" t="s">
        <v>281</v>
      </c>
      <c r="F43" s="53" t="s">
        <v>295</v>
      </c>
      <c r="G43" s="53"/>
      <c r="H43" s="53"/>
      <c r="I43" s="53"/>
      <c r="J43" s="53"/>
      <c r="K43" s="53"/>
      <c r="L43" s="53"/>
      <c r="M43" s="53"/>
    </row>
    <row r="44" spans="1:13" x14ac:dyDescent="0.2">
      <c r="A44" s="53"/>
      <c r="B44" s="65" t="s">
        <v>292</v>
      </c>
      <c r="C44" s="66">
        <v>0.16481641</v>
      </c>
      <c r="D44" s="78">
        <v>10.186966</v>
      </c>
      <c r="E44" s="78">
        <v>19604.864881000001</v>
      </c>
      <c r="F44" s="68">
        <v>1.9323719999999999E-2</v>
      </c>
      <c r="G44" s="53"/>
      <c r="H44" s="53"/>
      <c r="I44" s="53"/>
      <c r="J44" s="53"/>
      <c r="K44" s="53"/>
      <c r="L44" s="53"/>
      <c r="M44" s="53"/>
    </row>
    <row r="45" spans="1:13" x14ac:dyDescent="0.2">
      <c r="A45" s="53"/>
      <c r="B45" s="65" t="s">
        <v>291</v>
      </c>
      <c r="C45" s="66">
        <v>0.70191245999999996</v>
      </c>
      <c r="D45" s="78">
        <v>10.704643000000001</v>
      </c>
      <c r="E45" s="78">
        <v>19413.272789999999</v>
      </c>
      <c r="F45" s="68">
        <v>1.9900399999999999E-2</v>
      </c>
      <c r="G45" s="53"/>
      <c r="H45" s="53"/>
      <c r="I45" s="53"/>
      <c r="J45" s="53"/>
      <c r="K45" s="53"/>
      <c r="L45" s="53"/>
      <c r="M45" s="53"/>
    </row>
    <row r="46" spans="1:13" x14ac:dyDescent="0.2">
      <c r="A46" s="53"/>
      <c r="B46" s="65" t="s">
        <v>294</v>
      </c>
      <c r="C46" s="66">
        <v>4.775422E-2</v>
      </c>
      <c r="D46" s="78">
        <v>10.240285999999999</v>
      </c>
      <c r="E46" s="78">
        <v>20218.047030000002</v>
      </c>
      <c r="F46" s="68">
        <v>1.8768139999999999E-2</v>
      </c>
      <c r="G46" s="53"/>
      <c r="H46" s="53"/>
      <c r="I46" s="53"/>
      <c r="J46" s="53"/>
      <c r="K46" s="53"/>
      <c r="L46" s="53"/>
      <c r="M46" s="53"/>
    </row>
    <row r="47" spans="1:13" x14ac:dyDescent="0.2">
      <c r="A47" s="53"/>
      <c r="B47" s="65" t="s">
        <v>293</v>
      </c>
      <c r="C47" s="66">
        <v>8.5516910000000002E-2</v>
      </c>
      <c r="D47" s="78">
        <v>10.905813999999999</v>
      </c>
      <c r="E47" s="78">
        <v>19837.272432999998</v>
      </c>
      <c r="F47" s="68">
        <v>1.8614639999999998E-2</v>
      </c>
      <c r="G47" s="53"/>
      <c r="H47" s="53"/>
      <c r="I47" s="53"/>
      <c r="J47" s="53"/>
      <c r="K47" s="53"/>
      <c r="L47" s="53"/>
      <c r="M47" s="53"/>
    </row>
    <row r="48" spans="1:13" x14ac:dyDescent="0.2">
      <c r="A48" s="53"/>
      <c r="B48" s="73" t="s">
        <v>166</v>
      </c>
      <c r="C48" s="74">
        <f>AVERAGE(C44:C47)</f>
        <v>0.25</v>
      </c>
      <c r="D48" s="75">
        <f>AVERAGE(D44:D47)</f>
        <v>10.50942725</v>
      </c>
      <c r="E48" s="75">
        <f>AVERAGE(E44:E47)</f>
        <v>19768.364283499999</v>
      </c>
      <c r="F48" s="74">
        <f>AVERAGE(F44:F47)</f>
        <v>1.9151725000000001E-2</v>
      </c>
      <c r="G48" s="53"/>
      <c r="H48" s="53"/>
      <c r="I48" s="53"/>
      <c r="J48" s="53"/>
      <c r="K48" s="53"/>
      <c r="L48" s="53"/>
      <c r="M48" s="53"/>
    </row>
    <row r="49" spans="1:13" x14ac:dyDescent="0.2">
      <c r="A49" s="53"/>
      <c r="B49" s="53"/>
      <c r="C49" s="53"/>
      <c r="D49" s="53"/>
      <c r="E49" s="53"/>
      <c r="F49" s="53"/>
      <c r="G49" s="53"/>
      <c r="H49" s="53"/>
      <c r="I49" s="53"/>
      <c r="J49" s="53"/>
      <c r="K49" s="53"/>
      <c r="L49" s="53"/>
      <c r="M49" s="53"/>
    </row>
    <row r="50" spans="1:13" x14ac:dyDescent="0.2">
      <c r="A50" s="53"/>
      <c r="B50" s="53"/>
      <c r="C50" s="53"/>
      <c r="D50" s="53"/>
      <c r="E50" s="53"/>
      <c r="F50" s="53"/>
      <c r="G50" s="53"/>
      <c r="H50" s="53"/>
      <c r="I50" s="53"/>
      <c r="J50" s="53"/>
      <c r="K50" s="53"/>
      <c r="L50" s="53"/>
      <c r="M50" s="53"/>
    </row>
    <row r="51" spans="1:13" ht="16" x14ac:dyDescent="0.2">
      <c r="A51" s="53"/>
      <c r="B51" s="61" t="s">
        <v>436</v>
      </c>
      <c r="C51" s="53"/>
      <c r="D51" s="53"/>
      <c r="E51" s="53"/>
      <c r="F51" s="53"/>
      <c r="G51" s="53"/>
      <c r="H51" s="53"/>
      <c r="I51" s="53"/>
      <c r="J51" s="53"/>
      <c r="K51" s="53"/>
      <c r="L51" s="53"/>
      <c r="M51" s="53"/>
    </row>
    <row r="52" spans="1:13" ht="16" x14ac:dyDescent="0.2">
      <c r="A52" s="53"/>
      <c r="B52" s="69" t="s">
        <v>286</v>
      </c>
      <c r="C52" s="53"/>
      <c r="D52" s="53"/>
      <c r="E52" s="53"/>
      <c r="F52" s="53"/>
      <c r="G52" s="53"/>
      <c r="H52" s="53"/>
      <c r="I52" s="53"/>
      <c r="J52" s="53"/>
      <c r="K52" s="53"/>
      <c r="L52" s="53"/>
      <c r="M52" s="53"/>
    </row>
    <row r="53" spans="1:13" x14ac:dyDescent="0.2">
      <c r="A53" s="53"/>
      <c r="B53" s="79" t="s">
        <v>287</v>
      </c>
      <c r="C53" s="80" t="s">
        <v>285</v>
      </c>
      <c r="D53" s="80" t="s">
        <v>280</v>
      </c>
      <c r="E53" s="80" t="s">
        <v>281</v>
      </c>
      <c r="F53" s="53" t="s">
        <v>295</v>
      </c>
      <c r="G53" s="53"/>
      <c r="H53" s="53"/>
      <c r="I53" s="53"/>
      <c r="J53" s="53"/>
      <c r="K53" s="53"/>
      <c r="L53" s="53"/>
      <c r="M53" s="53"/>
    </row>
    <row r="54" spans="1:13" x14ac:dyDescent="0.2">
      <c r="A54" s="53"/>
      <c r="B54" s="81" t="s">
        <v>288</v>
      </c>
      <c r="C54" s="66">
        <v>0.34482322999999998</v>
      </c>
      <c r="D54" s="78">
        <v>10.562173</v>
      </c>
      <c r="E54" s="78">
        <v>19720.048767</v>
      </c>
      <c r="F54" s="66">
        <v>1.9099999999999999E-2</v>
      </c>
      <c r="G54" s="53"/>
      <c r="H54" s="53"/>
      <c r="I54" s="53"/>
      <c r="J54" s="53"/>
      <c r="K54" s="53"/>
      <c r="L54" s="53"/>
      <c r="M54" s="53"/>
    </row>
    <row r="55" spans="1:13" x14ac:dyDescent="0.2">
      <c r="A55" s="53"/>
      <c r="B55" s="81" t="s">
        <v>289</v>
      </c>
      <c r="C55" s="66">
        <v>0.32868416</v>
      </c>
      <c r="D55" s="78">
        <v>10.625775000000001</v>
      </c>
      <c r="E55" s="78">
        <v>19403.084701</v>
      </c>
      <c r="F55" s="66">
        <v>2.01E-2</v>
      </c>
      <c r="G55" s="53"/>
      <c r="H55" s="53"/>
      <c r="I55" s="53"/>
      <c r="J55" s="53"/>
      <c r="K55" s="53"/>
      <c r="L55" s="53"/>
      <c r="M55" s="53"/>
    </row>
    <row r="56" spans="1:13" x14ac:dyDescent="0.2">
      <c r="A56" s="53"/>
      <c r="B56" s="81" t="s">
        <v>290</v>
      </c>
      <c r="C56" s="66">
        <v>0.32649261000000002</v>
      </c>
      <c r="D56" s="78">
        <v>10.657954999999999</v>
      </c>
      <c r="E56" s="78">
        <v>19424.821713000001</v>
      </c>
      <c r="F56" s="66">
        <v>1.9800000000000002E-2</v>
      </c>
      <c r="G56" s="53"/>
      <c r="H56" s="53"/>
      <c r="I56" s="53"/>
      <c r="J56" s="53"/>
      <c r="K56" s="53"/>
      <c r="L56" s="53"/>
      <c r="M56" s="53"/>
    </row>
    <row r="57" spans="1:13" x14ac:dyDescent="0.2">
      <c r="A57" s="53"/>
      <c r="B57" s="82" t="s">
        <v>166</v>
      </c>
      <c r="C57" s="83">
        <f>AVERAGE(C53:C56)</f>
        <v>0.33333333333333331</v>
      </c>
      <c r="D57" s="84">
        <f>AVERAGE(D53:D56)</f>
        <v>10.615301000000001</v>
      </c>
      <c r="E57" s="84">
        <f>AVERAGE(E53:E56)</f>
        <v>19515.985060333333</v>
      </c>
      <c r="F57" s="74">
        <f>AVERAGE(F54:F56)</f>
        <v>1.9666666666666666E-2</v>
      </c>
      <c r="G57" s="53"/>
      <c r="H57" s="53"/>
      <c r="I57" s="53"/>
      <c r="J57" s="53"/>
      <c r="K57" s="53"/>
      <c r="L57" s="53"/>
      <c r="M57" s="53"/>
    </row>
    <row r="58" spans="1:13" x14ac:dyDescent="0.2">
      <c r="A58" s="53"/>
      <c r="B58" s="53"/>
      <c r="C58" s="53"/>
      <c r="D58" s="53"/>
      <c r="E58" s="53"/>
      <c r="F58" s="53"/>
      <c r="G58" s="53"/>
      <c r="H58" s="53"/>
      <c r="I58" s="53"/>
      <c r="J58" s="53"/>
      <c r="K58" s="53"/>
      <c r="L58" s="53"/>
      <c r="M58" s="53"/>
    </row>
    <row r="59" spans="1:13" x14ac:dyDescent="0.2">
      <c r="A59" s="53"/>
      <c r="B59" s="53"/>
      <c r="C59" s="53"/>
      <c r="D59" s="53"/>
      <c r="E59" s="53"/>
      <c r="F59" s="53"/>
      <c r="G59" s="53"/>
      <c r="H59" s="53"/>
      <c r="I59" s="53"/>
      <c r="J59" s="53"/>
      <c r="K59" s="53"/>
      <c r="L59" s="53"/>
      <c r="M59" s="53"/>
    </row>
    <row r="60" spans="1:13" ht="16" x14ac:dyDescent="0.2">
      <c r="A60" s="53"/>
      <c r="B60" s="61" t="s">
        <v>437</v>
      </c>
      <c r="C60" s="53"/>
      <c r="D60" s="53"/>
      <c r="E60" s="53"/>
      <c r="F60" s="53"/>
      <c r="G60" s="53"/>
      <c r="H60" s="53"/>
      <c r="I60" s="53"/>
      <c r="J60" s="53"/>
      <c r="K60" s="53"/>
      <c r="L60" s="53"/>
      <c r="M60" s="53"/>
    </row>
    <row r="61" spans="1:13" ht="16" x14ac:dyDescent="0.2">
      <c r="A61" s="53"/>
      <c r="B61" s="54" t="s">
        <v>296</v>
      </c>
      <c r="C61" s="53"/>
      <c r="D61" s="53"/>
      <c r="E61" s="53"/>
      <c r="F61" s="53"/>
      <c r="G61" s="53"/>
      <c r="H61" s="53"/>
      <c r="I61" s="53"/>
      <c r="J61" s="53"/>
      <c r="K61" s="53"/>
      <c r="L61" s="53"/>
      <c r="M61" s="53"/>
    </row>
    <row r="62" spans="1:13" x14ac:dyDescent="0.2">
      <c r="A62" s="53"/>
      <c r="B62" s="77" t="s">
        <v>297</v>
      </c>
      <c r="C62" s="53" t="s">
        <v>285</v>
      </c>
      <c r="D62" s="53" t="s">
        <v>280</v>
      </c>
      <c r="E62" s="53" t="s">
        <v>281</v>
      </c>
      <c r="F62" s="53" t="s">
        <v>295</v>
      </c>
      <c r="G62" s="53"/>
      <c r="H62" s="53"/>
      <c r="I62" s="53"/>
      <c r="J62" s="53"/>
      <c r="K62" s="53"/>
      <c r="L62" s="53"/>
      <c r="M62" s="53"/>
    </row>
    <row r="63" spans="1:13" x14ac:dyDescent="0.2">
      <c r="A63" s="53"/>
      <c r="B63" s="65" t="s">
        <v>298</v>
      </c>
      <c r="C63" s="66">
        <v>0.24987899999999999</v>
      </c>
      <c r="D63" s="78">
        <v>7.4308059999999996</v>
      </c>
      <c r="E63" s="78">
        <v>15082.560282</v>
      </c>
      <c r="F63" s="68">
        <v>5.7321899999999999E-3</v>
      </c>
      <c r="G63" s="53"/>
      <c r="H63" s="53"/>
      <c r="I63" s="53"/>
      <c r="J63" s="53"/>
      <c r="K63" s="53"/>
      <c r="L63" s="53"/>
      <c r="M63" s="53"/>
    </row>
    <row r="64" spans="1:13" x14ac:dyDescent="0.2">
      <c r="A64" s="53"/>
      <c r="B64" s="65" t="s">
        <v>299</v>
      </c>
      <c r="C64" s="66">
        <v>0.50004000000000004</v>
      </c>
      <c r="D64" s="78">
        <v>8.8610620000000004</v>
      </c>
      <c r="E64" s="78">
        <v>21531.297633999999</v>
      </c>
      <c r="F64" s="68">
        <v>1.225949E-2</v>
      </c>
      <c r="G64" s="53"/>
      <c r="H64" s="53"/>
      <c r="I64" s="53"/>
      <c r="J64" s="53"/>
      <c r="K64" s="53"/>
      <c r="L64" s="53"/>
      <c r="M64" s="53"/>
    </row>
    <row r="65" spans="1:13" x14ac:dyDescent="0.2">
      <c r="A65" s="53"/>
      <c r="B65" s="65" t="s">
        <v>300</v>
      </c>
      <c r="C65" s="66">
        <v>0.250081</v>
      </c>
      <c r="D65" s="78">
        <v>17.309025999999999</v>
      </c>
      <c r="E65" s="78">
        <v>21217.006324000002</v>
      </c>
      <c r="F65" s="68">
        <v>4.833374E-2</v>
      </c>
      <c r="G65" s="53"/>
      <c r="H65" s="53"/>
      <c r="I65" s="53"/>
      <c r="J65" s="53"/>
      <c r="K65" s="53"/>
      <c r="L65" s="53"/>
      <c r="M65" s="53"/>
    </row>
    <row r="66" spans="1:13" x14ac:dyDescent="0.2">
      <c r="A66" s="53"/>
      <c r="B66" s="73" t="s">
        <v>166</v>
      </c>
      <c r="C66" s="74">
        <f>AVERAGE(C63:C65)</f>
        <v>0.33333333333333331</v>
      </c>
      <c r="D66" s="75">
        <f>AVERAGE(D63:D65)</f>
        <v>11.200297999999998</v>
      </c>
      <c r="E66" s="75">
        <f>AVERAGE(E63:E65)</f>
        <v>19276.954746666666</v>
      </c>
      <c r="F66" s="74">
        <f>AVERAGE(F63:F65)</f>
        <v>2.2108473333333333E-2</v>
      </c>
      <c r="G66" s="53"/>
      <c r="H66" s="53"/>
      <c r="I66" s="53"/>
      <c r="J66" s="53"/>
      <c r="K66" s="53"/>
      <c r="L66" s="53"/>
      <c r="M66" s="53"/>
    </row>
    <row r="67" spans="1:13" x14ac:dyDescent="0.2">
      <c r="A67" s="53"/>
      <c r="B67" s="53"/>
      <c r="C67" s="53"/>
      <c r="D67" s="53"/>
      <c r="E67" s="53"/>
      <c r="F67" s="53"/>
      <c r="G67" s="53"/>
      <c r="H67" s="53"/>
      <c r="I67" s="53"/>
      <c r="J67" s="53"/>
      <c r="K67" s="53"/>
      <c r="L67" s="53"/>
      <c r="M67" s="53"/>
    </row>
  </sheetData>
  <pageMargins left="0.7" right="0.7" top="0.75" bottom="0.75" header="0.3" footer="0.3"/>
  <drawing r:id="rId1"/>
  <tableParts count="4">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19EBA-4679-C34F-AB47-37B5A4EEB9D6}">
  <dimension ref="A8:R46"/>
  <sheetViews>
    <sheetView zoomScaleNormal="100" workbookViewId="0">
      <selection activeCell="C2" sqref="C2"/>
    </sheetView>
  </sheetViews>
  <sheetFormatPr baseColWidth="10" defaultRowHeight="15" x14ac:dyDescent="0.2"/>
  <cols>
    <col min="2" max="2" width="20.1640625" customWidth="1"/>
    <col min="3" max="3" width="26.6640625" bestFit="1" customWidth="1"/>
    <col min="4" max="4" width="18.5" customWidth="1"/>
    <col min="5" max="5" width="15.33203125" customWidth="1"/>
    <col min="6" max="6" width="23" customWidth="1"/>
    <col min="7" max="7" width="16.33203125" customWidth="1"/>
    <col min="8" max="9" width="12" bestFit="1" customWidth="1"/>
  </cols>
  <sheetData>
    <row r="8" spans="1:18" x14ac:dyDescent="0.2">
      <c r="A8" s="53"/>
      <c r="B8" s="53"/>
      <c r="C8" s="53"/>
      <c r="D8" s="53"/>
      <c r="E8" s="53"/>
      <c r="F8" s="53"/>
      <c r="G8" s="53"/>
      <c r="H8" s="53"/>
      <c r="I8" s="53"/>
      <c r="J8" s="53"/>
      <c r="K8" s="53"/>
      <c r="L8" s="53"/>
      <c r="M8" s="53"/>
      <c r="N8" s="53"/>
      <c r="O8" s="53"/>
      <c r="P8" s="53"/>
      <c r="Q8" s="53"/>
      <c r="R8" s="53"/>
    </row>
    <row r="9" spans="1:18" ht="18" x14ac:dyDescent="0.2">
      <c r="A9" s="53"/>
      <c r="B9" s="62" t="s">
        <v>394</v>
      </c>
      <c r="C9" s="53"/>
      <c r="D9" s="53"/>
      <c r="E9" s="53"/>
      <c r="F9" s="53"/>
      <c r="G9" s="53"/>
      <c r="H9" s="53"/>
      <c r="I9" s="53"/>
      <c r="J9" s="53"/>
      <c r="K9" s="53"/>
      <c r="L9" s="53"/>
      <c r="M9" s="53"/>
      <c r="N9" s="53"/>
      <c r="O9" s="53"/>
      <c r="P9" s="53"/>
      <c r="Q9" s="53"/>
      <c r="R9" s="53"/>
    </row>
    <row r="10" spans="1:18" ht="18" x14ac:dyDescent="0.2">
      <c r="A10" s="53"/>
      <c r="B10" s="62"/>
      <c r="C10" s="53"/>
      <c r="D10" s="53"/>
      <c r="E10" s="53"/>
      <c r="F10" s="53"/>
      <c r="G10" s="53"/>
      <c r="H10" s="53"/>
      <c r="I10" s="53"/>
      <c r="J10" s="53"/>
      <c r="K10" s="53"/>
      <c r="L10" s="53"/>
      <c r="M10" s="53"/>
      <c r="N10" s="53"/>
      <c r="O10" s="53"/>
      <c r="P10" s="53"/>
      <c r="Q10" s="53"/>
      <c r="R10" s="53"/>
    </row>
    <row r="11" spans="1:18" ht="16" x14ac:dyDescent="0.2">
      <c r="A11" s="53"/>
      <c r="B11" s="61" t="s">
        <v>438</v>
      </c>
      <c r="C11" s="53"/>
      <c r="D11" s="53"/>
      <c r="E11" s="53"/>
      <c r="F11" s="53"/>
      <c r="G11" s="53"/>
      <c r="H11" s="53"/>
      <c r="I11" s="53"/>
      <c r="J11" s="53"/>
      <c r="K11" s="53"/>
      <c r="L11" s="53"/>
      <c r="M11" s="53"/>
      <c r="N11" s="53"/>
      <c r="O11" s="53"/>
      <c r="P11" s="53"/>
      <c r="Q11" s="53"/>
      <c r="R11" s="53"/>
    </row>
    <row r="12" spans="1:18" ht="17" thickBot="1" x14ac:dyDescent="0.25">
      <c r="A12" s="53"/>
      <c r="B12" s="54" t="s">
        <v>215</v>
      </c>
      <c r="C12" s="53"/>
      <c r="D12" s="53"/>
      <c r="E12" s="53"/>
      <c r="F12" s="53"/>
      <c r="G12" s="53"/>
      <c r="H12" s="53"/>
      <c r="I12" s="53"/>
      <c r="J12" s="53"/>
      <c r="K12" s="53"/>
      <c r="L12" s="53"/>
      <c r="M12" s="53"/>
      <c r="N12" s="53"/>
      <c r="O12" s="53"/>
      <c r="P12" s="53"/>
      <c r="Q12" s="53"/>
      <c r="R12" s="53"/>
    </row>
    <row r="13" spans="1:18" ht="16" x14ac:dyDescent="0.2">
      <c r="A13" s="53"/>
      <c r="B13" s="85" t="s">
        <v>91</v>
      </c>
      <c r="C13" s="86" t="s">
        <v>224</v>
      </c>
      <c r="D13" s="87"/>
      <c r="E13" s="87"/>
      <c r="F13" s="87"/>
      <c r="G13" s="87"/>
      <c r="H13" s="87"/>
      <c r="I13" s="87"/>
      <c r="J13" s="88"/>
      <c r="K13" s="53"/>
      <c r="L13" s="53"/>
      <c r="M13" s="53"/>
      <c r="N13" s="53"/>
      <c r="O13" s="53"/>
      <c r="P13" s="53"/>
      <c r="Q13" s="53"/>
      <c r="R13" s="53"/>
    </row>
    <row r="14" spans="1:18" x14ac:dyDescent="0.2">
      <c r="A14" s="53"/>
      <c r="B14" s="89" t="s">
        <v>218</v>
      </c>
      <c r="C14" s="90" t="s">
        <v>225</v>
      </c>
      <c r="D14" s="90" t="s">
        <v>226</v>
      </c>
      <c r="E14" s="90" t="s">
        <v>227</v>
      </c>
      <c r="F14" s="90" t="s">
        <v>228</v>
      </c>
      <c r="G14" s="90" t="s">
        <v>229</v>
      </c>
      <c r="H14" s="90" t="s">
        <v>230</v>
      </c>
      <c r="I14" s="90" t="s">
        <v>231</v>
      </c>
      <c r="J14" s="91"/>
      <c r="K14" s="53"/>
      <c r="L14" s="53"/>
      <c r="M14" s="53"/>
      <c r="N14" s="53"/>
      <c r="O14" s="53"/>
      <c r="P14" s="53"/>
      <c r="Q14" s="53"/>
      <c r="R14" s="53"/>
    </row>
    <row r="15" spans="1:18" x14ac:dyDescent="0.2">
      <c r="A15" s="53"/>
      <c r="B15" s="89" t="s">
        <v>216</v>
      </c>
      <c r="C15" s="92" t="s">
        <v>232</v>
      </c>
      <c r="D15" s="92" t="s">
        <v>233</v>
      </c>
      <c r="E15" s="92" t="s">
        <v>234</v>
      </c>
      <c r="F15" s="92" t="s">
        <v>235</v>
      </c>
      <c r="G15" s="92" t="s">
        <v>236</v>
      </c>
      <c r="H15" s="92" t="s">
        <v>237</v>
      </c>
      <c r="I15" s="92" t="s">
        <v>238</v>
      </c>
      <c r="J15" s="93" t="s">
        <v>239</v>
      </c>
      <c r="K15" s="53"/>
      <c r="L15" s="53"/>
      <c r="M15" s="53"/>
      <c r="N15" s="53"/>
      <c r="O15" s="53"/>
      <c r="P15" s="53"/>
      <c r="Q15" s="53"/>
      <c r="R15" s="53"/>
    </row>
    <row r="16" spans="1:18" x14ac:dyDescent="0.2">
      <c r="A16" s="53"/>
      <c r="B16" s="89" t="s">
        <v>221</v>
      </c>
      <c r="C16" s="90" t="s">
        <v>240</v>
      </c>
      <c r="D16" s="90" t="s">
        <v>241</v>
      </c>
      <c r="E16" s="90" t="s">
        <v>242</v>
      </c>
      <c r="F16" s="90" t="s">
        <v>243</v>
      </c>
      <c r="G16" s="90" t="s">
        <v>244</v>
      </c>
      <c r="H16" s="90" t="s">
        <v>245</v>
      </c>
      <c r="I16" s="90"/>
      <c r="J16" s="91"/>
      <c r="K16" s="53"/>
      <c r="L16" s="53"/>
      <c r="M16" s="53"/>
      <c r="N16" s="53"/>
      <c r="O16" s="53"/>
      <c r="P16" s="53"/>
      <c r="Q16" s="53"/>
      <c r="R16" s="53"/>
    </row>
    <row r="17" spans="1:18" x14ac:dyDescent="0.2">
      <c r="A17" s="53"/>
      <c r="B17" s="89" t="s">
        <v>222</v>
      </c>
      <c r="C17" s="92" t="s">
        <v>246</v>
      </c>
      <c r="D17" s="92" t="s">
        <v>247</v>
      </c>
      <c r="E17" s="92" t="s">
        <v>248</v>
      </c>
      <c r="F17" s="92" t="s">
        <v>249</v>
      </c>
      <c r="G17" s="92" t="s">
        <v>250</v>
      </c>
      <c r="H17" s="92" t="s">
        <v>251</v>
      </c>
      <c r="I17" s="92"/>
      <c r="J17" s="93"/>
      <c r="K17" s="53"/>
      <c r="L17" s="53"/>
      <c r="M17" s="53"/>
      <c r="N17" s="53"/>
      <c r="O17" s="53"/>
      <c r="P17" s="53"/>
      <c r="Q17" s="53"/>
      <c r="R17" s="53"/>
    </row>
    <row r="18" spans="1:18" x14ac:dyDescent="0.2">
      <c r="A18" s="53"/>
      <c r="B18" s="89" t="s">
        <v>217</v>
      </c>
      <c r="C18" s="90" t="s">
        <v>252</v>
      </c>
      <c r="D18" s="90" t="s">
        <v>253</v>
      </c>
      <c r="E18" s="90" t="s">
        <v>254</v>
      </c>
      <c r="F18" s="90" t="s">
        <v>255</v>
      </c>
      <c r="G18" s="90" t="s">
        <v>256</v>
      </c>
      <c r="H18" s="90" t="s">
        <v>257</v>
      </c>
      <c r="I18" s="90" t="s">
        <v>258</v>
      </c>
      <c r="J18" s="91"/>
      <c r="K18" s="53"/>
      <c r="L18" s="53"/>
      <c r="M18" s="53"/>
      <c r="N18" s="53"/>
      <c r="O18" s="53"/>
      <c r="P18" s="53"/>
      <c r="Q18" s="53"/>
      <c r="R18" s="53"/>
    </row>
    <row r="19" spans="1:18" x14ac:dyDescent="0.2">
      <c r="A19" s="53"/>
      <c r="B19" s="89" t="s">
        <v>219</v>
      </c>
      <c r="C19" s="92" t="s">
        <v>259</v>
      </c>
      <c r="D19" s="92" t="s">
        <v>260</v>
      </c>
      <c r="E19" s="92" t="s">
        <v>261</v>
      </c>
      <c r="F19" s="92" t="s">
        <v>262</v>
      </c>
      <c r="G19" s="92" t="s">
        <v>263</v>
      </c>
      <c r="H19" s="92" t="s">
        <v>264</v>
      </c>
      <c r="I19" s="92"/>
      <c r="J19" s="93"/>
      <c r="K19" s="53"/>
      <c r="L19" s="53"/>
      <c r="M19" s="53"/>
      <c r="N19" s="53"/>
      <c r="O19" s="53"/>
      <c r="P19" s="53"/>
      <c r="Q19" s="53"/>
      <c r="R19" s="53"/>
    </row>
    <row r="20" spans="1:18" x14ac:dyDescent="0.2">
      <c r="A20" s="53"/>
      <c r="B20" s="89" t="s">
        <v>220</v>
      </c>
      <c r="C20" s="90" t="s">
        <v>265</v>
      </c>
      <c r="D20" s="90" t="s">
        <v>266</v>
      </c>
      <c r="E20" s="90" t="s">
        <v>267</v>
      </c>
      <c r="F20" s="90" t="s">
        <v>268</v>
      </c>
      <c r="G20" s="90" t="s">
        <v>269</v>
      </c>
      <c r="H20" s="90" t="s">
        <v>270</v>
      </c>
      <c r="I20" s="90"/>
      <c r="J20" s="91"/>
      <c r="K20" s="53"/>
      <c r="L20" s="53"/>
      <c r="M20" s="53"/>
      <c r="N20" s="53"/>
      <c r="O20" s="53"/>
      <c r="P20" s="53"/>
      <c r="Q20" s="53"/>
      <c r="R20" s="53"/>
    </row>
    <row r="21" spans="1:18" ht="16" thickBot="1" x14ac:dyDescent="0.25">
      <c r="A21" s="53"/>
      <c r="B21" s="94" t="s">
        <v>223</v>
      </c>
      <c r="C21" s="95" t="s">
        <v>271</v>
      </c>
      <c r="D21" s="95" t="s">
        <v>272</v>
      </c>
      <c r="E21" s="95" t="s">
        <v>273</v>
      </c>
      <c r="F21" s="95" t="s">
        <v>274</v>
      </c>
      <c r="G21" s="95" t="s">
        <v>275</v>
      </c>
      <c r="H21" s="95"/>
      <c r="I21" s="95"/>
      <c r="J21" s="96"/>
      <c r="K21" s="53"/>
      <c r="L21" s="53"/>
      <c r="M21" s="53"/>
      <c r="N21" s="53"/>
      <c r="O21" s="53"/>
      <c r="P21" s="53"/>
      <c r="Q21" s="53"/>
      <c r="R21" s="53"/>
    </row>
    <row r="22" spans="1:18" x14ac:dyDescent="0.2">
      <c r="A22" s="53"/>
      <c r="B22" s="53"/>
      <c r="C22" s="53"/>
      <c r="D22" s="53"/>
      <c r="E22" s="53"/>
      <c r="F22" s="53"/>
      <c r="G22" s="53"/>
      <c r="H22" s="53"/>
      <c r="I22" s="53"/>
      <c r="J22" s="53"/>
      <c r="K22" s="53"/>
      <c r="L22" s="53"/>
      <c r="M22" s="53"/>
      <c r="N22" s="53"/>
      <c r="O22" s="53"/>
      <c r="P22" s="53"/>
      <c r="Q22" s="53"/>
      <c r="R22" s="53"/>
    </row>
    <row r="23" spans="1:18" ht="16" x14ac:dyDescent="0.2">
      <c r="A23" s="53"/>
      <c r="B23" s="61" t="s">
        <v>439</v>
      </c>
      <c r="C23" s="53"/>
      <c r="D23" s="53"/>
      <c r="E23" s="53"/>
      <c r="F23" s="53"/>
      <c r="G23" s="53"/>
      <c r="H23" s="53"/>
      <c r="I23" s="61" t="s">
        <v>440</v>
      </c>
      <c r="J23" s="53"/>
      <c r="K23" s="53"/>
      <c r="L23" s="53"/>
      <c r="M23" s="53"/>
      <c r="N23" s="53"/>
      <c r="O23" s="53"/>
      <c r="P23" s="53"/>
      <c r="Q23" s="53"/>
      <c r="R23" s="53"/>
    </row>
    <row r="24" spans="1:18" ht="16" x14ac:dyDescent="0.2">
      <c r="A24" s="53"/>
      <c r="B24" s="54" t="s">
        <v>302</v>
      </c>
      <c r="C24" s="53"/>
      <c r="D24" s="53"/>
      <c r="E24" s="53"/>
      <c r="F24" s="53"/>
      <c r="G24" s="53"/>
      <c r="H24" s="53"/>
      <c r="I24" s="54" t="s">
        <v>303</v>
      </c>
      <c r="J24" s="53"/>
      <c r="K24" s="53"/>
      <c r="L24" s="53"/>
      <c r="M24" s="53"/>
      <c r="N24" s="53"/>
      <c r="O24" s="53"/>
      <c r="P24" s="53"/>
      <c r="Q24" s="53"/>
      <c r="R24" s="53"/>
    </row>
    <row r="25" spans="1:18" ht="16" x14ac:dyDescent="0.2">
      <c r="A25" s="53"/>
      <c r="B25" s="61" t="s">
        <v>91</v>
      </c>
      <c r="C25" s="61" t="s">
        <v>276</v>
      </c>
      <c r="D25" s="53" t="s">
        <v>277</v>
      </c>
      <c r="E25" s="53" t="s">
        <v>301</v>
      </c>
      <c r="F25" s="53" t="s">
        <v>281</v>
      </c>
      <c r="G25" s="53" t="s">
        <v>278</v>
      </c>
      <c r="H25" s="53"/>
      <c r="I25" s="53"/>
      <c r="J25" s="53"/>
      <c r="K25" s="53"/>
      <c r="L25" s="53"/>
      <c r="M25" s="53"/>
      <c r="N25" s="53"/>
      <c r="O25" s="53"/>
      <c r="P25" s="53"/>
      <c r="Q25" s="53"/>
      <c r="R25" s="53"/>
    </row>
    <row r="26" spans="1:18" x14ac:dyDescent="0.2">
      <c r="A26" s="53"/>
      <c r="B26" s="97" t="s">
        <v>218</v>
      </c>
      <c r="C26" s="65">
        <v>3134888</v>
      </c>
      <c r="D26" s="68">
        <v>0.13602</v>
      </c>
      <c r="E26" s="72">
        <v>10.926624</v>
      </c>
      <c r="F26" s="78">
        <v>19187.615189</v>
      </c>
      <c r="G26" s="68">
        <v>2.0755446446571599E-2</v>
      </c>
      <c r="H26" s="53"/>
      <c r="I26" s="53"/>
      <c r="J26" s="53"/>
      <c r="K26" s="53"/>
      <c r="L26" s="53"/>
      <c r="M26" s="53"/>
      <c r="N26" s="53"/>
      <c r="O26" s="53"/>
      <c r="P26" s="53"/>
      <c r="Q26" s="53"/>
      <c r="R26" s="53"/>
    </row>
    <row r="27" spans="1:18" x14ac:dyDescent="0.2">
      <c r="A27" s="53"/>
      <c r="B27" s="97" t="s">
        <v>220</v>
      </c>
      <c r="C27" s="65">
        <v>2742391</v>
      </c>
      <c r="D27" s="68">
        <v>0.11899</v>
      </c>
      <c r="E27" s="72">
        <v>10.898906</v>
      </c>
      <c r="F27" s="78">
        <v>19972.246238</v>
      </c>
      <c r="G27" s="68">
        <v>2.0077735085915899E-2</v>
      </c>
      <c r="H27" s="53"/>
      <c r="I27" s="53"/>
      <c r="J27" s="53"/>
      <c r="K27" s="53"/>
      <c r="L27" s="53"/>
      <c r="M27" s="53"/>
      <c r="N27" s="53"/>
      <c r="O27" s="53"/>
      <c r="P27" s="53"/>
      <c r="Q27" s="53"/>
      <c r="R27" s="53"/>
    </row>
    <row r="28" spans="1:18" x14ac:dyDescent="0.2">
      <c r="A28" s="53"/>
      <c r="B28" s="97" t="s">
        <v>222</v>
      </c>
      <c r="C28" s="65">
        <v>2686613</v>
      </c>
      <c r="D28" s="68">
        <v>0.11656999999999999</v>
      </c>
      <c r="E28" s="72">
        <v>10.707552</v>
      </c>
      <c r="F28" s="78">
        <v>18845.938697000001</v>
      </c>
      <c r="G28" s="68">
        <v>2.2472905476151502E-2</v>
      </c>
      <c r="H28" s="53"/>
      <c r="I28" s="53"/>
      <c r="J28" s="53"/>
      <c r="K28" s="53"/>
      <c r="L28" s="53"/>
      <c r="M28" s="53"/>
      <c r="N28" s="53"/>
      <c r="O28" s="53"/>
      <c r="P28" s="53"/>
      <c r="Q28" s="53"/>
      <c r="R28" s="53"/>
    </row>
    <row r="29" spans="1:18" x14ac:dyDescent="0.2">
      <c r="A29" s="53"/>
      <c r="B29" s="97" t="s">
        <v>221</v>
      </c>
      <c r="C29" s="65">
        <v>2696497</v>
      </c>
      <c r="D29" s="68">
        <v>0.11700000000000001</v>
      </c>
      <c r="E29" s="72">
        <v>10.646368000000001</v>
      </c>
      <c r="F29" s="78">
        <v>19593.158251000001</v>
      </c>
      <c r="G29" s="68">
        <v>2.1058432477395601E-2</v>
      </c>
      <c r="H29" s="53"/>
      <c r="I29" s="53"/>
      <c r="J29" s="53"/>
      <c r="K29" s="53"/>
      <c r="L29" s="53"/>
      <c r="M29" s="53"/>
      <c r="N29" s="53"/>
      <c r="O29" s="53"/>
      <c r="P29" s="53"/>
      <c r="Q29" s="53"/>
      <c r="R29" s="53"/>
    </row>
    <row r="30" spans="1:18" x14ac:dyDescent="0.2">
      <c r="A30" s="53"/>
      <c r="B30" s="97" t="s">
        <v>217</v>
      </c>
      <c r="C30" s="65">
        <v>3159639</v>
      </c>
      <c r="D30" s="68">
        <v>0.1371</v>
      </c>
      <c r="E30" s="72">
        <v>10.567985</v>
      </c>
      <c r="F30" s="78">
        <v>19290.005132999999</v>
      </c>
      <c r="G30" s="68">
        <v>1.9432599736868599E-2</v>
      </c>
      <c r="H30" s="53"/>
      <c r="I30" s="53"/>
      <c r="J30" s="53"/>
      <c r="K30" s="53"/>
      <c r="L30" s="53"/>
      <c r="M30" s="53"/>
      <c r="N30" s="53"/>
      <c r="O30" s="53"/>
      <c r="P30" s="53"/>
      <c r="Q30" s="53"/>
      <c r="R30" s="53"/>
    </row>
    <row r="31" spans="1:18" x14ac:dyDescent="0.2">
      <c r="A31" s="53"/>
      <c r="B31" s="97" t="s">
        <v>216</v>
      </c>
      <c r="C31" s="65">
        <v>3612368</v>
      </c>
      <c r="D31" s="68">
        <v>0.15673999999999999</v>
      </c>
      <c r="E31" s="72">
        <v>10.551351</v>
      </c>
      <c r="F31" s="78">
        <v>19576.750661999999</v>
      </c>
      <c r="G31" s="68">
        <v>2.00696606768745E-2</v>
      </c>
      <c r="H31" s="53"/>
      <c r="I31" s="53"/>
      <c r="J31" s="53"/>
      <c r="K31" s="53"/>
      <c r="L31" s="53"/>
      <c r="M31" s="53"/>
      <c r="N31" s="53"/>
      <c r="O31" s="53"/>
      <c r="P31" s="53"/>
      <c r="Q31" s="53"/>
      <c r="R31" s="53"/>
    </row>
    <row r="32" spans="1:18" x14ac:dyDescent="0.2">
      <c r="A32" s="53"/>
      <c r="B32" s="97" t="s">
        <v>223</v>
      </c>
      <c r="C32" s="65">
        <v>2295370</v>
      </c>
      <c r="D32" s="68">
        <v>9.9599999999999994E-2</v>
      </c>
      <c r="E32" s="72">
        <v>10.464138999999999</v>
      </c>
      <c r="F32" s="78">
        <v>20130.277354000002</v>
      </c>
      <c r="G32" s="68">
        <v>2.1295477417583999E-2</v>
      </c>
      <c r="H32" s="53"/>
      <c r="I32" s="53"/>
      <c r="J32" s="53"/>
      <c r="K32" s="53"/>
      <c r="L32" s="53"/>
      <c r="M32" s="53"/>
      <c r="N32" s="53"/>
      <c r="O32" s="53"/>
      <c r="P32" s="53"/>
      <c r="Q32" s="53"/>
      <c r="R32" s="53"/>
    </row>
    <row r="33" spans="1:18" x14ac:dyDescent="0.2">
      <c r="A33" s="53"/>
      <c r="B33" s="97" t="s">
        <v>219</v>
      </c>
      <c r="C33" s="65">
        <v>2717805</v>
      </c>
      <c r="D33" s="68">
        <v>0.11792999999999999</v>
      </c>
      <c r="E33" s="72">
        <v>10.107048000000001</v>
      </c>
      <c r="F33" s="78">
        <v>19729.790096000001</v>
      </c>
      <c r="G33" s="68">
        <v>1.80042350352582E-2</v>
      </c>
      <c r="H33" s="53"/>
      <c r="I33" s="53"/>
      <c r="J33" s="53"/>
      <c r="K33" s="53"/>
      <c r="L33" s="53"/>
      <c r="M33" s="53"/>
      <c r="N33" s="53"/>
      <c r="O33" s="53"/>
      <c r="P33" s="53"/>
      <c r="Q33" s="53"/>
      <c r="R33" s="53"/>
    </row>
    <row r="34" spans="1:18" x14ac:dyDescent="0.2">
      <c r="A34" s="53"/>
      <c r="B34" s="53"/>
      <c r="C34" s="53"/>
      <c r="D34" s="53"/>
      <c r="E34" s="53"/>
      <c r="F34" s="53"/>
      <c r="G34" s="53"/>
      <c r="H34" s="53"/>
      <c r="I34" s="53"/>
      <c r="J34" s="53"/>
      <c r="K34" s="53"/>
      <c r="L34" s="53"/>
      <c r="M34" s="53"/>
      <c r="N34" s="53"/>
      <c r="O34" s="53"/>
      <c r="P34" s="53"/>
      <c r="Q34" s="53"/>
      <c r="R34" s="53"/>
    </row>
    <row r="35" spans="1:18" x14ac:dyDescent="0.2">
      <c r="A35" s="53"/>
      <c r="B35" s="53"/>
      <c r="C35" s="53"/>
      <c r="D35" s="53"/>
      <c r="E35" s="53"/>
      <c r="F35" s="53"/>
      <c r="G35" s="53"/>
      <c r="H35" s="53"/>
      <c r="I35" s="53"/>
      <c r="J35" s="53"/>
      <c r="K35" s="53"/>
      <c r="L35" s="53"/>
      <c r="M35" s="53"/>
      <c r="N35" s="53"/>
      <c r="O35" s="53"/>
      <c r="P35" s="53"/>
      <c r="Q35" s="53"/>
      <c r="R35" s="53"/>
    </row>
    <row r="36" spans="1:18" x14ac:dyDescent="0.2">
      <c r="A36" s="53"/>
      <c r="B36" s="53"/>
      <c r="C36" s="53"/>
      <c r="D36" s="53"/>
      <c r="E36" s="53"/>
      <c r="F36" s="53"/>
      <c r="G36" s="53"/>
      <c r="H36" s="53"/>
      <c r="I36" s="53"/>
      <c r="J36" s="53"/>
      <c r="K36" s="53"/>
      <c r="L36" s="53"/>
      <c r="M36" s="53"/>
      <c r="N36" s="53"/>
      <c r="O36" s="53"/>
      <c r="P36" s="53"/>
      <c r="Q36" s="53"/>
      <c r="R36" s="53"/>
    </row>
    <row r="37" spans="1:18" ht="18" x14ac:dyDescent="0.2">
      <c r="A37" s="53"/>
      <c r="B37" s="53"/>
      <c r="C37" s="53"/>
      <c r="D37" s="71"/>
      <c r="E37" s="53"/>
      <c r="F37" s="53"/>
      <c r="G37" s="53"/>
      <c r="H37" s="53"/>
      <c r="I37" s="53"/>
      <c r="J37" s="53"/>
      <c r="K37" s="53"/>
      <c r="L37" s="53"/>
      <c r="M37" s="53"/>
      <c r="N37" s="53"/>
      <c r="O37" s="53"/>
      <c r="P37" s="53"/>
      <c r="Q37" s="53"/>
      <c r="R37" s="53"/>
    </row>
    <row r="38" spans="1:18" ht="18" x14ac:dyDescent="0.2">
      <c r="A38" s="53"/>
      <c r="B38" s="53"/>
      <c r="C38" s="53"/>
      <c r="D38" s="71"/>
      <c r="E38" s="53"/>
      <c r="F38" s="53"/>
      <c r="G38" s="53"/>
      <c r="H38" s="53"/>
      <c r="I38" s="53"/>
      <c r="J38" s="53"/>
      <c r="K38" s="53"/>
      <c r="L38" s="53"/>
      <c r="M38" s="53"/>
      <c r="N38" s="53"/>
      <c r="O38" s="53"/>
      <c r="P38" s="53"/>
      <c r="Q38" s="53"/>
      <c r="R38" s="53"/>
    </row>
    <row r="39" spans="1:18" ht="18" x14ac:dyDescent="0.2">
      <c r="A39" s="53"/>
      <c r="B39" s="53"/>
      <c r="C39" s="53"/>
      <c r="D39" s="71"/>
      <c r="E39" s="53"/>
      <c r="F39" s="53"/>
      <c r="G39" s="53"/>
      <c r="H39" s="53"/>
      <c r="I39" s="53"/>
      <c r="J39" s="53"/>
      <c r="K39" s="53"/>
      <c r="L39" s="53"/>
      <c r="M39" s="53"/>
      <c r="N39" s="53"/>
      <c r="O39" s="53"/>
      <c r="P39" s="53"/>
      <c r="Q39" s="53"/>
      <c r="R39" s="53"/>
    </row>
    <row r="40" spans="1:18" ht="18" x14ac:dyDescent="0.2">
      <c r="A40" s="53"/>
      <c r="B40" s="53"/>
      <c r="C40" s="53"/>
      <c r="D40" s="71"/>
      <c r="E40" s="53"/>
      <c r="F40" s="53"/>
      <c r="G40" s="53"/>
      <c r="H40" s="53"/>
      <c r="I40" s="53"/>
      <c r="J40" s="53"/>
      <c r="K40" s="53"/>
      <c r="L40" s="53"/>
      <c r="M40" s="53"/>
      <c r="N40" s="53"/>
      <c r="O40" s="53"/>
      <c r="P40" s="53"/>
      <c r="Q40" s="53"/>
      <c r="R40" s="53"/>
    </row>
    <row r="41" spans="1:18" ht="18" x14ac:dyDescent="0.2">
      <c r="A41" s="53"/>
      <c r="B41" s="53"/>
      <c r="C41" s="53"/>
      <c r="D41" s="71"/>
      <c r="E41" s="53"/>
      <c r="F41" s="53"/>
      <c r="G41" s="53"/>
      <c r="H41" s="53"/>
      <c r="I41" s="53"/>
      <c r="J41" s="53"/>
      <c r="K41" s="53"/>
      <c r="L41" s="53"/>
      <c r="M41" s="53"/>
      <c r="N41" s="53"/>
      <c r="O41" s="53"/>
      <c r="P41" s="53"/>
      <c r="Q41" s="53"/>
      <c r="R41" s="53"/>
    </row>
    <row r="42" spans="1:18" ht="18" x14ac:dyDescent="0.2">
      <c r="A42" s="53"/>
      <c r="B42" s="53"/>
      <c r="C42" s="53"/>
      <c r="D42" s="71"/>
      <c r="E42" s="53"/>
      <c r="F42" s="53"/>
      <c r="G42" s="53"/>
      <c r="H42" s="53"/>
      <c r="I42" s="53"/>
      <c r="J42" s="53"/>
      <c r="K42" s="53"/>
      <c r="L42" s="53"/>
      <c r="M42" s="53"/>
      <c r="N42" s="53"/>
      <c r="O42" s="53"/>
      <c r="P42" s="53"/>
      <c r="Q42" s="53"/>
      <c r="R42" s="53"/>
    </row>
    <row r="43" spans="1:18" ht="18" x14ac:dyDescent="0.2">
      <c r="A43" s="53"/>
      <c r="B43" s="53"/>
      <c r="C43" s="53"/>
      <c r="D43" s="71"/>
      <c r="E43" s="53"/>
      <c r="F43" s="53"/>
      <c r="G43" s="53"/>
      <c r="H43" s="53"/>
      <c r="I43" s="53"/>
      <c r="J43" s="53"/>
      <c r="K43" s="53"/>
      <c r="L43" s="53"/>
      <c r="M43" s="53"/>
      <c r="N43" s="53"/>
      <c r="O43" s="53"/>
      <c r="P43" s="53"/>
      <c r="Q43" s="53"/>
      <c r="R43" s="53"/>
    </row>
    <row r="44" spans="1:18" ht="18" x14ac:dyDescent="0.2">
      <c r="A44" s="53"/>
      <c r="B44" s="53"/>
      <c r="C44" s="53"/>
      <c r="D44" s="71"/>
      <c r="E44" s="53"/>
      <c r="F44" s="53"/>
      <c r="G44" s="53"/>
      <c r="H44" s="53"/>
      <c r="I44" s="53"/>
      <c r="J44" s="53"/>
      <c r="K44" s="53"/>
      <c r="L44" s="53"/>
      <c r="M44" s="53"/>
      <c r="N44" s="53"/>
      <c r="O44" s="53"/>
      <c r="P44" s="53"/>
      <c r="Q44" s="53"/>
      <c r="R44" s="53"/>
    </row>
    <row r="45" spans="1:18" x14ac:dyDescent="0.2">
      <c r="A45" s="53"/>
      <c r="B45" s="53"/>
      <c r="C45" s="53"/>
      <c r="D45" s="53"/>
      <c r="E45" s="53"/>
      <c r="F45" s="53"/>
      <c r="G45" s="53"/>
      <c r="H45" s="53"/>
      <c r="I45" s="53"/>
      <c r="J45" s="53"/>
      <c r="K45" s="53"/>
      <c r="L45" s="53"/>
      <c r="M45" s="53"/>
      <c r="N45" s="53"/>
      <c r="O45" s="53"/>
      <c r="P45" s="53"/>
      <c r="Q45" s="53"/>
      <c r="R45" s="53"/>
    </row>
    <row r="46" spans="1:18" x14ac:dyDescent="0.2">
      <c r="A46" s="53"/>
      <c r="B46" s="53"/>
      <c r="C46" s="53"/>
      <c r="D46" s="53"/>
      <c r="E46" s="53"/>
      <c r="F46" s="53"/>
      <c r="G46" s="53"/>
      <c r="H46" s="53"/>
      <c r="I46" s="53"/>
      <c r="J46" s="53"/>
      <c r="K46" s="53"/>
      <c r="L46" s="53"/>
      <c r="M46" s="53"/>
      <c r="N46" s="53"/>
      <c r="O46" s="53"/>
      <c r="P46" s="53"/>
      <c r="Q46" s="53"/>
      <c r="R46" s="53"/>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1. Title Page</vt:lpstr>
      <vt:lpstr>2. Population Flow</vt:lpstr>
      <vt:lpstr>3. Consistency checks</vt:lpstr>
      <vt:lpstr>4. Wrangling steps</vt:lpstr>
      <vt:lpstr>5. Column derivations</vt:lpstr>
      <vt:lpstr>6. Visualizations  Hour &amp; Day</vt:lpstr>
      <vt:lpstr>7. Pricing &amp; Products</vt:lpstr>
      <vt:lpstr>8.  Customers by Loyalty &amp; Demo</vt:lpstr>
      <vt:lpstr>9. Customers by Region </vt:lpstr>
      <vt:lpstr>10. Customers by Income</vt:lpstr>
      <vt:lpstr>11. Customers by Age &amp; Family</vt:lpstr>
      <vt:lpstr>12. Customers by Profile</vt:lpstr>
      <vt:lpstr>13. Recommendations</vt:lpstr>
      <vt:lpstr>14. Data Citation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David Simpson</cp:lastModifiedBy>
  <dcterms:created xsi:type="dcterms:W3CDTF">2020-03-05T18:09:11Z</dcterms:created>
  <dcterms:modified xsi:type="dcterms:W3CDTF">2023-11-10T21:11:31Z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