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  <sheet state="visible" name="Hoja 2" sheetId="2" r:id="rId4"/>
    <sheet state="visible" name="primer compra" sheetId="3" r:id="rId5"/>
    <sheet state="visible" name="compra materiales fuente de vol" sheetId="4" r:id="rId6"/>
    <sheet state="visible" name="Hoja 3" sheetId="5" r:id="rId7"/>
    <sheet state="visible" name="bitacora compra" sheetId="6" r:id="rId8"/>
  </sheets>
  <definedNames/>
  <calcPr/>
</workbook>
</file>

<file path=xl/sharedStrings.xml><?xml version="1.0" encoding="utf-8"?>
<sst xmlns="http://schemas.openxmlformats.org/spreadsheetml/2006/main" count="124" uniqueCount="86">
  <si>
    <t>scr prueba TYN1025</t>
  </si>
  <si>
    <t>scr A1N2514</t>
  </si>
  <si>
    <t xml:space="preserve">sensor corriente </t>
  </si>
  <si>
    <t>Optoacoplador 4N25</t>
  </si>
  <si>
    <t>resistencias de 82 ohm</t>
  </si>
  <si>
    <t>resistencias de 5,6 o 5,1 ohm</t>
  </si>
  <si>
    <t>transistor 2n2222</t>
  </si>
  <si>
    <t>diodio 1n4148</t>
  </si>
  <si>
    <t>tranformador 12V 2A</t>
  </si>
  <si>
    <t xml:space="preserve">gastos construccion electrocoagulador </t>
  </si>
  <si>
    <t>General</t>
  </si>
  <si>
    <t xml:space="preserve">david </t>
  </si>
  <si>
    <t>samuel</t>
  </si>
  <si>
    <t>johan</t>
  </si>
  <si>
    <t>total</t>
  </si>
  <si>
    <t>fecha</t>
  </si>
  <si>
    <t xml:space="preserve">fotocopias y carpetas trabajo </t>
  </si>
  <si>
    <t xml:space="preserve">nombre </t>
  </si>
  <si>
    <t>precio ($)</t>
  </si>
  <si>
    <t xml:space="preserve">cantidad </t>
  </si>
  <si>
    <t>proto wish</t>
  </si>
  <si>
    <t>electronica general (resistencias, capacitores, amplificadores,transistores)</t>
  </si>
  <si>
    <t>elementros de proteccion</t>
  </si>
  <si>
    <t xml:space="preserve">gafas </t>
  </si>
  <si>
    <t>guantes proteccion</t>
  </si>
  <si>
    <t xml:space="preserve">guanes manipulacion </t>
  </si>
  <si>
    <t>FUENTE</t>
  </si>
  <si>
    <t>capacitores 2200 uf 50V</t>
  </si>
  <si>
    <t>LM7812</t>
  </si>
  <si>
    <t>LM7912</t>
  </si>
  <si>
    <t>LM7805</t>
  </si>
  <si>
    <t xml:space="preserve">puente Rectificador </t>
  </si>
  <si>
    <t xml:space="preserve">fusible 2 A </t>
  </si>
  <si>
    <t>portafusible</t>
  </si>
  <si>
    <t xml:space="preserve">diodos </t>
  </si>
  <si>
    <t>LED</t>
  </si>
  <si>
    <t>Resistencia 330 ohms</t>
  </si>
  <si>
    <t>Dete Cruce X Zero</t>
  </si>
  <si>
    <t xml:space="preserve">Puente Regulado </t>
  </si>
  <si>
    <t>suconel</t>
  </si>
  <si>
    <t xml:space="preserve">disipador </t>
  </si>
  <si>
    <t xml:space="preserve">circuito disparo </t>
  </si>
  <si>
    <t>transformador de pulso</t>
  </si>
  <si>
    <t>circuito de proteccion para SCR</t>
  </si>
  <si>
    <t>resistencias de 33 Ohm 10w</t>
  </si>
  <si>
    <t>capacitor 100nF</t>
  </si>
  <si>
    <t>proteccion electronica</t>
  </si>
  <si>
    <t>guantes</t>
  </si>
  <si>
    <t xml:space="preserve"> </t>
  </si>
  <si>
    <t>materiales</t>
  </si>
  <si>
    <t xml:space="preserve">valor unitario </t>
  </si>
  <si>
    <t xml:space="preserve">total </t>
  </si>
  <si>
    <t>transformador de 12-0 -12 v 5A</t>
  </si>
  <si>
    <t>regulador de voltaje variable LM338K 5A</t>
  </si>
  <si>
    <t>i mas d</t>
  </si>
  <si>
    <t xml:space="preserve">no </t>
  </si>
  <si>
    <t>regulador de voltaje variable voltaje negativo LM337KC 1.5A</t>
  </si>
  <si>
    <t>Puente Rectificador Horizontal 1000v 10A</t>
  </si>
  <si>
    <t>capacitor 10000uF</t>
  </si>
  <si>
    <t>resistencia 2.7k</t>
  </si>
  <si>
    <t>leds</t>
  </si>
  <si>
    <t>Capacitor electrolítico aluminio 4700uF 50V</t>
  </si>
  <si>
    <t>Capacitor electrolítico aluminio 0.1uF 50V</t>
  </si>
  <si>
    <t xml:space="preserve">1N4004 </t>
  </si>
  <si>
    <t>resistencia 12K</t>
  </si>
  <si>
    <t xml:space="preserve">resistencia 220 OHM </t>
  </si>
  <si>
    <t>potenciometro de 10K</t>
  </si>
  <si>
    <t>disipador 5 centimetros</t>
  </si>
  <si>
    <t>Grasa térmica disipadora 18gr</t>
  </si>
  <si>
    <t>fusible 5A</t>
  </si>
  <si>
    <t>fusible 1.5A</t>
  </si>
  <si>
    <t>fusible 3A</t>
  </si>
  <si>
    <t>disipador 30 centimetros</t>
  </si>
  <si>
    <t xml:space="preserve">Descrpcion </t>
  </si>
  <si>
    <t xml:space="preserve">gastos </t>
  </si>
  <si>
    <t>presupuesto</t>
  </si>
  <si>
    <t>compra i+d</t>
  </si>
  <si>
    <t>joah excedente</t>
  </si>
  <si>
    <t>compra  1+d</t>
  </si>
  <si>
    <t>esta cantidad la tiene joan</t>
  </si>
  <si>
    <t>compras samuel</t>
  </si>
  <si>
    <t>factura 1</t>
  </si>
  <si>
    <t>este cantidad la tiene samuel</t>
  </si>
  <si>
    <t>factura 2</t>
  </si>
  <si>
    <t>crema disipadora</t>
  </si>
  <si>
    <t>Guantes Antiestaticos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</si>
</sst>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</font>
    <font/>
    <font>
      <b/>
    </font>
    <font>
      <b/>
      <color rgb="FF000000"/>
      <name val="Arial"/>
    </font>
    <font>
      <color rgb="FF000000"/>
      <name val="Arial"/>
    </font>
    <font>
      <color rgb="FF98A628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2" fontId="3" numFmtId="0" xfId="0" applyAlignment="1" applyFont="1">
      <alignment horizontal="left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4" numFmtId="0" xfId="0" applyAlignment="1" applyFont="1">
      <alignment horizontal="left" readingOrder="0"/>
    </xf>
    <xf borderId="0" fillId="2" fontId="4" numFmtId="3" xfId="0" applyAlignment="1" applyFont="1" applyNumberFormat="1">
      <alignment horizontal="right" readingOrder="0"/>
    </xf>
    <xf borderId="0" fillId="2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</cols>
  <sheetData>
    <row r="1">
      <c r="A1" s="1" t="s">
        <v>9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>
      <c r="A2" s="1" t="s">
        <v>16</v>
      </c>
      <c r="D2" s="1">
        <v>0.0</v>
      </c>
      <c r="E2" s="1">
        <v>0.0</v>
      </c>
      <c r="F2" s="1">
        <v>7700.0</v>
      </c>
      <c r="G2" s="1">
        <v>7700.0</v>
      </c>
      <c r="H2" s="5">
        <v>43592.0</v>
      </c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  <col customWidth="1" min="2" max="2" width="22.14"/>
  </cols>
  <sheetData>
    <row r="1">
      <c r="A1" s="4" t="s">
        <v>10</v>
      </c>
      <c r="B1" s="1" t="s">
        <v>17</v>
      </c>
      <c r="C1" s="1" t="s">
        <v>18</v>
      </c>
      <c r="D1" s="1" t="s">
        <v>19</v>
      </c>
      <c r="E1" s="1" t="s">
        <v>14</v>
      </c>
    </row>
    <row r="2">
      <c r="A2" s="6"/>
      <c r="B2" s="7" t="s">
        <v>2</v>
      </c>
      <c r="C2" s="7">
        <v>45000.0</v>
      </c>
      <c r="D2" s="7">
        <v>1.0</v>
      </c>
      <c r="E2" s="8">
        <f>C2*D2</f>
        <v>45000</v>
      </c>
    </row>
    <row r="3">
      <c r="A3" s="6"/>
      <c r="B3" s="1" t="s">
        <v>20</v>
      </c>
      <c r="C3" s="1">
        <v>15000.0</v>
      </c>
      <c r="D3" s="1">
        <v>3.0</v>
      </c>
      <c r="E3" s="1">
        <f t="shared" ref="E3:E4" si="1">(C3*D3)</f>
        <v>45000</v>
      </c>
    </row>
    <row r="4">
      <c r="A4" s="6"/>
      <c r="B4" s="1" t="s">
        <v>21</v>
      </c>
      <c r="C4" s="1">
        <v>50000.0</v>
      </c>
      <c r="D4" s="1">
        <v>1.0</v>
      </c>
      <c r="E4" s="1">
        <f t="shared" si="1"/>
        <v>50000</v>
      </c>
    </row>
    <row r="5">
      <c r="A5" s="6"/>
      <c r="B5" s="1"/>
      <c r="C5" s="1"/>
      <c r="D5" s="1"/>
      <c r="E5" s="1"/>
    </row>
    <row r="6">
      <c r="A6" s="9" t="s">
        <v>22</v>
      </c>
      <c r="B6" s="1"/>
      <c r="C6" s="1"/>
      <c r="D6" s="1"/>
    </row>
    <row r="7">
      <c r="A7" s="9"/>
      <c r="B7" s="1" t="s">
        <v>23</v>
      </c>
      <c r="C7" s="1">
        <v>26000.0</v>
      </c>
      <c r="D7" s="1">
        <v>3.0</v>
      </c>
      <c r="E7" s="1">
        <f t="shared" ref="E7:E9" si="2">(C7*D7)</f>
        <v>78000</v>
      </c>
    </row>
    <row r="8">
      <c r="A8" s="9"/>
      <c r="B8" s="1" t="s">
        <v>24</v>
      </c>
      <c r="C8" s="1">
        <v>37000.0</v>
      </c>
      <c r="D8" s="1">
        <v>3.0</v>
      </c>
      <c r="E8" s="1">
        <f t="shared" si="2"/>
        <v>111000</v>
      </c>
    </row>
    <row r="9">
      <c r="A9" s="9"/>
      <c r="B9" s="1" t="s">
        <v>25</v>
      </c>
      <c r="C9" s="1">
        <v>7000.0</v>
      </c>
      <c r="D9" s="1">
        <v>3.0</v>
      </c>
      <c r="E9" s="1">
        <f t="shared" si="2"/>
        <v>21000</v>
      </c>
    </row>
    <row r="10">
      <c r="A10" s="4" t="s">
        <v>26</v>
      </c>
    </row>
    <row r="11">
      <c r="A11" s="6"/>
      <c r="B11" s="1" t="s">
        <v>8</v>
      </c>
      <c r="C11" s="1">
        <v>24501.0</v>
      </c>
      <c r="D11" s="1">
        <v>1.0</v>
      </c>
      <c r="E11" s="1">
        <f t="shared" ref="E11:E21" si="3">C11*D11</f>
        <v>24501</v>
      </c>
    </row>
    <row r="12">
      <c r="A12" s="6"/>
      <c r="B12" s="1" t="s">
        <v>27</v>
      </c>
      <c r="C12" s="1">
        <v>1460.0</v>
      </c>
      <c r="D12" s="1">
        <v>6.0</v>
      </c>
      <c r="E12" s="1">
        <f t="shared" si="3"/>
        <v>8760</v>
      </c>
    </row>
    <row r="13">
      <c r="A13" s="6"/>
      <c r="B13" s="1" t="s">
        <v>28</v>
      </c>
      <c r="C13" s="1">
        <v>800.0</v>
      </c>
      <c r="D13" s="1">
        <v>3.0</v>
      </c>
      <c r="E13" s="1">
        <f t="shared" si="3"/>
        <v>2400</v>
      </c>
    </row>
    <row r="14">
      <c r="A14" s="6"/>
      <c r="B14" s="1" t="s">
        <v>29</v>
      </c>
      <c r="C14" s="1">
        <v>1600.0</v>
      </c>
      <c r="D14" s="1">
        <v>3.0</v>
      </c>
      <c r="E14" s="1">
        <f t="shared" si="3"/>
        <v>4800</v>
      </c>
    </row>
    <row r="15">
      <c r="A15" s="6"/>
      <c r="B15" s="1" t="s">
        <v>30</v>
      </c>
      <c r="C15" s="1">
        <v>750.0</v>
      </c>
      <c r="D15" s="1">
        <v>3.0</v>
      </c>
      <c r="E15" s="1">
        <f t="shared" si="3"/>
        <v>2250</v>
      </c>
    </row>
    <row r="16">
      <c r="A16" s="6"/>
      <c r="B16" s="1" t="s">
        <v>31</v>
      </c>
      <c r="C16" s="1">
        <v>750.0</v>
      </c>
      <c r="D16" s="1">
        <v>3.0</v>
      </c>
      <c r="E16" s="1">
        <f t="shared" si="3"/>
        <v>2250</v>
      </c>
    </row>
    <row r="17">
      <c r="A17" s="6"/>
      <c r="B17" s="1" t="s">
        <v>32</v>
      </c>
      <c r="C17" s="1">
        <v>1500.0</v>
      </c>
      <c r="D17" s="1">
        <v>6.0</v>
      </c>
      <c r="E17" s="1">
        <f t="shared" si="3"/>
        <v>9000</v>
      </c>
    </row>
    <row r="18">
      <c r="A18" s="6"/>
      <c r="B18" s="1" t="s">
        <v>33</v>
      </c>
      <c r="C18" s="1">
        <v>500.0</v>
      </c>
      <c r="D18" s="1">
        <v>2.0</v>
      </c>
      <c r="E18" s="1">
        <f t="shared" si="3"/>
        <v>1000</v>
      </c>
    </row>
    <row r="19">
      <c r="A19" s="6"/>
      <c r="B19" s="1" t="s">
        <v>34</v>
      </c>
      <c r="C19" s="1">
        <v>60.0</v>
      </c>
      <c r="D19" s="1">
        <v>10.0</v>
      </c>
      <c r="E19" s="1">
        <f t="shared" si="3"/>
        <v>600</v>
      </c>
    </row>
    <row r="20">
      <c r="A20" s="6"/>
      <c r="B20" s="1" t="s">
        <v>35</v>
      </c>
      <c r="C20" s="1">
        <v>60.0</v>
      </c>
      <c r="D20" s="1">
        <v>10.0</v>
      </c>
      <c r="E20" s="1">
        <f t="shared" si="3"/>
        <v>600</v>
      </c>
      <c r="G20">
        <f>SUM(E11:E21)</f>
        <v>56361</v>
      </c>
    </row>
    <row r="21">
      <c r="A21" s="6"/>
      <c r="B21" s="1" t="s">
        <v>36</v>
      </c>
      <c r="C21" s="1">
        <v>100.0</v>
      </c>
      <c r="D21" s="1">
        <v>2.0</v>
      </c>
      <c r="E21" s="1">
        <f t="shared" si="3"/>
        <v>200</v>
      </c>
    </row>
    <row r="22">
      <c r="A22" s="4" t="s">
        <v>37</v>
      </c>
    </row>
    <row r="23">
      <c r="A23" s="6"/>
    </row>
    <row r="24">
      <c r="A24" s="4" t="s">
        <v>38</v>
      </c>
    </row>
    <row r="25">
      <c r="A25" s="6"/>
      <c r="B25" s="1" t="s">
        <v>0</v>
      </c>
      <c r="C25" s="1">
        <v>2800.0</v>
      </c>
      <c r="D25" s="1">
        <v>5.0</v>
      </c>
      <c r="E25" s="7">
        <f t="shared" ref="E25:E27" si="4">C25*D25</f>
        <v>14000</v>
      </c>
    </row>
    <row r="26">
      <c r="A26" s="6"/>
      <c r="B26" s="1" t="s">
        <v>1</v>
      </c>
      <c r="C26" s="1">
        <v>57000.0</v>
      </c>
      <c r="D26" s="1">
        <v>4.0</v>
      </c>
      <c r="E26" s="1">
        <f t="shared" si="4"/>
        <v>228000</v>
      </c>
      <c r="F26" s="1" t="s">
        <v>39</v>
      </c>
    </row>
    <row r="27">
      <c r="A27" s="6"/>
      <c r="B27" s="1" t="s">
        <v>40</v>
      </c>
      <c r="C27" s="1">
        <v>50000.0</v>
      </c>
      <c r="D27" s="1">
        <v>1.0</v>
      </c>
      <c r="E27" s="1">
        <f t="shared" si="4"/>
        <v>50000</v>
      </c>
    </row>
    <row r="28">
      <c r="A28" s="4" t="s">
        <v>41</v>
      </c>
    </row>
    <row r="29">
      <c r="B29" s="1" t="s">
        <v>4</v>
      </c>
      <c r="C29" s="1">
        <v>100.0</v>
      </c>
      <c r="D29" s="1">
        <v>20.0</v>
      </c>
      <c r="E29" s="1">
        <f t="shared" ref="E29:E40" si="5">C29*D29</f>
        <v>2000</v>
      </c>
    </row>
    <row r="30">
      <c r="B30" s="1" t="s">
        <v>5</v>
      </c>
      <c r="C30" s="1">
        <v>100.0</v>
      </c>
      <c r="D30" s="1">
        <v>20.0</v>
      </c>
      <c r="E30" s="1">
        <f t="shared" si="5"/>
        <v>2000</v>
      </c>
    </row>
    <row r="31">
      <c r="B31" s="1" t="s">
        <v>6</v>
      </c>
      <c r="C31" s="1">
        <v>100.0</v>
      </c>
      <c r="D31" s="1">
        <v>20.0</v>
      </c>
      <c r="E31" s="1">
        <f t="shared" si="5"/>
        <v>2000</v>
      </c>
    </row>
    <row r="32">
      <c r="B32" s="1" t="s">
        <v>7</v>
      </c>
      <c r="C32" s="1">
        <v>50.0</v>
      </c>
      <c r="D32" s="1">
        <v>20.0</v>
      </c>
      <c r="E32" s="1">
        <f t="shared" si="5"/>
        <v>1000</v>
      </c>
    </row>
    <row r="33">
      <c r="A33" s="4"/>
      <c r="B33" s="1" t="s">
        <v>42</v>
      </c>
      <c r="E33" s="1">
        <f t="shared" si="5"/>
        <v>0</v>
      </c>
    </row>
    <row r="34">
      <c r="A34" s="6" t="s">
        <v>43</v>
      </c>
      <c r="B34" s="10"/>
      <c r="E34" s="1">
        <f t="shared" si="5"/>
        <v>0</v>
      </c>
    </row>
    <row r="35">
      <c r="B35" s="10" t="s">
        <v>44</v>
      </c>
      <c r="E35" s="1">
        <f t="shared" si="5"/>
        <v>0</v>
      </c>
    </row>
    <row r="36">
      <c r="B36" t="s">
        <v>45</v>
      </c>
      <c r="E36" s="1">
        <f t="shared" si="5"/>
        <v>0</v>
      </c>
    </row>
    <row r="37">
      <c r="E37" s="1">
        <f t="shared" si="5"/>
        <v>0</v>
      </c>
    </row>
    <row r="38">
      <c r="E38" s="1">
        <f t="shared" si="5"/>
        <v>0</v>
      </c>
    </row>
    <row r="39">
      <c r="A39" s="1" t="s">
        <v>46</v>
      </c>
      <c r="E39" s="1">
        <f t="shared" si="5"/>
        <v>0</v>
      </c>
    </row>
    <row r="40">
      <c r="B40" s="1" t="s">
        <v>47</v>
      </c>
      <c r="C40" s="1">
        <v>37000.0</v>
      </c>
      <c r="D40" s="1">
        <v>3.0</v>
      </c>
      <c r="E40" s="1">
        <f t="shared" si="5"/>
        <v>111000</v>
      </c>
      <c r="H40" s="1" t="s">
        <v>48</v>
      </c>
    </row>
    <row r="50">
      <c r="E50">
        <f>sum(E25:E40)</f>
        <v>410000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0"/>
  </cols>
  <sheetData>
    <row r="3">
      <c r="B3" s="1" t="s">
        <v>0</v>
      </c>
      <c r="C3" s="1">
        <v>2800.0</v>
      </c>
      <c r="D3" s="1">
        <v>1.0</v>
      </c>
      <c r="E3" s="2">
        <f t="shared" ref="E3:E11" si="1">C3*D3</f>
        <v>2800</v>
      </c>
    </row>
    <row r="4">
      <c r="B4" s="1" t="s">
        <v>1</v>
      </c>
      <c r="C4" s="1">
        <v>57000.0</v>
      </c>
      <c r="D4" s="1">
        <v>1.0</v>
      </c>
      <c r="E4" s="1">
        <f t="shared" si="1"/>
        <v>57000</v>
      </c>
    </row>
    <row r="5">
      <c r="B5" s="2" t="s">
        <v>2</v>
      </c>
      <c r="C5" s="2">
        <v>45000.0</v>
      </c>
      <c r="D5" s="2">
        <v>1.0</v>
      </c>
      <c r="E5" s="3">
        <f t="shared" si="1"/>
        <v>45000</v>
      </c>
    </row>
    <row r="6">
      <c r="B6" s="1" t="s">
        <v>3</v>
      </c>
      <c r="C6" s="1">
        <v>1100.0</v>
      </c>
      <c r="D6" s="1">
        <v>3.0</v>
      </c>
      <c r="E6" s="3">
        <f t="shared" si="1"/>
        <v>3300</v>
      </c>
    </row>
    <row r="7">
      <c r="B7" s="1" t="s">
        <v>4</v>
      </c>
      <c r="C7" s="1">
        <v>100.0</v>
      </c>
      <c r="D7" s="1">
        <v>20.0</v>
      </c>
      <c r="E7" s="1">
        <f t="shared" si="1"/>
        <v>2000</v>
      </c>
    </row>
    <row r="8">
      <c r="B8" s="1" t="s">
        <v>5</v>
      </c>
      <c r="C8" s="1">
        <v>100.0</v>
      </c>
      <c r="D8" s="1">
        <v>20.0</v>
      </c>
      <c r="E8" s="1">
        <f t="shared" si="1"/>
        <v>2000</v>
      </c>
    </row>
    <row r="9">
      <c r="B9" s="1" t="s">
        <v>6</v>
      </c>
      <c r="C9" s="1">
        <v>100.0</v>
      </c>
      <c r="D9" s="1">
        <v>20.0</v>
      </c>
      <c r="E9" s="1">
        <f t="shared" si="1"/>
        <v>2000</v>
      </c>
    </row>
    <row r="10">
      <c r="B10" s="1" t="s">
        <v>7</v>
      </c>
      <c r="C10" s="1">
        <v>50.0</v>
      </c>
      <c r="D10" s="1">
        <v>20.0</v>
      </c>
      <c r="E10" s="1">
        <f t="shared" si="1"/>
        <v>1000</v>
      </c>
    </row>
    <row r="11">
      <c r="B11" s="1" t="s">
        <v>8</v>
      </c>
      <c r="C11" s="1">
        <v>24501.0</v>
      </c>
      <c r="D11" s="1">
        <v>1.0</v>
      </c>
      <c r="E11" s="1">
        <f t="shared" si="1"/>
        <v>24501</v>
      </c>
    </row>
    <row r="25">
      <c r="E25">
        <f>sum(E3:E21)</f>
        <v>139601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0"/>
  </cols>
  <sheetData>
    <row r="1">
      <c r="A1" s="1" t="s">
        <v>49</v>
      </c>
      <c r="B1" s="1" t="s">
        <v>19</v>
      </c>
      <c r="C1" s="1" t="s">
        <v>50</v>
      </c>
      <c r="D1" s="1" t="s">
        <v>51</v>
      </c>
    </row>
    <row r="2">
      <c r="A2" s="1" t="s">
        <v>52</v>
      </c>
      <c r="B2" s="1">
        <v>1.0</v>
      </c>
      <c r="C2" s="1">
        <v>42370.0</v>
      </c>
      <c r="D2">
        <f t="shared" ref="D2:D21" si="1">B2*C2</f>
        <v>42370</v>
      </c>
      <c r="E2" s="1" t="s">
        <v>39</v>
      </c>
    </row>
    <row r="3">
      <c r="A3" s="1" t="s">
        <v>53</v>
      </c>
      <c r="B3" s="1">
        <v>2.0</v>
      </c>
      <c r="C3" s="1">
        <v>4500.0</v>
      </c>
      <c r="D3">
        <f t="shared" si="1"/>
        <v>9000</v>
      </c>
      <c r="E3" s="1" t="s">
        <v>54</v>
      </c>
    </row>
    <row r="4">
      <c r="A4" s="1" t="s">
        <v>55</v>
      </c>
      <c r="B4" s="1">
        <v>0.0</v>
      </c>
      <c r="C4" s="1">
        <v>0.0</v>
      </c>
      <c r="D4">
        <f t="shared" si="1"/>
        <v>0</v>
      </c>
      <c r="E4" s="1" t="s">
        <v>54</v>
      </c>
    </row>
    <row r="5">
      <c r="A5" s="1" t="s">
        <v>56</v>
      </c>
      <c r="B5" s="1">
        <v>1.0</v>
      </c>
      <c r="C5" s="1">
        <v>7500.0</v>
      </c>
      <c r="D5">
        <f t="shared" si="1"/>
        <v>7500</v>
      </c>
      <c r="E5" s="1" t="s">
        <v>54</v>
      </c>
    </row>
    <row r="6">
      <c r="A6" s="1" t="s">
        <v>57</v>
      </c>
      <c r="B6" s="1">
        <v>1.0</v>
      </c>
      <c r="C6" s="1">
        <v>2000.0</v>
      </c>
      <c r="D6">
        <f t="shared" si="1"/>
        <v>2000</v>
      </c>
      <c r="E6" s="1" t="s">
        <v>54</v>
      </c>
    </row>
    <row r="7">
      <c r="A7" s="1" t="s">
        <v>58</v>
      </c>
      <c r="B7" s="1">
        <v>1.0</v>
      </c>
      <c r="C7" s="1">
        <v>7200.0</v>
      </c>
      <c r="D7">
        <f t="shared" si="1"/>
        <v>7200</v>
      </c>
      <c r="E7" s="1" t="s">
        <v>54</v>
      </c>
    </row>
    <row r="8">
      <c r="A8" s="1" t="s">
        <v>59</v>
      </c>
      <c r="B8" s="1">
        <v>1.0</v>
      </c>
      <c r="C8" s="1">
        <v>100.0</v>
      </c>
      <c r="D8">
        <f t="shared" si="1"/>
        <v>100</v>
      </c>
    </row>
    <row r="9">
      <c r="A9" s="1" t="s">
        <v>60</v>
      </c>
      <c r="B9" s="1">
        <v>1.0</v>
      </c>
      <c r="C9" s="1">
        <v>100.0</v>
      </c>
      <c r="D9">
        <f t="shared" si="1"/>
        <v>100</v>
      </c>
    </row>
    <row r="10">
      <c r="A10" s="11" t="s">
        <v>61</v>
      </c>
      <c r="B10" s="1">
        <v>1.0</v>
      </c>
      <c r="C10" s="1">
        <v>3500.0</v>
      </c>
      <c r="D10">
        <f t="shared" si="1"/>
        <v>3500</v>
      </c>
    </row>
    <row r="11">
      <c r="A11" s="11" t="s">
        <v>62</v>
      </c>
      <c r="B11" s="1">
        <v>1.0</v>
      </c>
      <c r="C11" s="1">
        <v>100.0</v>
      </c>
      <c r="D11">
        <f t="shared" si="1"/>
        <v>100</v>
      </c>
    </row>
    <row r="12">
      <c r="A12" s="1" t="s">
        <v>63</v>
      </c>
      <c r="B12" s="1">
        <v>1.0</v>
      </c>
      <c r="C12" s="1">
        <v>50.0</v>
      </c>
      <c r="D12">
        <f t="shared" si="1"/>
        <v>50</v>
      </c>
    </row>
    <row r="13">
      <c r="A13" s="1" t="s">
        <v>64</v>
      </c>
      <c r="B13" s="1">
        <v>1.0</v>
      </c>
      <c r="C13" s="1">
        <v>100.0</v>
      </c>
      <c r="D13">
        <f t="shared" si="1"/>
        <v>100</v>
      </c>
    </row>
    <row r="14">
      <c r="A14" s="1" t="s">
        <v>65</v>
      </c>
      <c r="B14" s="1">
        <v>1.0</v>
      </c>
      <c r="C14" s="1">
        <v>100.0</v>
      </c>
      <c r="D14">
        <f t="shared" si="1"/>
        <v>100</v>
      </c>
    </row>
    <row r="15">
      <c r="A15" s="1" t="s">
        <v>66</v>
      </c>
      <c r="B15" s="1">
        <v>1.0</v>
      </c>
      <c r="C15" s="1">
        <v>100.0</v>
      </c>
      <c r="D15">
        <f t="shared" si="1"/>
        <v>100</v>
      </c>
    </row>
    <row r="16">
      <c r="A16" s="1" t="s">
        <v>67</v>
      </c>
      <c r="B16" s="1">
        <v>1.0</v>
      </c>
      <c r="C16" s="1">
        <v>4400.0</v>
      </c>
      <c r="D16">
        <f t="shared" si="1"/>
        <v>4400</v>
      </c>
    </row>
    <row r="17">
      <c r="A17" s="1" t="s">
        <v>68</v>
      </c>
      <c r="B17" s="1">
        <v>1.0</v>
      </c>
      <c r="C17" s="1">
        <v>6000.0</v>
      </c>
      <c r="D17">
        <f t="shared" si="1"/>
        <v>6000</v>
      </c>
    </row>
    <row r="18">
      <c r="A18" s="1" t="s">
        <v>69</v>
      </c>
      <c r="B18" s="1">
        <v>1.0</v>
      </c>
      <c r="C18" s="1">
        <v>1500.0</v>
      </c>
      <c r="D18">
        <f t="shared" si="1"/>
        <v>1500</v>
      </c>
    </row>
    <row r="19">
      <c r="A19" s="1" t="s">
        <v>70</v>
      </c>
      <c r="B19" s="1">
        <v>1.0</v>
      </c>
      <c r="C19" s="1">
        <v>1500.0</v>
      </c>
      <c r="D19">
        <f t="shared" si="1"/>
        <v>1500</v>
      </c>
    </row>
    <row r="20">
      <c r="A20" s="1" t="s">
        <v>71</v>
      </c>
      <c r="B20" s="1">
        <v>1.0</v>
      </c>
      <c r="C20" s="1">
        <v>1500.0</v>
      </c>
      <c r="D20">
        <f t="shared" si="1"/>
        <v>1500</v>
      </c>
    </row>
    <row r="21">
      <c r="A21" s="1" t="s">
        <v>72</v>
      </c>
      <c r="B21" s="1">
        <v>1.0</v>
      </c>
      <c r="C21" s="1">
        <v>24300.0</v>
      </c>
      <c r="D21">
        <f t="shared" si="1"/>
        <v>24300</v>
      </c>
    </row>
    <row r="22">
      <c r="D22">
        <f>sum(D2:D21)</f>
        <v>111420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10</v>
      </c>
      <c r="B1" s="1" t="s">
        <v>17</v>
      </c>
      <c r="C1" s="1" t="s">
        <v>18</v>
      </c>
      <c r="D1" s="1" t="s">
        <v>19</v>
      </c>
      <c r="E1" s="1" t="s">
        <v>14</v>
      </c>
    </row>
    <row r="2">
      <c r="B2" s="1" t="s">
        <v>2</v>
      </c>
      <c r="C2" s="1">
        <v>45000.0</v>
      </c>
      <c r="D2" s="1">
        <v>1.0</v>
      </c>
      <c r="E2">
        <f>C2*D2</f>
        <v>45000</v>
      </c>
    </row>
    <row r="3">
      <c r="B3" s="1" t="s">
        <v>20</v>
      </c>
      <c r="C3" s="1">
        <v>15000.0</v>
      </c>
      <c r="D3" s="1">
        <v>3.0</v>
      </c>
      <c r="E3" s="1">
        <f>(C3*D3)</f>
        <v>45000</v>
      </c>
    </row>
    <row r="4">
      <c r="B4" s="1" t="s">
        <v>0</v>
      </c>
      <c r="C4" s="1">
        <v>2800.0</v>
      </c>
      <c r="D4" s="1">
        <v>5.0</v>
      </c>
      <c r="E4" s="1">
        <f t="shared" ref="E4:E6" si="1">C4*D4</f>
        <v>14000</v>
      </c>
    </row>
    <row r="5">
      <c r="B5" s="1" t="s">
        <v>1</v>
      </c>
      <c r="C5" s="1">
        <v>57000.0</v>
      </c>
      <c r="D5" s="1">
        <v>4.0</v>
      </c>
      <c r="E5" s="1">
        <f t="shared" si="1"/>
        <v>228000</v>
      </c>
    </row>
    <row r="6">
      <c r="B6" s="1" t="s">
        <v>40</v>
      </c>
      <c r="C6" s="1">
        <v>5900.0</v>
      </c>
      <c r="D6" s="1">
        <v>4.0</v>
      </c>
      <c r="E6" s="1">
        <f t="shared" si="1"/>
        <v>23600</v>
      </c>
    </row>
    <row r="7">
      <c r="B7" s="1" t="s">
        <v>84</v>
      </c>
      <c r="C7" s="1">
        <v>6500.0</v>
      </c>
      <c r="D7" s="1">
        <v>1.0</v>
      </c>
      <c r="E7" s="1">
        <v>6500.0</v>
      </c>
    </row>
    <row r="9">
      <c r="B9" s="1" t="s">
        <v>8</v>
      </c>
      <c r="C9" s="1">
        <v>24501.0</v>
      </c>
      <c r="D9" s="1">
        <v>1.0</v>
      </c>
      <c r="E9" s="1">
        <f t="shared" ref="E9:E20" si="2">C9*D9</f>
        <v>24501</v>
      </c>
    </row>
    <row r="10">
      <c r="B10" s="1" t="s">
        <v>27</v>
      </c>
      <c r="C10" s="1">
        <v>1460.0</v>
      </c>
      <c r="D10" s="1">
        <v>6.0</v>
      </c>
      <c r="E10" s="1">
        <f t="shared" si="2"/>
        <v>8760</v>
      </c>
    </row>
    <row r="11">
      <c r="B11" s="1" t="s">
        <v>28</v>
      </c>
      <c r="C11" s="1">
        <v>800.0</v>
      </c>
      <c r="D11" s="1">
        <v>3.0</v>
      </c>
      <c r="E11" s="1">
        <f t="shared" si="2"/>
        <v>2400</v>
      </c>
    </row>
    <row r="12">
      <c r="B12" s="1" t="s">
        <v>29</v>
      </c>
      <c r="C12" s="1">
        <v>1600.0</v>
      </c>
      <c r="D12" s="1">
        <v>3.0</v>
      </c>
      <c r="E12" s="1">
        <f t="shared" si="2"/>
        <v>4800</v>
      </c>
    </row>
    <row r="13">
      <c r="B13" s="1" t="s">
        <v>30</v>
      </c>
      <c r="C13" s="1">
        <v>750.0</v>
      </c>
      <c r="D13" s="1">
        <v>3.0</v>
      </c>
      <c r="E13" s="1">
        <f t="shared" si="2"/>
        <v>2250</v>
      </c>
    </row>
    <row r="14">
      <c r="B14" s="1" t="s">
        <v>31</v>
      </c>
      <c r="C14" s="1">
        <v>750.0</v>
      </c>
      <c r="D14" s="1">
        <v>3.0</v>
      </c>
      <c r="E14" s="1">
        <f t="shared" si="2"/>
        <v>2250</v>
      </c>
    </row>
    <row r="15">
      <c r="B15" s="1" t="s">
        <v>32</v>
      </c>
      <c r="C15" s="1">
        <v>1500.0</v>
      </c>
      <c r="D15" s="1">
        <v>6.0</v>
      </c>
      <c r="E15" s="1">
        <f t="shared" si="2"/>
        <v>9000</v>
      </c>
    </row>
    <row r="16">
      <c r="B16" s="1" t="s">
        <v>33</v>
      </c>
      <c r="C16" s="1">
        <v>500.0</v>
      </c>
      <c r="D16" s="1">
        <v>2.0</v>
      </c>
      <c r="E16" s="1">
        <f t="shared" si="2"/>
        <v>1000</v>
      </c>
    </row>
    <row r="17">
      <c r="B17" s="1" t="s">
        <v>34</v>
      </c>
      <c r="C17" s="1">
        <v>60.0</v>
      </c>
      <c r="D17" s="1">
        <v>10.0</v>
      </c>
      <c r="E17" s="1">
        <f t="shared" si="2"/>
        <v>600</v>
      </c>
    </row>
    <row r="18">
      <c r="B18" s="1" t="s">
        <v>35</v>
      </c>
      <c r="C18" s="1">
        <v>60.0</v>
      </c>
      <c r="D18" s="1">
        <v>10.0</v>
      </c>
      <c r="E18" s="1">
        <f t="shared" si="2"/>
        <v>600</v>
      </c>
    </row>
    <row r="19">
      <c r="B19" s="1" t="s">
        <v>36</v>
      </c>
      <c r="C19" s="1">
        <v>100.0</v>
      </c>
      <c r="D19" s="1">
        <v>2.0</v>
      </c>
      <c r="E19" s="1">
        <f t="shared" si="2"/>
        <v>200</v>
      </c>
    </row>
    <row r="20">
      <c r="B20" s="13" t="s">
        <v>85</v>
      </c>
      <c r="C20" s="14">
        <v>37000.0</v>
      </c>
      <c r="D20" s="1">
        <v>3.0</v>
      </c>
      <c r="E20" s="1">
        <f t="shared" si="2"/>
        <v>111000</v>
      </c>
    </row>
    <row r="21">
      <c r="B21" s="15"/>
      <c r="E21" s="1">
        <f>SUM(E2:E20)</f>
        <v>529461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</cols>
  <sheetData>
    <row r="1">
      <c r="A1" s="5"/>
      <c r="B1" s="12" t="s">
        <v>73</v>
      </c>
      <c r="C1" s="12" t="s">
        <v>74</v>
      </c>
      <c r="D1" s="12" t="s">
        <v>75</v>
      </c>
      <c r="E1" s="12" t="s">
        <v>14</v>
      </c>
    </row>
    <row r="2">
      <c r="A2" s="5">
        <v>43606.0</v>
      </c>
      <c r="B2" s="1" t="s">
        <v>76</v>
      </c>
      <c r="C2" s="1">
        <v>81300.0</v>
      </c>
      <c r="D2" s="1">
        <v>150000.0</v>
      </c>
      <c r="E2">
        <f t="shared" ref="E2:E4" si="1">D2-C2</f>
        <v>68700</v>
      </c>
    </row>
    <row r="3">
      <c r="A3" s="5">
        <v>43606.0</v>
      </c>
      <c r="B3" s="1" t="s">
        <v>77</v>
      </c>
      <c r="C3" s="1">
        <v>300.0</v>
      </c>
      <c r="D3">
        <f t="shared" ref="D3:D4" si="2">E2</f>
        <v>68700</v>
      </c>
      <c r="E3">
        <f t="shared" si="1"/>
        <v>68400</v>
      </c>
    </row>
    <row r="4">
      <c r="A4" s="5">
        <v>43613.0</v>
      </c>
      <c r="B4" s="1" t="s">
        <v>78</v>
      </c>
      <c r="C4" s="1">
        <v>54300.0</v>
      </c>
      <c r="D4">
        <f t="shared" si="2"/>
        <v>68400</v>
      </c>
      <c r="E4">
        <f t="shared" si="1"/>
        <v>14100</v>
      </c>
      <c r="F4" s="1" t="s">
        <v>79</v>
      </c>
    </row>
    <row r="5">
      <c r="A5" s="5"/>
      <c r="B5" s="1"/>
      <c r="C5" s="1"/>
      <c r="D5" s="1"/>
    </row>
    <row r="6">
      <c r="A6" s="5">
        <v>43621.0</v>
      </c>
      <c r="B6" s="1" t="s">
        <v>80</v>
      </c>
    </row>
    <row r="7">
      <c r="A7" s="5"/>
      <c r="B7" s="1" t="s">
        <v>81</v>
      </c>
      <c r="C7" s="1">
        <v>67912.0</v>
      </c>
      <c r="D7" s="1">
        <v>150000.0</v>
      </c>
      <c r="E7">
        <f>D7-C10</f>
        <v>73338</v>
      </c>
      <c r="F7" s="1" t="s">
        <v>82</v>
      </c>
    </row>
    <row r="8">
      <c r="A8" s="1" t="s">
        <v>48</v>
      </c>
      <c r="B8" s="1" t="s">
        <v>83</v>
      </c>
      <c r="C8" s="1">
        <v>7250.0</v>
      </c>
    </row>
    <row r="9">
      <c r="C9" s="1">
        <v>1500.0</v>
      </c>
    </row>
    <row r="10">
      <c r="C10">
        <f>SUM(C7:C9)</f>
        <v>76662</v>
      </c>
    </row>
  </sheetData>
  <drawing r:id="rId1"/>
</worksheet>
</file>