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4-05\"/>
    </mc:Choice>
  </mc:AlternateContent>
  <bookViews>
    <workbookView xWindow="0" yWindow="0" windowWidth="23445" windowHeight="12225"/>
  </bookViews>
  <sheets>
    <sheet name="Window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I19" i="1"/>
  <c r="E4" i="1"/>
  <c r="F4" i="1"/>
  <c r="I18" i="1" l="1"/>
  <c r="I20" i="1"/>
  <c r="I21" i="1"/>
  <c r="I22" i="1"/>
  <c r="I23" i="1"/>
  <c r="I24" i="1"/>
  <c r="I25" i="1"/>
  <c r="I26" i="1"/>
  <c r="I27" i="1"/>
  <c r="G18" i="1"/>
  <c r="G20" i="1"/>
  <c r="G21" i="1"/>
  <c r="G22" i="1"/>
  <c r="G23" i="1"/>
  <c r="G24" i="1"/>
  <c r="G25" i="1"/>
  <c r="G26" i="1"/>
  <c r="G27" i="1"/>
  <c r="H18" i="1"/>
  <c r="H20" i="1"/>
  <c r="H21" i="1"/>
  <c r="H22" i="1"/>
  <c r="H23" i="1"/>
  <c r="H24" i="1"/>
  <c r="H25" i="1"/>
  <c r="H26" i="1"/>
  <c r="H27" i="1"/>
  <c r="F3" i="1"/>
  <c r="F5" i="1"/>
  <c r="F6" i="1"/>
  <c r="F7" i="1"/>
  <c r="F8" i="1"/>
  <c r="F9" i="1"/>
  <c r="F10" i="1"/>
  <c r="F11" i="1"/>
  <c r="F12" i="1"/>
  <c r="E3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<sst xmlns="http://schemas.openxmlformats.org/spreadsheetml/2006/main" count="61" uniqueCount="27">
  <si>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</si>
  <si>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</si>
  <si>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</si>
  <si>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</si>
  <si>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</si>
  <si>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</si>
  <si>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</si>
  <si>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</si>
  <si>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</si>
  <si>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</si>
  <si>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</si>
  <si>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</si>
  <si>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</si>
  <si>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</si>
  <si>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</si>
  <si>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</si>
  <si>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RPS</t>
  </si>
  <si>
    <t>Ratio vs Best (RPS)</t>
  </si>
  <si>
    <t>Load</t>
  </si>
  <si>
    <t>Command</t>
  </si>
  <si>
    <t>Server CPU utilization</t>
  </si>
  <si>
    <t>Avg latency (ms)</t>
  </si>
  <si>
    <t>ASP.NET 4.6 MVC5 CLR ServerGc IISExpress</t>
  </si>
  <si>
    <t>ASP.NET 4.6 MVC5 CLR ServerGc IIS</t>
  </si>
  <si>
    <t>ASP.NET 4.6 MVC5 CLR ServerGc IIS (1 request)</t>
  </si>
  <si>
    <t>wrk -c 256 -t 32 -d 10 -s ./scripts/pipeline.lua http://10.194.216.73/mvc/ -- 16</t>
  </si>
  <si>
    <t>wrk -c 256 -t 32 -d 10 -s ./scripts/pipeline.lua http://10.194.216.73:5000/ -- 16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</si>
</sst>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3" borderId="0" xfId="2"/>
    <xf numFmtId="9" fontId="0" fillId="0" borderId="0" xfId="0" applyNumberFormat="1"/>
  </cellXfs>
  <cellStyles count="3">
    <cellStyle name="20% - Accent1" xfId="1" builtinId="30"/>
    <cellStyle name="Good" xfId="2" builtinId="26"/>
    <cellStyle name="Normal" xfId="0" builtinId="0"/>
  </cellStyles>
  <dxfs count="8">
    <dxf>
      <numFmt numFmtId="13" formatCode="0%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Windows!$B$3:$B$12</c:f>
              <c:numCache>
                <c:formatCode>General</c:formatCode>
                <c:ptCount val="10"/>
                <c:pt idx="0">
                  <c:v>80416</c:v>
                </c:pt>
                <c:pt idx="1">
                  <c:v>386116</c:v>
                </c:pt>
                <c:pt idx="2">
                  <c:v>197120</c:v>
                </c:pt>
                <c:pt idx="3">
                  <c:v>122508</c:v>
                </c:pt>
                <c:pt idx="4">
                  <c:v>124728</c:v>
                </c:pt>
                <c:pt idx="5">
                  <c:v>49908</c:v>
                </c:pt>
                <c:pt idx="6">
                  <c:v>204920</c:v>
                </c:pt>
                <c:pt idx="7">
                  <c:v>130240</c:v>
                </c:pt>
                <c:pt idx="8">
                  <c:v>132136</c:v>
                </c:pt>
                <c:pt idx="9">
                  <c:v>57584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Windows!$C$2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Windows!$C$3:$C$12</c:f>
              <c:numCache>
                <c:formatCode>General</c:formatCode>
                <c:ptCount val="10"/>
                <c:pt idx="0">
                  <c:v>9212</c:v>
                </c:pt>
                <c:pt idx="1">
                  <c:v>134840</c:v>
                </c:pt>
                <c:pt idx="2">
                  <c:v>93756</c:v>
                </c:pt>
                <c:pt idx="3">
                  <c:v>19144</c:v>
                </c:pt>
                <c:pt idx="4">
                  <c:v>86960</c:v>
                </c:pt>
                <c:pt idx="5">
                  <c:v>12140</c:v>
                </c:pt>
                <c:pt idx="6">
                  <c:v>98496</c:v>
                </c:pt>
                <c:pt idx="7">
                  <c:v>23816</c:v>
                </c:pt>
                <c:pt idx="8">
                  <c:v>92512</c:v>
                </c:pt>
                <c:pt idx="9">
                  <c:v>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Windows!$D$2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Windows!$D$3:$D$12</c:f>
              <c:numCache>
                <c:formatCode>General</c:formatCode>
                <c:ptCount val="10"/>
                <c:pt idx="0">
                  <c:v>15804</c:v>
                </c:pt>
                <c:pt idx="1">
                  <c:v>83400</c:v>
                </c:pt>
                <c:pt idx="2">
                  <c:v>60672</c:v>
                </c:pt>
                <c:pt idx="3">
                  <c:v>23452</c:v>
                </c:pt>
                <c:pt idx="4">
                  <c:v>59708</c:v>
                </c:pt>
                <c:pt idx="5">
                  <c:v>22392</c:v>
                </c:pt>
                <c:pt idx="6">
                  <c:v>69780</c:v>
                </c:pt>
                <c:pt idx="7">
                  <c:v>32596</c:v>
                </c:pt>
                <c:pt idx="8">
                  <c:v>68320</c:v>
                </c:pt>
                <c:pt idx="9">
                  <c:v>31180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Windows!$D$17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Windows!$D$18:$D$27</c:f>
              <c:numCache>
                <c:formatCode>General</c:formatCode>
                <c:ptCount val="10"/>
                <c:pt idx="0">
                  <c:v>348932</c:v>
                </c:pt>
                <c:pt idx="1">
                  <c:v>593776</c:v>
                </c:pt>
                <c:pt idx="2">
                  <c:v>536852</c:v>
                </c:pt>
                <c:pt idx="3">
                  <c:v>140616</c:v>
                </c:pt>
                <c:pt idx="4">
                  <c:v>464340</c:v>
                </c:pt>
                <c:pt idx="5">
                  <c:v>63660</c:v>
                </c:pt>
                <c:pt idx="6">
                  <c:v>586344</c:v>
                </c:pt>
                <c:pt idx="7">
                  <c:v>189456</c:v>
                </c:pt>
                <c:pt idx="8">
                  <c:v>510008</c:v>
                </c:pt>
                <c:pt idx="9">
                  <c:v>114468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Windows!$E$17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Windows!$E$18:$E$27</c:f>
              <c:numCache>
                <c:formatCode>General</c:formatCode>
                <c:ptCount val="10"/>
                <c:pt idx="0">
                  <c:v>119740</c:v>
                </c:pt>
                <c:pt idx="1">
                  <c:v>342500</c:v>
                </c:pt>
                <c:pt idx="2">
                  <c:v>433468</c:v>
                </c:pt>
                <c:pt idx="3">
                  <c:v>37232</c:v>
                </c:pt>
                <c:pt idx="4">
                  <c:v>426460</c:v>
                </c:pt>
                <c:pt idx="5">
                  <c:v>25780</c:v>
                </c:pt>
                <c:pt idx="6">
                  <c:v>469896</c:v>
                </c:pt>
                <c:pt idx="7">
                  <c:v>73008</c:v>
                </c:pt>
                <c:pt idx="8">
                  <c:v>460324</c:v>
                </c:pt>
                <c:pt idx="9">
                  <c:v>64784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Windows!$F$17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Windows!$F$18:$F$27</c:f>
              <c:numCache>
                <c:formatCode>General</c:formatCode>
                <c:ptCount val="10"/>
                <c:pt idx="0">
                  <c:v>110388</c:v>
                </c:pt>
                <c:pt idx="1">
                  <c:v>291144</c:v>
                </c:pt>
                <c:pt idx="2">
                  <c:v>254364</c:v>
                </c:pt>
                <c:pt idx="3">
                  <c:v>42992</c:v>
                </c:pt>
                <c:pt idx="4">
                  <c:v>252656</c:v>
                </c:pt>
                <c:pt idx="5">
                  <c:v>36996</c:v>
                </c:pt>
                <c:pt idx="6">
                  <c:v>305956</c:v>
                </c:pt>
                <c:pt idx="7">
                  <c:v>89736</c:v>
                </c:pt>
                <c:pt idx="8">
                  <c:v>297460</c:v>
                </c:pt>
                <c:pt idx="9">
                  <c:v>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106455</xdr:colOff>
      <xdr:row>1</xdr:row>
      <xdr:rowOff>0</xdr:rowOff>
    </xdr:from>
    <xdr:to>
      <xdr:col>16</xdr:col>
      <xdr:colOff>89649</xdr:colOff>
      <xdr:row>15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100854</xdr:colOff>
      <xdr:row>27</xdr:row>
      <xdr:rowOff>190499</xdr:rowOff>
    </xdr:from>
    <xdr:to>
      <xdr:col>16</xdr:col>
      <xdr:colOff>67235</xdr:colOff>
      <xdr:row>42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2" totalsRowShown="0">
  <autoFilter ref="A2:F12"/>
  <tableColumns count="6">
    <tableColumn id="1" name="Platform" dataDxfId="2"/>
    <tableColumn id="2" name="Committed"/>
    <tableColumn id="3" name="Private Bytes"/>
    <tableColumn id="4" name="Working Set"/>
    <tableColumn id="5" name="Ratio vs Best (WS)" dataDxfId="7">
      <calculatedColumnFormula>ROUND(BeforeLoad[[#This Row],[Working Set]]/MIN(BeforeLoad[Working Set]),1)</calculatedColumnFormula>
    </tableColumn>
    <tableColumn id="6" name="Ratio vs Best (PB)" dataDxfId="6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17:I27" totalsRowShown="0">
  <autoFilter ref="A17:I27"/>
  <sortState ref="A25:G38">
    <sortCondition ref="A24:A38"/>
  </sortState>
  <tableColumns count="9">
    <tableColumn id="1" name="Platform" dataDxfId="1"/>
    <tableColumn id="8" name="RPS"/>
    <tableColumn id="5" name="Avg latency (ms)"/>
    <tableColumn id="2" name="Committed"/>
    <tableColumn id="3" name="Private Bytes"/>
    <tableColumn id="4" name="Working Set"/>
    <tableColumn id="9" name="Ratio vs Best (WS)" dataDxfId="5">
      <calculatedColumnFormula>ROUND(AfterLoad[[#This Row],[Working Set]]/MIN(AfterLoad[Working Set]),1)</calculatedColumnFormula>
    </tableColumn>
    <tableColumn id="6" name="Ratio vs Best (PB)" dataDxfId="4">
      <calculatedColumnFormula>ROUND(AfterLoad[[#This Row],[Private Bytes]]/MIN(AfterLoad[Private Bytes]),1)</calculatedColumnFormula>
    </tableColumn>
    <tableColumn id="7" name="Ratio vs Best (RPS)" dataDxfId="3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2:C42" totalsRowShown="0">
  <autoFilter ref="A32:C42"/>
  <tableColumns count="3">
    <tableColumn id="1" name="Platform"/>
    <tableColumn id="4" name="Command"/>
    <tableColumn id="5" name="Server CPU utiliza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47.5703125" bestFit="1" customWidth="1"/>
    <col min="2" max="2" width="13.140625" customWidth="1"/>
    <col min="3" max="3" width="19.140625" customWidth="1"/>
    <col min="4" max="4" width="13.85546875" customWidth="1"/>
    <col min="5" max="5" width="19.5703125" customWidth="1"/>
    <col min="6" max="6" width="19.5703125" bestFit="1" customWidth="1"/>
    <col min="7" max="8" width="19" bestFit="1" customWidth="1"/>
    <col min="9" max="9" width="20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4"/>
      <c r="F1" s="4"/>
      <c r="G1" s="4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s="5" t="s">
        <v>22</v>
      </c>
      <c r="B3">
        <v>80416</v>
      </c>
      <c r="C3">
        <v>9212</v>
      </c>
      <c r="D3">
        <v>15804</v>
      </c>
      <c r="E3" s="3">
        <f>ROUND(BeforeLoad[[#This Row],[Working Set]]/MIN(BeforeLoad[Working Set]),1)</f>
        <v>1</v>
      </c>
      <c r="F3" s="3">
        <f>ROUND(BeforeLoad[[#This Row],[Private Bytes]]/MIN(BeforeLoad[Private Bytes]),1)</f>
        <v>1</v>
      </c>
    </row>
    <row r="4" spans="1:7" x14ac:dyDescent="0.25">
      <c r="A4" s="5" t="s">
        <v>24</v>
      </c>
      <c r="B4">
        <v>386116</v>
      </c>
      <c r="C4">
        <v>134840</v>
      </c>
      <c r="D4">
        <v>83400</v>
      </c>
      <c r="E4" s="3">
        <f>ROUND(BeforeLoad[[#This Row],[Working Set]]/MIN(BeforeLoad[Working Set]),1)</f>
        <v>5.3</v>
      </c>
      <c r="F4" s="3">
        <f>ROUND(BeforeLoad[[#This Row],[Private Bytes]]/MIN(BeforeLoad[Private Bytes]),1)</f>
        <v>14.6</v>
      </c>
    </row>
    <row r="5" spans="1:7" x14ac:dyDescent="0.25">
      <c r="A5" s="5" t="s">
        <v>8</v>
      </c>
      <c r="B5">
        <v>197120</v>
      </c>
      <c r="C5">
        <v>93756</v>
      </c>
      <c r="D5">
        <v>60672</v>
      </c>
      <c r="E5" s="3">
        <f>ROUND(BeforeLoad[[#This Row],[Working Set]]/MIN(BeforeLoad[Working Set]),1)</f>
        <v>3.8</v>
      </c>
      <c r="F5" s="3">
        <f>ROUND(BeforeLoad[[#This Row],[Private Bytes]]/MIN(BeforeLoad[Private Bytes]),1)</f>
        <v>10.199999999999999</v>
      </c>
    </row>
    <row r="6" spans="1:7" x14ac:dyDescent="0.25">
      <c r="A6" s="5" t="s">
        <v>9</v>
      </c>
      <c r="B6">
        <v>122508</v>
      </c>
      <c r="C6">
        <v>19144</v>
      </c>
      <c r="D6">
        <v>23452</v>
      </c>
      <c r="E6" s="3">
        <f>ROUND(BeforeLoad[[#This Row],[Working Set]]/MIN(BeforeLoad[Working Set]),1)</f>
        <v>1.5</v>
      </c>
      <c r="F6" s="3">
        <f>ROUND(BeforeLoad[[#This Row],[Private Bytes]]/MIN(BeforeLoad[Private Bytes]),1)</f>
        <v>2.1</v>
      </c>
    </row>
    <row r="7" spans="1:7" x14ac:dyDescent="0.25">
      <c r="A7" s="5" t="s">
        <v>10</v>
      </c>
      <c r="B7">
        <v>124728</v>
      </c>
      <c r="C7">
        <v>86960</v>
      </c>
      <c r="D7">
        <v>59708</v>
      </c>
      <c r="E7" s="3">
        <f>ROUND(BeforeLoad[[#This Row],[Working Set]]/MIN(BeforeLoad[Working Set]),1)</f>
        <v>3.8</v>
      </c>
      <c r="F7" s="3">
        <f>ROUND(BeforeLoad[[#This Row],[Private Bytes]]/MIN(BeforeLoad[Private Bytes]),1)</f>
        <v>9.4</v>
      </c>
    </row>
    <row r="8" spans="1:7" x14ac:dyDescent="0.25">
      <c r="A8" s="5" t="s">
        <v>11</v>
      </c>
      <c r="B8">
        <v>49908</v>
      </c>
      <c r="C8">
        <v>12140</v>
      </c>
      <c r="D8">
        <v>22392</v>
      </c>
      <c r="E8" s="3">
        <f>ROUND(BeforeLoad[[#This Row],[Working Set]]/MIN(BeforeLoad[Working Set]),1)</f>
        <v>1.4</v>
      </c>
      <c r="F8" s="3">
        <f>ROUND(BeforeLoad[[#This Row],[Private Bytes]]/MIN(BeforeLoad[Private Bytes]),1)</f>
        <v>1.3</v>
      </c>
    </row>
    <row r="9" spans="1:7" x14ac:dyDescent="0.25">
      <c r="A9" s="5" t="s">
        <v>12</v>
      </c>
      <c r="B9">
        <v>204920</v>
      </c>
      <c r="C9">
        <v>98496</v>
      </c>
      <c r="D9">
        <v>69780</v>
      </c>
      <c r="E9" s="3">
        <f>ROUND(BeforeLoad[[#This Row],[Working Set]]/MIN(BeforeLoad[Working Set]),1)</f>
        <v>4.4000000000000004</v>
      </c>
      <c r="F9" s="3">
        <f>ROUND(BeforeLoad[[#This Row],[Private Bytes]]/MIN(BeforeLoad[Private Bytes]),1)</f>
        <v>10.7</v>
      </c>
    </row>
    <row r="10" spans="1:7" x14ac:dyDescent="0.25">
      <c r="A10" s="5" t="s">
        <v>13</v>
      </c>
      <c r="B10">
        <v>130240</v>
      </c>
      <c r="C10">
        <v>23816</v>
      </c>
      <c r="D10">
        <v>32596</v>
      </c>
      <c r="E10" s="3">
        <f>ROUND(BeforeLoad[[#This Row],[Working Set]]/MIN(BeforeLoad[Working Set]),1)</f>
        <v>2.1</v>
      </c>
      <c r="F10" s="3">
        <f>ROUND(BeforeLoad[[#This Row],[Private Bytes]]/MIN(BeforeLoad[Private Bytes]),1)</f>
        <v>2.6</v>
      </c>
    </row>
    <row r="11" spans="1:7" x14ac:dyDescent="0.25">
      <c r="A11" s="5" t="s">
        <v>14</v>
      </c>
      <c r="B11">
        <v>132136</v>
      </c>
      <c r="C11">
        <v>92512</v>
      </c>
      <c r="D11">
        <v>68320</v>
      </c>
      <c r="E11" s="3">
        <f>ROUND(BeforeLoad[[#This Row],[Working Set]]/MIN(BeforeLoad[Working Set]),1)</f>
        <v>4.3</v>
      </c>
      <c r="F11" s="3">
        <f>ROUND(BeforeLoad[[#This Row],[Private Bytes]]/MIN(BeforeLoad[Private Bytes]),1)</f>
        <v>10</v>
      </c>
    </row>
    <row r="12" spans="1:7" x14ac:dyDescent="0.25">
      <c r="A12" s="5" t="s">
        <v>15</v>
      </c>
      <c r="B12">
        <v>57584</v>
      </c>
      <c r="C12">
        <v>17960</v>
      </c>
      <c r="D12">
        <v>31180</v>
      </c>
      <c r="E12" s="3">
        <f>ROUND(BeforeLoad[[#This Row],[Working Set]]/MIN(BeforeLoad[Working Set]),1)</f>
        <v>2</v>
      </c>
      <c r="F12" s="3">
        <f>ROUND(BeforeLoad[[#This Row],[Private Bytes]]/MIN(BeforeLoad[Private Bytes]),1)</f>
        <v>1.9</v>
      </c>
    </row>
    <row r="16" spans="1:7" x14ac:dyDescent="0.25">
      <c r="A16" s="1" t="s">
        <v>5</v>
      </c>
    </row>
    <row r="17" spans="1:9" x14ac:dyDescent="0.25">
      <c r="A17" t="s">
        <v>0</v>
      </c>
      <c r="B17" t="s">
        <v>16</v>
      </c>
      <c r="C17" t="s">
        <v>21</v>
      </c>
      <c r="D17" t="s">
        <v>1</v>
      </c>
      <c r="E17" t="s">
        <v>2</v>
      </c>
      <c r="F17" t="s">
        <v>3</v>
      </c>
      <c r="G17" t="s">
        <v>6</v>
      </c>
      <c r="H17" t="s">
        <v>7</v>
      </c>
      <c r="I17" t="s">
        <v>17</v>
      </c>
    </row>
    <row r="18" spans="1:9" x14ac:dyDescent="0.25">
      <c r="A18" s="5" t="s">
        <v>22</v>
      </c>
      <c r="B18">
        <v>5387.22</v>
      </c>
      <c r="C18">
        <v>104.07</v>
      </c>
      <c r="D18">
        <v>348932</v>
      </c>
      <c r="E18">
        <v>119740</v>
      </c>
      <c r="F18">
        <v>110388</v>
      </c>
      <c r="G18" s="3">
        <f>ROUND(AfterLoad[[#This Row],[Working Set]]/MIN(AfterLoad[Working Set]),1)</f>
        <v>3</v>
      </c>
      <c r="H18" s="3">
        <f>ROUND(AfterLoad[[#This Row],[Private Bytes]]/MIN(AfterLoad[Private Bytes]),1)</f>
        <v>4.5999999999999996</v>
      </c>
      <c r="I18" s="3">
        <f>ROUND(AfterLoad[[#This Row],[RPS]]/MAX(AfterLoad[RPS]),2)</f>
        <v>0.01</v>
      </c>
    </row>
    <row r="19" spans="1:9" x14ac:dyDescent="0.25">
      <c r="A19" s="5" t="s">
        <v>23</v>
      </c>
      <c r="B19">
        <v>12721.39</v>
      </c>
      <c r="C19">
        <v>144.68</v>
      </c>
      <c r="D19">
        <v>593776</v>
      </c>
      <c r="E19">
        <v>342500</v>
      </c>
      <c r="F19">
        <v>291144</v>
      </c>
      <c r="G19" s="3">
        <f>ROUND(AfterLoad[[#This Row],[Working Set]]/MIN(AfterLoad[Working Set]),1)</f>
        <v>7.9</v>
      </c>
      <c r="H19" s="3">
        <f>ROUND(AfterLoad[[#This Row],[Private Bytes]]/MIN(AfterLoad[Private Bytes]),1)</f>
        <v>13.3</v>
      </c>
      <c r="I19" s="3">
        <f>ROUND(AfterLoad[[#This Row],[RPS]]/MAX(AfterLoad[RPS]),2)</f>
        <v>0.03</v>
      </c>
    </row>
    <row r="20" spans="1:9" x14ac:dyDescent="0.25">
      <c r="A20" s="5" t="s">
        <v>8</v>
      </c>
      <c r="B20">
        <v>322538.26</v>
      </c>
      <c r="C20">
        <v>16.350000000000001</v>
      </c>
      <c r="D20">
        <v>536852</v>
      </c>
      <c r="E20">
        <v>433468</v>
      </c>
      <c r="F20">
        <v>254364</v>
      </c>
      <c r="G20" s="3">
        <f>ROUND(AfterLoad[[#This Row],[Working Set]]/MIN(AfterLoad[Working Set]),1)</f>
        <v>6.9</v>
      </c>
      <c r="H20" s="3">
        <f>ROUND(AfterLoad[[#This Row],[Private Bytes]]/MIN(AfterLoad[Private Bytes]),1)</f>
        <v>16.8</v>
      </c>
      <c r="I20" s="3">
        <f>ROUND(AfterLoad[[#This Row],[RPS]]/MAX(AfterLoad[RPS]),2)</f>
        <v>0.76</v>
      </c>
    </row>
    <row r="21" spans="1:9" x14ac:dyDescent="0.25">
      <c r="A21" s="5" t="s">
        <v>9</v>
      </c>
      <c r="B21">
        <v>314568.25</v>
      </c>
      <c r="C21">
        <v>9.7799999999999994</v>
      </c>
      <c r="D21">
        <v>140616</v>
      </c>
      <c r="E21">
        <v>37232</v>
      </c>
      <c r="F21">
        <v>42992</v>
      </c>
      <c r="G21" s="3">
        <f>ROUND(AfterLoad[[#This Row],[Working Set]]/MIN(AfterLoad[Working Set]),1)</f>
        <v>1.2</v>
      </c>
      <c r="H21" s="3">
        <f>ROUND(AfterLoad[[#This Row],[Private Bytes]]/MIN(AfterLoad[Private Bytes]),1)</f>
        <v>1.4</v>
      </c>
      <c r="I21" s="3">
        <f>ROUND(AfterLoad[[#This Row],[RPS]]/MAX(AfterLoad[RPS]),2)</f>
        <v>0.74</v>
      </c>
    </row>
    <row r="22" spans="1:9" x14ac:dyDescent="0.25">
      <c r="A22" s="5" t="s">
        <v>10</v>
      </c>
      <c r="B22">
        <v>426997.08</v>
      </c>
      <c r="C22">
        <v>8.4600000000000009</v>
      </c>
      <c r="D22">
        <v>464340</v>
      </c>
      <c r="E22">
        <v>426460</v>
      </c>
      <c r="F22">
        <v>252656</v>
      </c>
      <c r="G22" s="3">
        <f>ROUND(AfterLoad[[#This Row],[Working Set]]/MIN(AfterLoad[Working Set]),1)</f>
        <v>6.8</v>
      </c>
      <c r="H22" s="3">
        <f>ROUND(AfterLoad[[#This Row],[Private Bytes]]/MIN(AfterLoad[Private Bytes]),1)</f>
        <v>16.5</v>
      </c>
      <c r="I22" s="3">
        <f>ROUND(AfterLoad[[#This Row],[RPS]]/MAX(AfterLoad[RPS]),2)</f>
        <v>1</v>
      </c>
    </row>
    <row r="23" spans="1:9" x14ac:dyDescent="0.25">
      <c r="A23" s="5" t="s">
        <v>11</v>
      </c>
      <c r="B23">
        <v>338755.31</v>
      </c>
      <c r="C23">
        <v>8.5399999999999991</v>
      </c>
      <c r="D23">
        <v>63660</v>
      </c>
      <c r="E23">
        <v>25780</v>
      </c>
      <c r="F23">
        <v>36996</v>
      </c>
      <c r="G23" s="3">
        <f>ROUND(AfterLoad[[#This Row],[Working Set]]/MIN(AfterLoad[Working Set]),1)</f>
        <v>1</v>
      </c>
      <c r="H23" s="3">
        <f>ROUND(AfterLoad[[#This Row],[Private Bytes]]/MIN(AfterLoad[Private Bytes]),1)</f>
        <v>1</v>
      </c>
      <c r="I23" s="3">
        <f>ROUND(AfterLoad[[#This Row],[RPS]]/MAX(AfterLoad[RPS]),2)</f>
        <v>0.79</v>
      </c>
    </row>
    <row r="24" spans="1:9" x14ac:dyDescent="0.25">
      <c r="A24" s="5" t="s">
        <v>12</v>
      </c>
      <c r="B24">
        <v>33888.29</v>
      </c>
      <c r="C24">
        <v>68.72</v>
      </c>
      <c r="D24">
        <v>586344</v>
      </c>
      <c r="E24">
        <v>469896</v>
      </c>
      <c r="F24">
        <v>305956</v>
      </c>
      <c r="G24" s="3">
        <f>ROUND(AfterLoad[[#This Row],[Working Set]]/MIN(AfterLoad[Working Set]),1)</f>
        <v>8.3000000000000007</v>
      </c>
      <c r="H24" s="3">
        <f>ROUND(AfterLoad[[#This Row],[Private Bytes]]/MIN(AfterLoad[Private Bytes]),1)</f>
        <v>18.2</v>
      </c>
      <c r="I24" s="3">
        <f>ROUND(AfterLoad[[#This Row],[RPS]]/MAX(AfterLoad[RPS]),2)</f>
        <v>0.08</v>
      </c>
    </row>
    <row r="25" spans="1:9" x14ac:dyDescent="0.25">
      <c r="A25" s="5" t="s">
        <v>13</v>
      </c>
      <c r="B25">
        <v>34614.46</v>
      </c>
      <c r="C25">
        <v>65.38</v>
      </c>
      <c r="D25">
        <v>189456</v>
      </c>
      <c r="E25">
        <v>73008</v>
      </c>
      <c r="F25">
        <v>89736</v>
      </c>
      <c r="G25" s="3">
        <f>ROUND(AfterLoad[[#This Row],[Working Set]]/MIN(AfterLoad[Working Set]),1)</f>
        <v>2.4</v>
      </c>
      <c r="H25" s="3">
        <f>ROUND(AfterLoad[[#This Row],[Private Bytes]]/MIN(AfterLoad[Private Bytes]),1)</f>
        <v>2.8</v>
      </c>
      <c r="I25" s="3">
        <f>ROUND(AfterLoad[[#This Row],[RPS]]/MAX(AfterLoad[RPS]),2)</f>
        <v>0.08</v>
      </c>
    </row>
    <row r="26" spans="1:9" x14ac:dyDescent="0.25">
      <c r="A26" s="5" t="s">
        <v>14</v>
      </c>
      <c r="B26">
        <v>36329.61</v>
      </c>
      <c r="C26">
        <v>65.739999999999995</v>
      </c>
      <c r="D26">
        <v>510008</v>
      </c>
      <c r="E26">
        <v>460324</v>
      </c>
      <c r="F26">
        <v>297460</v>
      </c>
      <c r="G26" s="3">
        <f>ROUND(AfterLoad[[#This Row],[Working Set]]/MIN(AfterLoad[Working Set]),1)</f>
        <v>8</v>
      </c>
      <c r="H26" s="3">
        <f>ROUND(AfterLoad[[#This Row],[Private Bytes]]/MIN(AfterLoad[Private Bytes]),1)</f>
        <v>17.899999999999999</v>
      </c>
      <c r="I26" s="3">
        <f>ROUND(AfterLoad[[#This Row],[RPS]]/MAX(AfterLoad[RPS]),2)</f>
        <v>0.09</v>
      </c>
    </row>
    <row r="27" spans="1:9" x14ac:dyDescent="0.25">
      <c r="A27" s="5" t="s">
        <v>15</v>
      </c>
      <c r="B27">
        <v>34072.31</v>
      </c>
      <c r="C27">
        <v>65.31</v>
      </c>
      <c r="D27">
        <v>114468</v>
      </c>
      <c r="E27">
        <v>64784</v>
      </c>
      <c r="F27">
        <v>82900</v>
      </c>
      <c r="G27" s="3">
        <f>ROUND(AfterLoad[[#This Row],[Working Set]]/MIN(AfterLoad[Working Set]),1)</f>
        <v>2.2000000000000002</v>
      </c>
      <c r="H27" s="3">
        <f>ROUND(AfterLoad[[#This Row],[Private Bytes]]/MIN(AfterLoad[Private Bytes]),1)</f>
        <v>2.5</v>
      </c>
      <c r="I27" s="3">
        <f>ROUND(AfterLoad[[#This Row],[RPS]]/MAX(AfterLoad[RPS]),2)</f>
        <v>0.08</v>
      </c>
    </row>
    <row r="30" spans="1:9" x14ac:dyDescent="0.25">
      <c r="A30" s="6"/>
    </row>
    <row r="31" spans="1:9" x14ac:dyDescent="0.25">
      <c r="A31" s="7" t="s">
        <v>18</v>
      </c>
    </row>
    <row r="32" spans="1:9" x14ac:dyDescent="0.25">
      <c r="A32" t="s">
        <v>0</v>
      </c>
      <c r="B32" t="s">
        <v>19</v>
      </c>
      <c r="C32" t="s">
        <v>20</v>
      </c>
    </row>
    <row r="33" spans="1:3" x14ac:dyDescent="0.25">
      <c r="A33" s="5" t="s">
        <v>22</v>
      </c>
      <c r="B33" t="s">
        <v>26</v>
      </c>
      <c r="C33" s="8">
        <v>0.85</v>
      </c>
    </row>
    <row r="34" spans="1:3" x14ac:dyDescent="0.25">
      <c r="A34" s="5" t="s">
        <v>23</v>
      </c>
      <c r="B34" t="s">
        <v>25</v>
      </c>
      <c r="C34" s="8">
        <v>0.98</v>
      </c>
    </row>
    <row r="35" spans="1:3" x14ac:dyDescent="0.25">
      <c r="A35" t="s">
        <v>8</v>
      </c>
      <c r="B35" t="s">
        <v>26</v>
      </c>
      <c r="C35" s="8">
        <v>0.95</v>
      </c>
    </row>
    <row r="36" spans="1:3" x14ac:dyDescent="0.25">
      <c r="A36" s="5" t="s">
        <v>9</v>
      </c>
      <c r="B36" t="s">
        <v>26</v>
      </c>
      <c r="C36" s="8">
        <v>0.8</v>
      </c>
    </row>
    <row r="37" spans="1:3" x14ac:dyDescent="0.25">
      <c r="A37" s="5" t="s">
        <v>10</v>
      </c>
      <c r="B37" t="s">
        <v>26</v>
      </c>
      <c r="C37" s="8">
        <v>0.95</v>
      </c>
    </row>
    <row r="38" spans="1:3" x14ac:dyDescent="0.25">
      <c r="A38" s="5" t="s">
        <v>11</v>
      </c>
      <c r="B38" t="s">
        <v>26</v>
      </c>
      <c r="C38" s="8">
        <v>0.85</v>
      </c>
    </row>
    <row r="39" spans="1:3" x14ac:dyDescent="0.25">
      <c r="A39" s="5" t="s">
        <v>12</v>
      </c>
      <c r="B39" t="s">
        <v>26</v>
      </c>
      <c r="C39" s="8">
        <v>0.95</v>
      </c>
    </row>
    <row r="40" spans="1:3" x14ac:dyDescent="0.25">
      <c r="A40" s="5" t="s">
        <v>13</v>
      </c>
      <c r="B40" t="s">
        <v>26</v>
      </c>
      <c r="C40" s="8">
        <v>0.85</v>
      </c>
    </row>
    <row r="41" spans="1:3" x14ac:dyDescent="0.25">
      <c r="A41" s="5" t="s">
        <v>14</v>
      </c>
      <c r="B41" t="s">
        <v>26</v>
      </c>
      <c r="C41" s="8">
        <v>0.95</v>
      </c>
    </row>
    <row r="42" spans="1:3" x14ac:dyDescent="0.25">
      <c r="A42" s="5" t="s">
        <v>15</v>
      </c>
      <c r="B42" t="s">
        <v>26</v>
      </c>
      <c r="C42" s="8">
        <v>0.8</v>
      </c>
    </row>
  </sheetData>
  <mergeCells count="1">
    <mergeCell ref="E1:G1"/>
  </mergeCells>
  <conditionalFormatting sqref="E3:F1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H18:H2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G18:G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I18:I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E3:F12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H18:H27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2016-04-07T00:04:30Z</dcterms:modified>
</cp:coreProperties>
</file>