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960" yWindow="690" windowWidth="21720" windowHeight="1201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V6" i="10"/>
  <c r="V33" s="1"/>
  <c r="J35"/>
  <c r="X32"/>
  <c r="X31"/>
  <c r="X29"/>
  <c r="X27"/>
  <c r="X16"/>
  <c r="X13"/>
  <c r="U23"/>
  <c r="U22" s="1"/>
  <c r="U21"/>
  <c r="U20" s="1"/>
  <c r="M33"/>
  <c r="J33"/>
  <c r="Y21"/>
  <c r="W17"/>
  <c r="X17" s="1"/>
  <c r="W30"/>
  <c r="X30" s="1"/>
  <c r="W28"/>
  <c r="X28" s="1"/>
  <c r="Y28" s="1"/>
  <c r="U29"/>
  <c r="X7"/>
  <c r="U27"/>
  <c r="W27" s="1"/>
  <c r="W29"/>
  <c r="U16"/>
  <c r="W16" s="1"/>
  <c r="W6"/>
  <c r="X6" s="1"/>
  <c r="W25"/>
  <c r="X25" s="1"/>
  <c r="W24"/>
  <c r="X24" s="1"/>
  <c r="W22"/>
  <c r="X22" s="1"/>
  <c r="W20"/>
  <c r="X20" s="1"/>
  <c r="W11"/>
  <c r="X11" s="1"/>
  <c r="W10"/>
  <c r="X10" s="1"/>
  <c r="W9"/>
  <c r="W8"/>
  <c r="X8" s="1"/>
  <c r="W13"/>
  <c r="X9" l="1"/>
  <c r="U32" s="1"/>
  <c r="U31" s="1"/>
  <c r="R30"/>
  <c r="Y30" s="1"/>
  <c r="F8" i="5"/>
  <c r="F7"/>
  <c r="F5"/>
  <c r="W31" i="10" l="1"/>
  <c r="L33"/>
  <c r="I33"/>
  <c r="R31"/>
  <c r="R29"/>
  <c r="Y29" s="1"/>
  <c r="R27"/>
  <c r="Y27" s="1"/>
  <c r="R26"/>
  <c r="Y26" s="1"/>
  <c r="R25"/>
  <c r="Y25" s="1"/>
  <c r="R24"/>
  <c r="R22"/>
  <c r="Y22" s="1"/>
  <c r="R20"/>
  <c r="Y20" s="1"/>
  <c r="R19"/>
  <c r="Y19" s="1"/>
  <c r="R18"/>
  <c r="Y18" s="1"/>
  <c r="R17"/>
  <c r="Y17" s="1"/>
  <c r="R16"/>
  <c r="Y16" s="1"/>
  <c r="R15"/>
  <c r="Y15" s="1"/>
  <c r="R14"/>
  <c r="Y14" s="1"/>
  <c r="R13"/>
  <c r="Y13" s="1"/>
  <c r="R12"/>
  <c r="Y12" s="1"/>
  <c r="AH32"/>
  <c r="AH2" s="1"/>
  <c r="AD32"/>
  <c r="AD2" s="1"/>
  <c r="R11"/>
  <c r="Y11" s="1"/>
  <c r="R10"/>
  <c r="Y10" s="1"/>
  <c r="R9"/>
  <c r="Y9" s="1"/>
  <c r="R8"/>
  <c r="Y8" s="1"/>
  <c r="R7"/>
  <c r="Y7" s="1"/>
  <c r="R6"/>
  <c r="Y6" l="1"/>
  <c r="R35"/>
  <c r="Y31"/>
  <c r="Y24"/>
  <c r="X33"/>
  <c r="R32"/>
  <c r="Y32" s="1"/>
  <c r="R33" l="1"/>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<sst xmlns="http://schemas.openxmlformats.org/spreadsheetml/2006/main" count="1820" uniqueCount="526">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</sst>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1">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0" borderId="0" xfId="42" applyNumberFormat="1" applyFont="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 t="shared" ref="F7:F8" si="0">SUM(B7:E7)</f>
        <v>59</v>
      </c>
    </row>
    <row r="8" spans="1:6">
      <c r="A8" t="s">
        <v>247</v>
      </c>
      <c r="B8">
        <v>870</v>
      </c>
      <c r="C8">
        <v>24</v>
      </c>
      <c r="D8">
        <v>3</v>
      </c>
      <c r="E8">
        <v>12</v>
      </c>
      <c r="F8">
        <f t="shared" si="0"/>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filterColumn colId="14"/>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H66"/>
  <sheetViews>
    <sheetView tabSelected="1" topLeftCell="A2" workbookViewId="0">
      <selection activeCell="V25" sqref="V25"/>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8.140625" style="10" customWidth="1"/>
    <col min="27" max="27" width="52.42578125" style="10" customWidth="1"/>
    <col min="28" max="28" width="12.7109375" style="10" customWidth="1"/>
    <col min="29" max="29" width="7.140625" style="6" customWidth="1"/>
    <col min="30" max="30" width="15.5703125" style="6" customWidth="1"/>
    <col min="31" max="31" width="6.85546875" style="6" customWidth="1"/>
    <col min="32" max="32" width="7.140625" style="10" customWidth="1"/>
    <col min="33" max="33" width="11.42578125" style="6" customWidth="1"/>
    <col min="34" max="34" width="10.5703125" style="6" bestFit="1" customWidth="1"/>
  </cols>
  <sheetData>
    <row r="1" spans="1:34">
      <c r="E1" s="2" t="s">
        <v>378</v>
      </c>
      <c r="L1" s="8" t="s">
        <v>379</v>
      </c>
      <c r="T1" s="27" t="s">
        <v>525</v>
      </c>
    </row>
    <row r="2" spans="1:34">
      <c r="F2" t="s">
        <v>508</v>
      </c>
      <c r="H2" t="s">
        <v>4</v>
      </c>
      <c r="I2" s="6"/>
      <c r="L2" s="6"/>
      <c r="O2" t="s">
        <v>508</v>
      </c>
      <c r="Q2" t="s">
        <v>4</v>
      </c>
      <c r="AD2" s="6" t="e">
        <f>+SUM(AD6:AD34)</f>
        <v>#REF!</v>
      </c>
      <c r="AH2" s="6" t="e">
        <f>+SUM(AH6:AH34)</f>
        <v>#REF!</v>
      </c>
    </row>
    <row r="3" spans="1:34">
      <c r="A3" t="s">
        <v>408</v>
      </c>
      <c r="D3" t="s">
        <v>248</v>
      </c>
      <c r="F3" t="s">
        <v>509</v>
      </c>
      <c r="G3" t="s">
        <v>510</v>
      </c>
      <c r="H3" t="s">
        <v>388</v>
      </c>
      <c r="I3" s="37" t="s">
        <v>383</v>
      </c>
      <c r="J3" s="37" t="s">
        <v>384</v>
      </c>
      <c r="L3" s="37" t="s">
        <v>383</v>
      </c>
      <c r="M3" s="37" t="s">
        <v>384</v>
      </c>
      <c r="O3" t="s">
        <v>509</v>
      </c>
      <c r="P3" t="s">
        <v>510</v>
      </c>
      <c r="Q3" t="s">
        <v>388</v>
      </c>
      <c r="R3" s="37" t="s">
        <v>385</v>
      </c>
      <c r="T3" s="35" t="s">
        <v>513</v>
      </c>
      <c r="U3" s="33" t="s">
        <v>518</v>
      </c>
      <c r="V3" s="37" t="s">
        <v>515</v>
      </c>
      <c r="W3" s="37" t="s">
        <v>280</v>
      </c>
      <c r="X3" s="37" t="s">
        <v>512</v>
      </c>
      <c r="Y3" s="37" t="s">
        <v>519</v>
      </c>
      <c r="Z3" s="39" t="s">
        <v>520</v>
      </c>
      <c r="AA3" s="40" t="s">
        <v>521</v>
      </c>
      <c r="AD3" s="6" t="s">
        <v>380</v>
      </c>
      <c r="AH3" s="6" t="s">
        <v>381</v>
      </c>
    </row>
    <row r="4" spans="1:34">
      <c r="A4" t="s">
        <v>507</v>
      </c>
      <c r="B4" t="s">
        <v>382</v>
      </c>
      <c r="C4" t="s">
        <v>4</v>
      </c>
      <c r="D4" t="s">
        <v>280</v>
      </c>
      <c r="F4" t="s">
        <v>382</v>
      </c>
      <c r="G4" t="s">
        <v>248</v>
      </c>
      <c r="H4" t="s">
        <v>511</v>
      </c>
      <c r="I4" s="38"/>
      <c r="J4" s="38"/>
      <c r="L4" s="38"/>
      <c r="M4" s="38"/>
      <c r="O4" s="16" t="s">
        <v>382</v>
      </c>
      <c r="P4" t="s">
        <v>248</v>
      </c>
      <c r="Q4" t="s">
        <v>511</v>
      </c>
      <c r="R4" s="38"/>
      <c r="T4" s="36"/>
      <c r="U4" s="34" t="s">
        <v>523</v>
      </c>
      <c r="V4" s="38"/>
      <c r="W4" s="38"/>
      <c r="X4" s="38"/>
      <c r="Y4" s="38"/>
      <c r="Z4" s="39"/>
      <c r="AA4" s="40"/>
      <c r="AD4" s="6" t="s">
        <v>385</v>
      </c>
      <c r="AH4" s="6" t="s">
        <v>385</v>
      </c>
    </row>
    <row r="5" spans="1:34">
      <c r="I5" s="17">
        <v>2011</v>
      </c>
      <c r="J5" s="13"/>
      <c r="L5" s="14">
        <v>2011</v>
      </c>
      <c r="M5" s="15"/>
      <c r="P5" s="10"/>
      <c r="Q5" s="10"/>
      <c r="R5" s="13"/>
      <c r="T5" s="28"/>
      <c r="U5" s="13"/>
      <c r="V5" s="13"/>
      <c r="W5" s="13"/>
      <c r="X5" s="13"/>
      <c r="Y5" s="13"/>
      <c r="Z5"/>
      <c r="AD5" s="10">
        <v>2011</v>
      </c>
      <c r="AE5" s="10"/>
      <c r="AG5" s="10"/>
      <c r="AH5" s="10">
        <v>2010</v>
      </c>
    </row>
    <row r="6" spans="1:34">
      <c r="A6">
        <v>1</v>
      </c>
      <c r="B6">
        <v>398</v>
      </c>
      <c r="C6" t="s">
        <v>50</v>
      </c>
      <c r="D6" t="s">
        <v>505</v>
      </c>
      <c r="E6" t="s">
        <v>386</v>
      </c>
      <c r="I6" s="12"/>
      <c r="J6" s="13">
        <v>-32345</v>
      </c>
      <c r="L6" s="15"/>
      <c r="M6" s="13">
        <v>-32345</v>
      </c>
      <c r="P6" s="10"/>
      <c r="Q6" s="10"/>
      <c r="R6" s="13">
        <f t="shared" ref="R6:R19" si="0">+SUM(I6:K6)</f>
        <v>-32345</v>
      </c>
      <c r="T6" s="29"/>
      <c r="U6" s="13"/>
      <c r="V6" s="13">
        <f t="shared" ref="V6" si="1">+SUM(M6:O6)</f>
        <v>-32345</v>
      </c>
      <c r="W6" s="13">
        <f>V6</f>
        <v>-32345</v>
      </c>
      <c r="X6" s="13">
        <f>W6</f>
        <v>-32345</v>
      </c>
      <c r="Y6" s="13">
        <f>X6-R6</f>
        <v>0</v>
      </c>
      <c r="Z6"/>
      <c r="AD6" s="6">
        <v>-30000</v>
      </c>
      <c r="AH6" s="6">
        <v>-20000</v>
      </c>
    </row>
    <row r="7" spans="1:34">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2">X7-R7</f>
        <v>0</v>
      </c>
      <c r="Z7" t="s">
        <v>504</v>
      </c>
      <c r="AA7" s="10" t="s">
        <v>514</v>
      </c>
      <c r="AB7">
        <v>4536</v>
      </c>
      <c r="AC7" t="s">
        <v>248</v>
      </c>
      <c r="AD7" s="6">
        <v>3000</v>
      </c>
      <c r="AH7" s="6">
        <v>2000</v>
      </c>
    </row>
    <row r="8" spans="1:34">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2"/>
        <v>0</v>
      </c>
      <c r="Z8"/>
      <c r="AA8"/>
      <c r="AB8"/>
      <c r="AC8"/>
      <c r="AD8" s="6">
        <v>8000</v>
      </c>
      <c r="AH8" s="6">
        <v>5000</v>
      </c>
    </row>
    <row r="9" spans="1:34">
      <c r="A9">
        <v>75</v>
      </c>
      <c r="B9">
        <v>4536</v>
      </c>
      <c r="C9" t="s">
        <v>60</v>
      </c>
      <c r="D9" t="s">
        <v>294</v>
      </c>
      <c r="E9" t="s">
        <v>389</v>
      </c>
      <c r="I9" s="12"/>
      <c r="J9" s="13">
        <v>-4000</v>
      </c>
      <c r="L9" s="15"/>
      <c r="M9" s="15">
        <v>-4000</v>
      </c>
      <c r="O9" s="16">
        <v>4536</v>
      </c>
      <c r="P9" s="16" t="s">
        <v>280</v>
      </c>
      <c r="Q9" s="16" t="s">
        <v>388</v>
      </c>
      <c r="R9" s="13">
        <f t="shared" si="0"/>
        <v>-4000</v>
      </c>
      <c r="T9" s="29"/>
      <c r="U9" s="13"/>
      <c r="V9" s="13"/>
      <c r="W9" s="13">
        <f t="shared" ref="W9:X11" si="3">V9</f>
        <v>0</v>
      </c>
      <c r="X9" s="13">
        <f>-W20</f>
        <v>-4000</v>
      </c>
      <c r="Y9" s="13">
        <f t="shared" si="2"/>
        <v>0</v>
      </c>
      <c r="Z9" t="s">
        <v>504</v>
      </c>
      <c r="AA9" s="10" t="s">
        <v>514</v>
      </c>
      <c r="AB9">
        <v>4536</v>
      </c>
      <c r="AC9" t="s">
        <v>280</v>
      </c>
      <c r="AD9" s="6">
        <v>-4000</v>
      </c>
      <c r="AH9" s="6">
        <v>-3000</v>
      </c>
    </row>
    <row r="10" spans="1:34">
      <c r="A10">
        <v>142</v>
      </c>
      <c r="B10">
        <v>1268</v>
      </c>
      <c r="C10" t="s">
        <v>50</v>
      </c>
      <c r="D10" t="s">
        <v>505</v>
      </c>
      <c r="E10" t="s">
        <v>390</v>
      </c>
      <c r="I10" s="12"/>
      <c r="J10" s="13">
        <v>2500</v>
      </c>
      <c r="L10" s="15"/>
      <c r="M10" s="15">
        <v>2500</v>
      </c>
      <c r="O10" s="16"/>
      <c r="P10" s="16"/>
      <c r="Q10" s="16"/>
      <c r="R10" s="13">
        <f t="shared" si="0"/>
        <v>2500</v>
      </c>
      <c r="T10" s="29"/>
      <c r="U10" s="13"/>
      <c r="V10" s="13">
        <v>2500</v>
      </c>
      <c r="W10" s="13">
        <f t="shared" si="3"/>
        <v>2500</v>
      </c>
      <c r="X10" s="13">
        <f t="shared" si="3"/>
        <v>2500</v>
      </c>
      <c r="Y10" s="13">
        <f t="shared" si="2"/>
        <v>0</v>
      </c>
      <c r="Z10"/>
      <c r="AD10" s="6">
        <v>2500</v>
      </c>
      <c r="AH10" s="6">
        <v>2500</v>
      </c>
    </row>
    <row r="11" spans="1:34">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3"/>
        <v>10500</v>
      </c>
      <c r="X11" s="13">
        <f t="shared" si="3"/>
        <v>10500</v>
      </c>
      <c r="Y11" s="13">
        <f t="shared" si="2"/>
        <v>0</v>
      </c>
      <c r="Z11"/>
      <c r="AD11" s="6">
        <v>10500</v>
      </c>
      <c r="AH11" s="6">
        <v>7500</v>
      </c>
    </row>
    <row r="12" spans="1:34">
      <c r="I12" s="12"/>
      <c r="J12" s="13"/>
      <c r="L12" s="15"/>
      <c r="M12" s="15"/>
      <c r="P12" s="10"/>
      <c r="Q12" s="10"/>
      <c r="R12" s="13">
        <f t="shared" si="0"/>
        <v>0</v>
      </c>
      <c r="T12" s="29"/>
      <c r="U12" s="13"/>
      <c r="V12" s="13"/>
      <c r="W12" s="13"/>
      <c r="X12" s="13"/>
      <c r="Y12" s="13">
        <f t="shared" si="2"/>
        <v>0</v>
      </c>
      <c r="Z12"/>
    </row>
    <row r="13" spans="1:34">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2"/>
        <v>0</v>
      </c>
      <c r="Z13" t="s">
        <v>503</v>
      </c>
      <c r="AA13" s="10" t="s">
        <v>250</v>
      </c>
      <c r="AD13" s="6">
        <v>100000</v>
      </c>
      <c r="AH13" s="6">
        <v>100000</v>
      </c>
    </row>
    <row r="14" spans="1:34">
      <c r="A14">
        <v>531</v>
      </c>
      <c r="E14" t="s">
        <v>393</v>
      </c>
      <c r="I14" s="13"/>
      <c r="J14" s="13"/>
      <c r="L14" s="15"/>
      <c r="M14" s="15"/>
      <c r="P14" s="10"/>
      <c r="Q14" s="10"/>
      <c r="R14" s="13">
        <f t="shared" si="0"/>
        <v>0</v>
      </c>
      <c r="T14" s="29"/>
      <c r="U14" s="13"/>
      <c r="V14" s="13"/>
      <c r="W14" s="13"/>
      <c r="X14" s="13"/>
      <c r="Y14" s="13">
        <f t="shared" si="2"/>
        <v>0</v>
      </c>
      <c r="Z14"/>
    </row>
    <row r="15" spans="1:34">
      <c r="A15">
        <v>532</v>
      </c>
      <c r="E15" t="s">
        <v>394</v>
      </c>
      <c r="I15" s="13"/>
      <c r="J15" s="13"/>
      <c r="L15" s="15"/>
      <c r="M15" s="15"/>
      <c r="P15" s="10"/>
      <c r="Q15" s="10"/>
      <c r="R15" s="13">
        <f t="shared" si="0"/>
        <v>0</v>
      </c>
      <c r="T15" s="29"/>
      <c r="U15" s="13"/>
      <c r="V15" s="13"/>
      <c r="W15" s="13"/>
      <c r="X15" s="13"/>
      <c r="Y15" s="13">
        <f t="shared" si="2"/>
        <v>0</v>
      </c>
      <c r="Z15"/>
    </row>
    <row r="16" spans="1:34">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-2500</v>
      </c>
      <c r="V16" s="13"/>
      <c r="W16" s="13">
        <f>T16+U16</f>
        <v>-32500</v>
      </c>
      <c r="X16" s="13">
        <f>T16</f>
        <v>-30000</v>
      </c>
      <c r="Y16" s="13">
        <f t="shared" si="2"/>
        <v>0</v>
      </c>
      <c r="Z16" t="s">
        <v>503</v>
      </c>
      <c r="AA16" t="s">
        <v>251</v>
      </c>
      <c r="AB16">
        <v>4655</v>
      </c>
      <c r="AC16" t="s">
        <v>248</v>
      </c>
      <c r="AD16" s="6">
        <v>-30000</v>
      </c>
      <c r="AH16" s="6">
        <v>-27500</v>
      </c>
    </row>
    <row r="17" spans="1:34">
      <c r="A17">
        <v>537</v>
      </c>
      <c r="B17">
        <v>4656</v>
      </c>
      <c r="C17" t="s">
        <v>50</v>
      </c>
      <c r="D17" t="s">
        <v>505</v>
      </c>
      <c r="E17" t="s">
        <v>396</v>
      </c>
      <c r="I17" s="13"/>
      <c r="J17" s="13">
        <v>-2500</v>
      </c>
      <c r="L17" s="15"/>
      <c r="M17" s="15">
        <v>-2500</v>
      </c>
      <c r="P17" s="10"/>
      <c r="Q17" s="10"/>
      <c r="R17" s="13">
        <f t="shared" si="0"/>
        <v>-2500</v>
      </c>
      <c r="T17" s="29"/>
      <c r="U17" s="13"/>
      <c r="V17" s="29">
        <v>-2500</v>
      </c>
      <c r="W17" s="13">
        <f t="shared" ref="W17" si="4">V17</f>
        <v>-2500</v>
      </c>
      <c r="X17" s="13">
        <f>W17</f>
        <v>-2500</v>
      </c>
      <c r="Y17" s="13">
        <f t="shared" si="2"/>
        <v>0</v>
      </c>
      <c r="Z17"/>
      <c r="AD17" s="6">
        <v>-2500</v>
      </c>
      <c r="AH17" s="6">
        <v>-2500</v>
      </c>
    </row>
    <row r="18" spans="1:34">
      <c r="A18">
        <v>536</v>
      </c>
      <c r="E18" t="s">
        <v>397</v>
      </c>
      <c r="F18" t="s">
        <v>505</v>
      </c>
      <c r="I18" s="13"/>
      <c r="J18" s="13"/>
      <c r="L18" s="15"/>
      <c r="M18" s="15"/>
      <c r="P18" s="10"/>
      <c r="Q18" s="10"/>
      <c r="R18" s="13">
        <f t="shared" si="0"/>
        <v>0</v>
      </c>
      <c r="T18" s="29"/>
      <c r="U18" s="13"/>
      <c r="V18" s="13"/>
      <c r="W18" s="13"/>
      <c r="X18" s="13"/>
      <c r="Y18" s="13">
        <f t="shared" si="2"/>
        <v>0</v>
      </c>
      <c r="Z18"/>
    </row>
    <row r="19" spans="1:34">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2"/>
        <v>0</v>
      </c>
      <c r="Z19" t="s">
        <v>504</v>
      </c>
      <c r="AA19" s="10" t="s">
        <v>514</v>
      </c>
    </row>
    <row r="20" spans="1:34">
      <c r="A20">
        <v>630</v>
      </c>
      <c r="B20">
        <v>4536</v>
      </c>
      <c r="C20" t="s">
        <v>60</v>
      </c>
      <c r="D20" t="s">
        <v>294</v>
      </c>
      <c r="E20" t="s">
        <v>399</v>
      </c>
      <c r="F20">
        <v>4536</v>
      </c>
      <c r="G20" t="s">
        <v>280</v>
      </c>
      <c r="H20" t="s">
        <v>388</v>
      </c>
      <c r="I20" s="13"/>
      <c r="J20" s="13">
        <v>4000</v>
      </c>
      <c r="L20" s="15"/>
      <c r="M20" s="15">
        <v>4000</v>
      </c>
      <c r="O20" s="16">
        <v>4536</v>
      </c>
      <c r="P20" s="16" t="s">
        <v>280</v>
      </c>
      <c r="Q20" s="16" t="s">
        <v>388</v>
      </c>
      <c r="R20" s="13">
        <f t="shared" ref="R20:R25" si="5">+SUM(I20:K20)</f>
        <v>4000</v>
      </c>
      <c r="T20" s="29">
        <v>3000</v>
      </c>
      <c r="U20" s="13">
        <f>U21</f>
        <v>1000</v>
      </c>
      <c r="V20" s="13">
        <v>4000</v>
      </c>
      <c r="W20" s="13">
        <f t="shared" ref="W20:X25" si="6">V20</f>
        <v>4000</v>
      </c>
      <c r="X20" s="13">
        <f t="shared" si="6"/>
        <v>4000</v>
      </c>
      <c r="Y20" s="13">
        <f t="shared" si="2"/>
        <v>0</v>
      </c>
      <c r="Z20" t="s">
        <v>504</v>
      </c>
      <c r="AA20" s="10" t="s">
        <v>514</v>
      </c>
      <c r="AB20" s="10">
        <v>4536</v>
      </c>
      <c r="AC20" s="6" t="s">
        <v>280</v>
      </c>
      <c r="AD20" s="6">
        <v>4000</v>
      </c>
      <c r="AF20" s="10">
        <v>4536</v>
      </c>
      <c r="AG20" s="6" t="s">
        <v>280</v>
      </c>
      <c r="AH20" s="6">
        <v>3000</v>
      </c>
    </row>
    <row r="21" spans="1:34">
      <c r="B21">
        <v>2722</v>
      </c>
      <c r="C21" t="s">
        <v>50</v>
      </c>
      <c r="E21" t="s">
        <v>522</v>
      </c>
      <c r="I21" s="13"/>
      <c r="J21" s="13"/>
      <c r="L21" s="15"/>
      <c r="M21" s="15"/>
      <c r="O21" s="16"/>
      <c r="P21" s="16"/>
      <c r="Q21" s="16"/>
      <c r="R21" s="13"/>
      <c r="T21" s="29"/>
      <c r="U21" s="32">
        <f>V20-T20</f>
        <v>1000</v>
      </c>
      <c r="V21" s="13"/>
      <c r="W21" s="13"/>
      <c r="X21" s="13"/>
      <c r="Y21" s="13">
        <f t="shared" si="2"/>
        <v>0</v>
      </c>
      <c r="Z21"/>
    </row>
    <row r="22" spans="1:34">
      <c r="A22">
        <v>650</v>
      </c>
      <c r="B22">
        <v>1172</v>
      </c>
      <c r="C22" t="s">
        <v>60</v>
      </c>
      <c r="D22" t="s">
        <v>294</v>
      </c>
      <c r="E22" t="s">
        <v>121</v>
      </c>
      <c r="F22">
        <v>1172</v>
      </c>
      <c r="G22" t="s">
        <v>371</v>
      </c>
      <c r="H22" t="s">
        <v>511</v>
      </c>
      <c r="I22" s="13">
        <v>4000</v>
      </c>
      <c r="J22" s="13">
        <v>2000</v>
      </c>
      <c r="L22" s="15">
        <v>4000</v>
      </c>
      <c r="M22" s="15">
        <v>2000</v>
      </c>
      <c r="O22" s="10">
        <v>1172</v>
      </c>
      <c r="P22" s="10" t="s">
        <v>371</v>
      </c>
      <c r="Q22" s="10" t="s">
        <v>388</v>
      </c>
      <c r="R22" s="13">
        <f t="shared" si="5"/>
        <v>6000</v>
      </c>
      <c r="T22" s="29">
        <v>4000</v>
      </c>
      <c r="U22" s="13">
        <f>U23</f>
        <v>2000</v>
      </c>
      <c r="V22" s="13">
        <v>6000</v>
      </c>
      <c r="W22" s="13">
        <f t="shared" si="6"/>
        <v>6000</v>
      </c>
      <c r="X22" s="13">
        <f t="shared" si="6"/>
        <v>6000</v>
      </c>
      <c r="Y22" s="13">
        <f t="shared" si="2"/>
        <v>0</v>
      </c>
      <c r="Z22" t="s">
        <v>504</v>
      </c>
      <c r="AA22" s="10" t="s">
        <v>281</v>
      </c>
      <c r="AB22" s="10" t="s">
        <v>400</v>
      </c>
      <c r="AC22" s="6" t="s">
        <v>371</v>
      </c>
      <c r="AD22" s="6">
        <v>6000</v>
      </c>
      <c r="AF22" s="10" t="s">
        <v>400</v>
      </c>
      <c r="AG22" s="6" t="s">
        <v>371</v>
      </c>
      <c r="AH22" s="6">
        <v>4000</v>
      </c>
    </row>
    <row r="23" spans="1:34">
      <c r="B23">
        <v>2667</v>
      </c>
      <c r="C23" t="s">
        <v>50</v>
      </c>
      <c r="E23" t="s">
        <v>522</v>
      </c>
      <c r="I23" s="13"/>
      <c r="J23" s="13"/>
      <c r="L23" s="15"/>
      <c r="M23" s="15"/>
      <c r="P23" s="10"/>
      <c r="Q23" s="10"/>
      <c r="R23" s="13"/>
      <c r="T23" s="29"/>
      <c r="U23" s="32">
        <f>V22-T22</f>
        <v>2000</v>
      </c>
      <c r="V23" s="13"/>
      <c r="W23" s="13"/>
      <c r="X23" s="13"/>
      <c r="Y23" s="13"/>
      <c r="Z23"/>
    </row>
    <row r="24" spans="1:34">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5"/>
        <v>2500</v>
      </c>
      <c r="T24" s="29"/>
      <c r="U24" s="13"/>
      <c r="V24" s="13">
        <v>2500</v>
      </c>
      <c r="W24" s="13">
        <f t="shared" si="6"/>
        <v>2500</v>
      </c>
      <c r="X24" s="13">
        <f t="shared" si="6"/>
        <v>2500</v>
      </c>
      <c r="Y24" s="13">
        <f t="shared" si="2"/>
        <v>0</v>
      </c>
      <c r="Z24"/>
      <c r="AB24" s="10" t="s">
        <v>402</v>
      </c>
      <c r="AC24" s="6" t="s">
        <v>371</v>
      </c>
      <c r="AD24" s="6">
        <v>2000</v>
      </c>
      <c r="AF24" s="10" t="s">
        <v>402</v>
      </c>
      <c r="AG24" s="6" t="s">
        <v>371</v>
      </c>
      <c r="AH24" s="6">
        <v>1000</v>
      </c>
    </row>
    <row r="25" spans="1:34">
      <c r="A25">
        <v>735</v>
      </c>
      <c r="B25">
        <v>541</v>
      </c>
      <c r="C25" t="s">
        <v>60</v>
      </c>
      <c r="D25" t="s">
        <v>294</v>
      </c>
      <c r="E25" t="s">
        <v>131</v>
      </c>
      <c r="F25">
        <v>541</v>
      </c>
      <c r="G25" t="s">
        <v>248</v>
      </c>
      <c r="H25" t="s">
        <v>388</v>
      </c>
      <c r="I25" s="13">
        <v>2500</v>
      </c>
      <c r="J25" s="13">
        <v>29845</v>
      </c>
      <c r="L25" s="15">
        <v>2500</v>
      </c>
      <c r="M25" s="13">
        <v>29845</v>
      </c>
      <c r="O25" s="10">
        <v>541</v>
      </c>
      <c r="P25" s="10" t="s">
        <v>280</v>
      </c>
      <c r="Q25" s="10" t="s">
        <v>388</v>
      </c>
      <c r="R25" s="13">
        <f t="shared" si="5"/>
        <v>32345</v>
      </c>
      <c r="T25" s="29">
        <v>2500</v>
      </c>
      <c r="U25" s="13"/>
      <c r="V25" s="13">
        <v>32345</v>
      </c>
      <c r="W25" s="13">
        <f t="shared" si="6"/>
        <v>32345</v>
      </c>
      <c r="X25" s="13">
        <f t="shared" si="6"/>
        <v>32345</v>
      </c>
      <c r="Y25" s="13">
        <f t="shared" si="2"/>
        <v>0</v>
      </c>
      <c r="Z25" t="s">
        <v>504</v>
      </c>
      <c r="AA25" s="10" t="s">
        <v>54</v>
      </c>
      <c r="AD25" s="6">
        <v>10500</v>
      </c>
      <c r="AH25" s="6">
        <v>2000</v>
      </c>
    </row>
    <row r="26" spans="1:34">
      <c r="I26" s="13"/>
      <c r="J26" s="13"/>
      <c r="L26" s="15"/>
      <c r="M26" s="15"/>
      <c r="P26" s="10"/>
      <c r="Q26" s="10"/>
      <c r="R26" s="13">
        <f>+SUM(I26:O26)</f>
        <v>0</v>
      </c>
      <c r="T26" s="29"/>
      <c r="U26" s="13"/>
      <c r="V26" s="13"/>
      <c r="W26" s="13"/>
      <c r="X26" s="13"/>
      <c r="Y26" s="13">
        <f t="shared" si="2"/>
        <v>0</v>
      </c>
      <c r="Z26"/>
    </row>
    <row r="27" spans="1:34">
      <c r="A27">
        <v>900</v>
      </c>
      <c r="B27">
        <v>5022</v>
      </c>
      <c r="C27" t="s">
        <v>60</v>
      </c>
      <c r="D27" t="s">
        <v>294</v>
      </c>
      <c r="E27" t="s">
        <v>403</v>
      </c>
      <c r="F27">
        <v>5022</v>
      </c>
      <c r="G27" t="s">
        <v>248</v>
      </c>
      <c r="H27" t="s">
        <v>388</v>
      </c>
      <c r="I27" s="13">
        <v>-50000</v>
      </c>
      <c r="J27" s="13">
        <v>-10000</v>
      </c>
      <c r="L27" s="15">
        <v>-50000</v>
      </c>
      <c r="M27" s="15">
        <v>-10000</v>
      </c>
      <c r="O27" s="16">
        <v>5022</v>
      </c>
      <c r="P27" s="16" t="s">
        <v>280</v>
      </c>
      <c r="Q27" s="16" t="s">
        <v>388</v>
      </c>
      <c r="R27" s="13">
        <f>+SUM(I27:K27)</f>
        <v>-60000</v>
      </c>
      <c r="T27" s="29">
        <v>-50000</v>
      </c>
      <c r="U27" s="13">
        <f>V28</f>
        <v>-10000</v>
      </c>
      <c r="V27" s="13"/>
      <c r="W27" s="13">
        <f t="shared" ref="W27:W31" si="7">T27+U27</f>
        <v>-60000</v>
      </c>
      <c r="X27" s="13">
        <f>T27</f>
        <v>-50000</v>
      </c>
      <c r="Y27" s="13">
        <f t="shared" si="2"/>
        <v>10000</v>
      </c>
      <c r="Z27" t="s">
        <v>503</v>
      </c>
      <c r="AA27" s="16" t="s">
        <v>517</v>
      </c>
      <c r="AB27" s="16">
        <v>5022</v>
      </c>
      <c r="AC27" t="s">
        <v>280</v>
      </c>
      <c r="AD27" s="6">
        <v>-50000</v>
      </c>
      <c r="AF27" s="16">
        <v>5022</v>
      </c>
      <c r="AG27" t="s">
        <v>280</v>
      </c>
      <c r="AH27" s="6">
        <v>-50000</v>
      </c>
    </row>
    <row r="28" spans="1:34">
      <c r="B28">
        <v>5023</v>
      </c>
      <c r="C28" t="s">
        <v>50</v>
      </c>
      <c r="D28" t="s">
        <v>505</v>
      </c>
      <c r="E28" t="s">
        <v>522</v>
      </c>
      <c r="F28" t="s">
        <v>505</v>
      </c>
      <c r="I28" s="13"/>
      <c r="J28" s="31"/>
      <c r="L28" s="15"/>
      <c r="M28" s="15"/>
      <c r="O28" s="16"/>
      <c r="P28" s="16"/>
      <c r="Q28" s="16"/>
      <c r="R28" s="13"/>
      <c r="T28" s="29"/>
      <c r="U28" s="13"/>
      <c r="V28" s="13">
        <v>-10000</v>
      </c>
      <c r="W28" s="13">
        <f t="shared" ref="W28:W30" si="8">V28</f>
        <v>-10000</v>
      </c>
      <c r="X28" s="13">
        <f>W28</f>
        <v>-10000</v>
      </c>
      <c r="Y28" s="13">
        <f t="shared" si="2"/>
        <v>-10000</v>
      </c>
      <c r="Z28"/>
      <c r="AA28" s="16"/>
      <c r="AB28" s="16"/>
      <c r="AC28"/>
      <c r="AF28" s="16"/>
      <c r="AG28"/>
    </row>
    <row r="29" spans="1:34">
      <c r="A29">
        <v>920</v>
      </c>
      <c r="B29">
        <v>4397</v>
      </c>
      <c r="C29" t="s">
        <v>60</v>
      </c>
      <c r="D29" t="s">
        <v>294</v>
      </c>
      <c r="E29" t="s">
        <v>404</v>
      </c>
      <c r="F29">
        <v>4397</v>
      </c>
      <c r="G29" t="s">
        <v>248</v>
      </c>
      <c r="H29" t="s">
        <v>388</v>
      </c>
      <c r="I29" s="13">
        <v>-10000</v>
      </c>
      <c r="L29" s="15">
        <v>-10000</v>
      </c>
      <c r="M29" s="15"/>
      <c r="O29" s="16">
        <v>4397</v>
      </c>
      <c r="P29" s="16" t="s">
        <v>280</v>
      </c>
      <c r="Q29" s="16" t="s">
        <v>388</v>
      </c>
      <c r="R29" s="13">
        <f t="shared" ref="R29:R32" si="9">+SUM(I29:K29)</f>
        <v>-10000</v>
      </c>
      <c r="T29" s="29">
        <v>-10000</v>
      </c>
      <c r="U29" s="13">
        <f>V30</f>
        <v>-10000</v>
      </c>
      <c r="V29" s="13"/>
      <c r="W29" s="13">
        <f t="shared" si="7"/>
        <v>-20000</v>
      </c>
      <c r="X29" s="13">
        <f>T29</f>
        <v>-10000</v>
      </c>
      <c r="Y29" s="13">
        <f t="shared" si="2"/>
        <v>0</v>
      </c>
      <c r="Z29" t="s">
        <v>503</v>
      </c>
      <c r="AA29" s="16" t="s">
        <v>334</v>
      </c>
      <c r="AB29" s="16">
        <v>4397</v>
      </c>
      <c r="AC29" t="s">
        <v>280</v>
      </c>
      <c r="AD29" s="6">
        <v>-10000</v>
      </c>
      <c r="AF29" s="16">
        <v>4397</v>
      </c>
      <c r="AG29" t="s">
        <v>280</v>
      </c>
      <c r="AH29" s="6">
        <v>-10000</v>
      </c>
    </row>
    <row r="30" spans="1:34">
      <c r="B30">
        <v>3934</v>
      </c>
      <c r="C30" t="s">
        <v>50</v>
      </c>
      <c r="D30" t="s">
        <v>505</v>
      </c>
      <c r="E30" t="s">
        <v>405</v>
      </c>
      <c r="F30" t="s">
        <v>505</v>
      </c>
      <c r="I30" s="13"/>
      <c r="J30" s="13">
        <v>-10000</v>
      </c>
      <c r="L30" s="15"/>
      <c r="M30" s="15">
        <v>-10000</v>
      </c>
      <c r="O30" s="16"/>
      <c r="P30" s="16"/>
      <c r="Q30" s="16"/>
      <c r="R30" s="13">
        <f t="shared" si="9"/>
        <v>-10000</v>
      </c>
      <c r="T30" s="29"/>
      <c r="U30" s="13"/>
      <c r="V30" s="13">
        <v>-10000</v>
      </c>
      <c r="W30" s="13">
        <f t="shared" si="8"/>
        <v>-10000</v>
      </c>
      <c r="X30" s="13">
        <f>W30</f>
        <v>-10000</v>
      </c>
      <c r="Y30" s="13">
        <f t="shared" si="2"/>
        <v>0</v>
      </c>
      <c r="Z30"/>
      <c r="AA30" s="16"/>
      <c r="AB30" s="16"/>
      <c r="AC30"/>
      <c r="AF30" s="16"/>
      <c r="AG30"/>
    </row>
    <row r="31" spans="1:34">
      <c r="A31">
        <v>930</v>
      </c>
      <c r="B31">
        <v>3984</v>
      </c>
      <c r="C31" t="s">
        <v>60</v>
      </c>
      <c r="D31" t="s">
        <v>294</v>
      </c>
      <c r="E31" t="s">
        <v>406</v>
      </c>
      <c r="F31">
        <v>3984</v>
      </c>
      <c r="G31" t="s">
        <v>248</v>
      </c>
      <c r="H31" t="s">
        <v>388</v>
      </c>
      <c r="I31" s="13">
        <v>-20000</v>
      </c>
      <c r="J31" s="13"/>
      <c r="L31" s="15">
        <v>-20000</v>
      </c>
      <c r="M31" s="15"/>
      <c r="O31" s="16">
        <v>3984</v>
      </c>
      <c r="P31" s="16" t="s">
        <v>280</v>
      </c>
      <c r="Q31" s="16" t="s">
        <v>388</v>
      </c>
      <c r="R31" s="13">
        <f t="shared" si="9"/>
        <v>-20000</v>
      </c>
      <c r="T31" s="29">
        <v>-20000</v>
      </c>
      <c r="U31" s="13">
        <f>U32</f>
        <v>-12345</v>
      </c>
      <c r="V31" s="13"/>
      <c r="W31" s="13">
        <f t="shared" si="7"/>
        <v>-32345</v>
      </c>
      <c r="X31" s="13">
        <f>T31</f>
        <v>-20000</v>
      </c>
      <c r="Y31" s="13">
        <f t="shared" si="2"/>
        <v>0</v>
      </c>
      <c r="Z31" t="s">
        <v>503</v>
      </c>
      <c r="AA31" s="5" t="s">
        <v>328</v>
      </c>
      <c r="AB31" s="16">
        <v>3984</v>
      </c>
      <c r="AC31" t="s">
        <v>280</v>
      </c>
      <c r="AD31" s="6">
        <v>-20000</v>
      </c>
      <c r="AF31" s="16">
        <v>3984</v>
      </c>
      <c r="AG31" t="s">
        <v>280</v>
      </c>
      <c r="AH31" s="6">
        <v>-14000</v>
      </c>
    </row>
    <row r="32" spans="1:34">
      <c r="B32">
        <v>3990</v>
      </c>
      <c r="C32" t="s">
        <v>50</v>
      </c>
      <c r="E32" t="s">
        <v>407</v>
      </c>
      <c r="I32" s="13"/>
      <c r="J32" s="13"/>
      <c r="L32" s="15"/>
      <c r="M32" s="15"/>
      <c r="P32" s="10"/>
      <c r="Q32" s="10"/>
      <c r="R32" s="13">
        <f t="shared" si="9"/>
        <v>0</v>
      </c>
      <c r="T32" s="29"/>
      <c r="U32" s="32">
        <f>SUM(X6:X11)</f>
        <v>-12345</v>
      </c>
      <c r="V32" s="13"/>
      <c r="W32" s="13"/>
      <c r="X32" s="13">
        <f>W32</f>
        <v>0</v>
      </c>
      <c r="Y32" s="13">
        <f t="shared" si="2"/>
        <v>0</v>
      </c>
      <c r="AD32" s="6" t="e">
        <f>-#REF!</f>
        <v>#REF!</v>
      </c>
      <c r="AH32" s="6" t="e">
        <f>-#REF!</f>
        <v>#REF!</v>
      </c>
    </row>
    <row r="33" spans="1:34">
      <c r="E33" s="2" t="s">
        <v>495</v>
      </c>
      <c r="I33" s="13">
        <f>SUM(I6:I32)</f>
        <v>0</v>
      </c>
      <c r="J33" s="13">
        <f>SUM(J6:J32)</f>
        <v>0</v>
      </c>
      <c r="L33" s="13">
        <f t="shared" ref="L33:M33" si="10">SUM(L6:L32)</f>
        <v>0</v>
      </c>
      <c r="M33" s="13">
        <f t="shared" si="10"/>
        <v>0</v>
      </c>
      <c r="R33" s="13">
        <f t="shared" ref="R33" si="11">SUM(R6:R32)</f>
        <v>0</v>
      </c>
      <c r="T33" s="6"/>
      <c r="U33" s="6"/>
      <c r="V33" s="13">
        <f t="shared" ref="V33:X33" si="12">SUM(V6:V32)</f>
        <v>11000</v>
      </c>
      <c r="W33" s="6"/>
      <c r="X33" s="13">
        <f t="shared" si="12"/>
        <v>0</v>
      </c>
      <c r="Y33" s="13">
        <f t="shared" si="2"/>
        <v>0</v>
      </c>
    </row>
    <row r="34" spans="1:34">
      <c r="T34" s="6"/>
      <c r="V34" s="31"/>
    </row>
    <row r="35" spans="1:34">
      <c r="E35" t="s">
        <v>407</v>
      </c>
      <c r="J35" s="6">
        <f>SUM(J6:J11)</f>
        <v>-12345</v>
      </c>
      <c r="M35" s="6"/>
      <c r="R35" s="6">
        <f>SUM(R6:R11)</f>
        <v>-12345</v>
      </c>
      <c r="V35"/>
    </row>
    <row r="36" spans="1:34">
      <c r="A36" t="s">
        <v>408</v>
      </c>
      <c r="J36"/>
      <c r="K36"/>
      <c r="L36"/>
      <c r="M36"/>
      <c r="N36"/>
      <c r="O36"/>
      <c r="P36"/>
      <c r="Q36"/>
      <c r="R36"/>
      <c r="S36"/>
      <c r="T36"/>
      <c r="U36"/>
      <c r="W36"/>
      <c r="X36"/>
      <c r="Y36"/>
      <c r="Z36"/>
      <c r="AA36"/>
      <c r="AB36"/>
      <c r="AC36"/>
      <c r="AD36"/>
      <c r="AE36"/>
      <c r="AF36"/>
      <c r="AG36"/>
      <c r="AH36"/>
    </row>
    <row r="37" spans="1:34">
      <c r="A37" t="s">
        <v>497</v>
      </c>
      <c r="J37"/>
      <c r="K37"/>
      <c r="L37"/>
      <c r="M37"/>
      <c r="N37"/>
      <c r="O37"/>
      <c r="P37"/>
      <c r="Q37"/>
      <c r="R37"/>
      <c r="S37"/>
      <c r="T37"/>
      <c r="U37"/>
      <c r="V37"/>
      <c r="W37"/>
      <c r="X37"/>
      <c r="Y37"/>
      <c r="Z37"/>
      <c r="AA37"/>
      <c r="AB37"/>
      <c r="AC37"/>
      <c r="AD37"/>
      <c r="AE37"/>
      <c r="AF37"/>
      <c r="AG37"/>
      <c r="AH37"/>
    </row>
    <row r="38" spans="1:34">
      <c r="A38" t="s">
        <v>409</v>
      </c>
      <c r="J38"/>
      <c r="K38"/>
      <c r="L38"/>
      <c r="M38"/>
      <c r="N38"/>
      <c r="O38"/>
      <c r="P38"/>
      <c r="Q38"/>
      <c r="R38"/>
      <c r="S38"/>
      <c r="T38"/>
      <c r="U38"/>
      <c r="V38"/>
      <c r="W38"/>
      <c r="X38"/>
      <c r="Y38"/>
      <c r="Z38"/>
      <c r="AA38"/>
      <c r="AB38"/>
      <c r="AC38"/>
      <c r="AD38"/>
      <c r="AE38"/>
      <c r="AF38"/>
      <c r="AG38"/>
      <c r="AH38"/>
    </row>
    <row r="40" spans="1:34">
      <c r="A40" t="s">
        <v>410</v>
      </c>
      <c r="J40"/>
      <c r="K40"/>
      <c r="L40"/>
      <c r="M40"/>
      <c r="N40"/>
      <c r="O40"/>
      <c r="P40"/>
      <c r="Q40"/>
      <c r="R40"/>
      <c r="S40"/>
      <c r="T40"/>
      <c r="U40"/>
      <c r="V40"/>
      <c r="W40"/>
      <c r="X40"/>
      <c r="Y40"/>
      <c r="Z40"/>
      <c r="AA40"/>
      <c r="AB40"/>
      <c r="AC40"/>
      <c r="AD40"/>
      <c r="AE40"/>
      <c r="AF40"/>
      <c r="AG40"/>
      <c r="AH40"/>
    </row>
    <row r="41" spans="1:34">
      <c r="A41" t="s">
        <v>408</v>
      </c>
      <c r="J41"/>
      <c r="K41"/>
      <c r="L41"/>
      <c r="M41"/>
      <c r="N41"/>
      <c r="O41"/>
      <c r="P41"/>
      <c r="Q41"/>
      <c r="R41"/>
      <c r="S41"/>
      <c r="T41"/>
      <c r="U41"/>
      <c r="V41"/>
      <c r="W41"/>
      <c r="X41"/>
      <c r="Y41"/>
      <c r="Z41"/>
      <c r="AA41"/>
      <c r="AB41"/>
      <c r="AC41"/>
      <c r="AD41"/>
      <c r="AE41"/>
      <c r="AF41"/>
      <c r="AG41"/>
      <c r="AH41"/>
    </row>
    <row r="42" spans="1:34">
      <c r="A42" t="s">
        <v>411</v>
      </c>
      <c r="C42" t="s">
        <v>412</v>
      </c>
      <c r="D42">
        <v>4000</v>
      </c>
      <c r="J42"/>
      <c r="K42"/>
      <c r="L42"/>
      <c r="M42"/>
      <c r="N42"/>
      <c r="O42"/>
      <c r="P42"/>
      <c r="Q42"/>
      <c r="R42"/>
      <c r="S42"/>
      <c r="T42"/>
      <c r="U42"/>
      <c r="V42"/>
      <c r="W42"/>
      <c r="X42"/>
      <c r="Y42"/>
      <c r="Z42"/>
      <c r="AA42"/>
      <c r="AB42"/>
      <c r="AC42"/>
      <c r="AD42"/>
      <c r="AE42"/>
      <c r="AF42"/>
      <c r="AG42"/>
      <c r="AH42"/>
    </row>
    <row r="43" spans="1:34">
      <c r="A43" t="s">
        <v>413</v>
      </c>
      <c r="C43" t="s">
        <v>414</v>
      </c>
      <c r="D43">
        <v>4000</v>
      </c>
      <c r="J43"/>
      <c r="K43"/>
      <c r="L43"/>
      <c r="M43"/>
      <c r="N43"/>
      <c r="O43"/>
      <c r="P43"/>
      <c r="Q43"/>
      <c r="R43"/>
      <c r="S43"/>
      <c r="T43"/>
      <c r="U43"/>
      <c r="V43"/>
      <c r="W43"/>
      <c r="X43"/>
      <c r="Y43"/>
      <c r="Z43"/>
      <c r="AA43"/>
      <c r="AB43"/>
      <c r="AC43"/>
      <c r="AD43"/>
      <c r="AE43"/>
      <c r="AF43"/>
      <c r="AG43"/>
      <c r="AH43"/>
    </row>
    <row r="46" spans="1:34">
      <c r="A46" t="s">
        <v>415</v>
      </c>
      <c r="J46"/>
      <c r="K46"/>
      <c r="L46"/>
      <c r="M46"/>
      <c r="N46"/>
      <c r="O46"/>
      <c r="P46"/>
      <c r="Q46"/>
      <c r="R46"/>
      <c r="S46"/>
      <c r="T46"/>
      <c r="U46"/>
      <c r="V46"/>
      <c r="W46"/>
      <c r="X46"/>
      <c r="Y46"/>
      <c r="Z46"/>
      <c r="AA46"/>
      <c r="AB46"/>
      <c r="AC46"/>
      <c r="AD46"/>
      <c r="AE46"/>
      <c r="AF46"/>
      <c r="AG46"/>
      <c r="AH46"/>
    </row>
    <row r="47" spans="1:34">
      <c r="A47" t="s">
        <v>416</v>
      </c>
      <c r="C47" t="s">
        <v>412</v>
      </c>
      <c r="D47">
        <v>3000</v>
      </c>
      <c r="J47"/>
      <c r="K47"/>
      <c r="L47"/>
      <c r="M47"/>
      <c r="N47"/>
      <c r="O47"/>
      <c r="P47"/>
      <c r="Q47"/>
      <c r="R47"/>
      <c r="S47"/>
      <c r="T47"/>
      <c r="U47"/>
      <c r="V47"/>
      <c r="W47"/>
      <c r="X47"/>
      <c r="Y47"/>
      <c r="Z47"/>
      <c r="AA47"/>
      <c r="AB47"/>
      <c r="AC47"/>
      <c r="AD47"/>
      <c r="AE47"/>
      <c r="AF47"/>
      <c r="AG47"/>
      <c r="AH47"/>
    </row>
    <row r="48" spans="1:34">
      <c r="A48" t="s">
        <v>411</v>
      </c>
      <c r="C48" t="s">
        <v>414</v>
      </c>
      <c r="D48">
        <v>3000</v>
      </c>
      <c r="J48"/>
      <c r="K48"/>
      <c r="L48"/>
      <c r="M48"/>
      <c r="N48"/>
      <c r="O48"/>
      <c r="P48"/>
      <c r="Q48"/>
      <c r="R48"/>
      <c r="S48"/>
      <c r="T48"/>
      <c r="U48"/>
      <c r="V48"/>
      <c r="W48"/>
      <c r="X48"/>
      <c r="Y48"/>
      <c r="Z48"/>
      <c r="AA48"/>
      <c r="AB48"/>
      <c r="AC48"/>
      <c r="AD48"/>
      <c r="AE48"/>
      <c r="AF48"/>
      <c r="AG48"/>
      <c r="AH48"/>
    </row>
    <row r="50" spans="1:34">
      <c r="A50" t="s">
        <v>411</v>
      </c>
      <c r="C50" t="s">
        <v>412</v>
      </c>
      <c r="D50">
        <v>4000</v>
      </c>
      <c r="J50"/>
      <c r="K50"/>
      <c r="L50"/>
      <c r="M50"/>
      <c r="N50"/>
      <c r="O50"/>
      <c r="P50"/>
      <c r="Q50"/>
      <c r="R50"/>
      <c r="S50"/>
      <c r="T50"/>
      <c r="U50"/>
      <c r="V50"/>
      <c r="W50"/>
      <c r="X50"/>
      <c r="Y50"/>
      <c r="Z50"/>
      <c r="AA50"/>
      <c r="AB50"/>
      <c r="AC50"/>
      <c r="AD50"/>
      <c r="AE50"/>
      <c r="AF50"/>
      <c r="AG50"/>
      <c r="AH50"/>
    </row>
    <row r="51" spans="1:34">
      <c r="A51" t="s">
        <v>413</v>
      </c>
      <c r="C51" t="s">
        <v>414</v>
      </c>
      <c r="D51">
        <v>4000</v>
      </c>
      <c r="J51"/>
      <c r="K51"/>
      <c r="L51"/>
      <c r="M51"/>
      <c r="N51"/>
      <c r="O51"/>
      <c r="P51"/>
      <c r="Q51"/>
      <c r="R51"/>
      <c r="S51"/>
      <c r="T51"/>
      <c r="U51"/>
      <c r="V51"/>
      <c r="W51"/>
      <c r="X51"/>
      <c r="Y51"/>
      <c r="Z51"/>
      <c r="AA51"/>
      <c r="AB51"/>
      <c r="AC51"/>
      <c r="AD51"/>
      <c r="AE51"/>
      <c r="AF51"/>
      <c r="AG51"/>
      <c r="AH51"/>
    </row>
    <row r="55" spans="1:34">
      <c r="A55" t="s">
        <v>417</v>
      </c>
      <c r="J55"/>
      <c r="K55"/>
      <c r="L55"/>
      <c r="M55"/>
      <c r="N55"/>
      <c r="O55"/>
      <c r="P55"/>
      <c r="Q55"/>
      <c r="R55"/>
      <c r="S55"/>
      <c r="T55"/>
      <c r="U55"/>
      <c r="V55"/>
      <c r="W55"/>
      <c r="X55"/>
      <c r="Y55"/>
      <c r="Z55"/>
      <c r="AA55"/>
      <c r="AB55"/>
      <c r="AC55"/>
      <c r="AD55"/>
      <c r="AE55"/>
      <c r="AF55"/>
      <c r="AG55"/>
      <c r="AH55"/>
    </row>
    <row r="56" spans="1:34">
      <c r="A56" t="s">
        <v>418</v>
      </c>
      <c r="J56"/>
      <c r="K56"/>
      <c r="L56"/>
      <c r="M56"/>
      <c r="N56"/>
      <c r="O56"/>
      <c r="P56"/>
      <c r="Q56"/>
      <c r="R56"/>
      <c r="S56"/>
      <c r="T56"/>
      <c r="U56"/>
      <c r="V56"/>
      <c r="W56"/>
      <c r="X56"/>
      <c r="Y56"/>
      <c r="Z56"/>
      <c r="AA56"/>
      <c r="AB56"/>
      <c r="AC56"/>
      <c r="AD56"/>
      <c r="AE56"/>
      <c r="AF56"/>
      <c r="AG56"/>
      <c r="AH56"/>
    </row>
    <row r="57" spans="1:34">
      <c r="A57" t="s">
        <v>419</v>
      </c>
      <c r="J57"/>
      <c r="K57"/>
      <c r="L57"/>
      <c r="M57"/>
      <c r="N57"/>
      <c r="O57"/>
      <c r="P57"/>
      <c r="Q57"/>
      <c r="R57"/>
      <c r="S57"/>
      <c r="T57"/>
      <c r="U57"/>
      <c r="V57"/>
      <c r="W57"/>
      <c r="X57"/>
      <c r="Y57"/>
      <c r="Z57"/>
      <c r="AA57"/>
      <c r="AB57"/>
      <c r="AC57"/>
      <c r="AD57"/>
      <c r="AE57"/>
      <c r="AF57"/>
      <c r="AG57"/>
      <c r="AH57"/>
    </row>
    <row r="58" spans="1:34">
      <c r="A58" t="s">
        <v>420</v>
      </c>
      <c r="J58"/>
      <c r="K58"/>
      <c r="L58"/>
      <c r="M58"/>
      <c r="N58"/>
      <c r="O58"/>
      <c r="P58"/>
      <c r="Q58"/>
      <c r="R58"/>
      <c r="S58"/>
      <c r="T58"/>
      <c r="U58"/>
      <c r="V58"/>
      <c r="W58"/>
      <c r="X58"/>
      <c r="Y58"/>
      <c r="Z58"/>
      <c r="AA58"/>
      <c r="AB58"/>
      <c r="AC58"/>
      <c r="AD58"/>
      <c r="AE58"/>
      <c r="AF58"/>
      <c r="AG58"/>
      <c r="AH58"/>
    </row>
    <row r="60" spans="1:34">
      <c r="A60" t="s">
        <v>421</v>
      </c>
      <c r="J60"/>
      <c r="K60"/>
      <c r="L60"/>
      <c r="M60"/>
      <c r="N60"/>
      <c r="O60"/>
      <c r="P60"/>
      <c r="Q60"/>
      <c r="R60"/>
      <c r="S60"/>
      <c r="T60"/>
      <c r="U60"/>
      <c r="V60"/>
      <c r="W60"/>
      <c r="X60"/>
      <c r="Y60"/>
      <c r="Z60"/>
      <c r="AA60"/>
      <c r="AB60"/>
      <c r="AC60"/>
      <c r="AD60"/>
      <c r="AE60"/>
      <c r="AF60"/>
      <c r="AG60"/>
      <c r="AH60"/>
    </row>
    <row r="61" spans="1:34">
      <c r="A61" t="s">
        <v>422</v>
      </c>
      <c r="J61"/>
      <c r="K61"/>
      <c r="L61"/>
      <c r="M61"/>
      <c r="N61"/>
      <c r="O61"/>
      <c r="P61"/>
      <c r="Q61"/>
      <c r="R61"/>
      <c r="S61"/>
      <c r="T61"/>
      <c r="U61"/>
      <c r="V61"/>
      <c r="W61"/>
      <c r="X61"/>
      <c r="Y61"/>
      <c r="Z61"/>
      <c r="AA61"/>
      <c r="AB61"/>
      <c r="AC61"/>
      <c r="AD61"/>
      <c r="AE61"/>
      <c r="AF61"/>
      <c r="AG61"/>
      <c r="AH61"/>
    </row>
    <row r="62" spans="1:34">
      <c r="A62" t="s">
        <v>423</v>
      </c>
      <c r="J62"/>
      <c r="K62"/>
      <c r="L62"/>
      <c r="M62"/>
      <c r="N62"/>
      <c r="O62"/>
      <c r="P62"/>
      <c r="Q62"/>
      <c r="R62"/>
      <c r="S62"/>
      <c r="T62"/>
      <c r="U62"/>
      <c r="V62"/>
      <c r="W62"/>
      <c r="X62"/>
      <c r="Y62"/>
      <c r="Z62"/>
      <c r="AA62"/>
      <c r="AB62"/>
      <c r="AC62"/>
      <c r="AD62"/>
      <c r="AE62"/>
      <c r="AF62"/>
      <c r="AG62"/>
      <c r="AH62"/>
    </row>
    <row r="64" spans="1:34">
      <c r="A64" t="s">
        <v>424</v>
      </c>
      <c r="J64"/>
      <c r="K64"/>
      <c r="L64"/>
      <c r="M64"/>
      <c r="N64"/>
      <c r="O64"/>
      <c r="P64"/>
      <c r="Q64"/>
      <c r="R64"/>
      <c r="S64"/>
      <c r="T64"/>
      <c r="U64"/>
      <c r="V64"/>
      <c r="W64"/>
      <c r="X64"/>
      <c r="Y64"/>
      <c r="Z64"/>
      <c r="AA64"/>
      <c r="AB64"/>
      <c r="AC64"/>
      <c r="AD64"/>
      <c r="AE64"/>
      <c r="AF64"/>
      <c r="AG64"/>
      <c r="AH64"/>
    </row>
    <row r="65" spans="1:34">
      <c r="A65" t="s">
        <v>425</v>
      </c>
      <c r="J65"/>
      <c r="K65"/>
      <c r="L65"/>
      <c r="M65"/>
      <c r="N65"/>
      <c r="O65"/>
      <c r="P65"/>
      <c r="Q65"/>
      <c r="R65"/>
      <c r="S65"/>
      <c r="T65"/>
      <c r="U65"/>
      <c r="V65"/>
      <c r="W65"/>
      <c r="X65"/>
      <c r="Y65"/>
      <c r="Z65"/>
      <c r="AA65"/>
      <c r="AB65"/>
      <c r="AC65"/>
      <c r="AD65"/>
      <c r="AE65"/>
      <c r="AF65"/>
      <c r="AG65"/>
      <c r="AH65"/>
    </row>
    <row r="66" spans="1:34">
      <c r="A66" t="s">
        <v>426</v>
      </c>
      <c r="J66"/>
      <c r="K66"/>
      <c r="L66"/>
      <c r="M66"/>
      <c r="N66"/>
      <c r="O66"/>
      <c r="P66"/>
      <c r="Q66"/>
      <c r="R66"/>
      <c r="S66"/>
      <c r="T66"/>
      <c r="U66"/>
      <c r="V66"/>
      <c r="W66"/>
      <c r="X66"/>
      <c r="Y66"/>
      <c r="Z66"/>
      <c r="AA66"/>
      <c r="AB66"/>
      <c r="AC66"/>
      <c r="AD66"/>
      <c r="AE66"/>
      <c r="AF66"/>
      <c r="AG66"/>
      <c r="AH66"/>
    </row>
  </sheetData>
  <mergeCells count="12">
    <mergeCell ref="Y3:Y4"/>
    <mergeCell ref="Z3:Z4"/>
    <mergeCell ref="AA3:AA4"/>
    <mergeCell ref="V3:V4"/>
    <mergeCell ref="W3:W4"/>
    <mergeCell ref="X3:X4"/>
    <mergeCell ref="T3:T4"/>
    <mergeCell ref="I3:I4"/>
    <mergeCell ref="L3:L4"/>
    <mergeCell ref="J3:J4"/>
    <mergeCell ref="M3:M4"/>
    <mergeCell ref="R3:R4"/>
  </mergeCells>
  <pageMargins left="0.7" right="0.7" top="0.75" bottom="0.75" header="0.3" footer="0.3"/>
  <pageSetup orientation="portrait" horizontalDpi="300" verticalDpi="300" r:id="rId1"/>
  <ignoredErrors>
    <ignoredError sqref="AA19:AA20 AA27 AA9 AA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2011-12-22T08:41:59Z</dcterms:modified>
</cp:coreProperties>
</file>