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960" yWindow="690" windowWidth="21720" windowHeight="12015" activeTab="2"/>
  </bookViews>
  <sheets>
    <sheet name="Notes" sheetId="5" r:id="rId1"/>
    <sheet name="StartEnd" sheetId="9" r:id="rId2"/>
    <sheet name="WorkedTB" sheetId="10" r:id="rId3"/>
    <sheet name="Types of Instant" sheetId="11" r:id="rId4"/>
    <sheet name="Notes reStartEndPeriodNotes " sheetId="12" r:id="rId5"/>
  </sheets>
  <definedNames>
    <definedName name="_xlnm._FilterDatabase" localSheetId="1" hidden="1">StartEnd!$A$1:$BM$1041641</definedName>
  </definedNames>
  <calcPr calcId="125725"/>
</workbook>
</file>

<file path=xl/calcChain.xml><?xml version="1.0" encoding="utf-8"?>
<calcChain xmlns="http://schemas.openxmlformats.org/spreadsheetml/2006/main">
  <c r="Y32" i="10"/>
  <c r="X32"/>
  <c r="W32"/>
  <c r="V35" l="1"/>
  <c r="V34"/>
  <c r="T33"/>
  <c r="X36"/>
  <c r="V6"/>
  <c r="V33" s="1"/>
  <c r="J36"/>
  <c r="X31"/>
  <c r="X29"/>
  <c r="X27"/>
  <c r="X16"/>
  <c r="X13"/>
  <c r="U23"/>
  <c r="U22" s="1"/>
  <c r="U21"/>
  <c r="U20" s="1"/>
  <c r="M33"/>
  <c r="J33"/>
  <c r="Y21"/>
  <c r="W17"/>
  <c r="X17" s="1"/>
  <c r="W30"/>
  <c r="X30" s="1"/>
  <c r="W28"/>
  <c r="X28" s="1"/>
  <c r="Y28" s="1"/>
  <c r="U29"/>
  <c r="X7"/>
  <c r="U27"/>
  <c r="W27" s="1"/>
  <c r="W29"/>
  <c r="U16"/>
  <c r="W16" s="1"/>
  <c r="W6"/>
  <c r="X6" s="1"/>
  <c r="W25"/>
  <c r="X25" s="1"/>
  <c r="W24"/>
  <c r="X24" s="1"/>
  <c r="W22"/>
  <c r="X22" s="1"/>
  <c r="W20"/>
  <c r="X20" s="1"/>
  <c r="W11"/>
  <c r="X11" s="1"/>
  <c r="W10"/>
  <c r="X10" s="1"/>
  <c r="W9"/>
  <c r="W8"/>
  <c r="X8" s="1"/>
  <c r="W13"/>
  <c r="X9" l="1"/>
  <c r="U32" s="1"/>
  <c r="U31" s="1"/>
  <c r="R30"/>
  <c r="Y30" s="1"/>
  <c r="F8" i="5"/>
  <c r="F7"/>
  <c r="F5"/>
  <c r="W31" i="10" l="1"/>
  <c r="L33"/>
  <c r="I33"/>
  <c r="R31"/>
  <c r="R29"/>
  <c r="Y29" s="1"/>
  <c r="R27"/>
  <c r="Y27" s="1"/>
  <c r="R26"/>
  <c r="Y26" s="1"/>
  <c r="R25"/>
  <c r="Y25" s="1"/>
  <c r="R24"/>
  <c r="R22"/>
  <c r="Y22" s="1"/>
  <c r="R20"/>
  <c r="Y20" s="1"/>
  <c r="R19"/>
  <c r="Y19" s="1"/>
  <c r="R18"/>
  <c r="Y18" s="1"/>
  <c r="R17"/>
  <c r="Y17" s="1"/>
  <c r="R16"/>
  <c r="Y16" s="1"/>
  <c r="R15"/>
  <c r="Y15" s="1"/>
  <c r="R14"/>
  <c r="Y14" s="1"/>
  <c r="R13"/>
  <c r="Y13" s="1"/>
  <c r="R12"/>
  <c r="Y12" s="1"/>
  <c r="AH32"/>
  <c r="AH2" s="1"/>
  <c r="AD32"/>
  <c r="AD2" s="1"/>
  <c r="R11"/>
  <c r="Y11" s="1"/>
  <c r="R10"/>
  <c r="Y10" s="1"/>
  <c r="R9"/>
  <c r="Y9" s="1"/>
  <c r="R8"/>
  <c r="Y8" s="1"/>
  <c r="R7"/>
  <c r="Y7" s="1"/>
  <c r="R6"/>
  <c r="Y6" l="1"/>
  <c r="R36"/>
  <c r="Y31"/>
  <c r="Y24"/>
  <c r="X33"/>
  <c r="R33" l="1"/>
  <c r="Y33" s="1"/>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sharedStrings.xml><?xml version="1.0" encoding="utf-8"?>
<sst xmlns="http://schemas.openxmlformats.org/spreadsheetml/2006/main" count="1824" uniqueCount="529">
  <si>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</si>
  <si>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</si>
  <si>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</si>
  <si>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</si>
  <si>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</si>
  <si>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</si>
  <si>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</si>
  <si>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</si>
  <si>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</si>
  <si>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</si>
  <si>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</si>
  <si>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</si>
  <si>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</si>
  <si>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</si>
  <si>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</si>
  <si>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</si>
  <si>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</si>
  <si>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</si>
  <si>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</si>
  <si>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</si>
  <si>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</si>
  <si>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</si>
  <si>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</si>
  <si>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</si>
  <si>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</si>
  <si>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</si>
  <si>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</si>
  <si>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</si>
  <si>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</si>
  <si>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</si>
  <si>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</si>
  <si>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</si>
  <si>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</si>
  <si>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</si>
  <si>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</si>
  <si>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</si>
  <si>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</si>
  <si>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</si>
  <si>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</si>
  <si>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</si>
  <si>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</si>
  <si>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</si>
  <si>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</si>
  <si>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</si>
  <si>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</si>
  <si>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</si>
  <si>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</si>
  <si>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</si>
  <si>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</si>
  <si>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</si>
  <si>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</si>
  <si>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</si>
  <si>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</si>
  <si>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</si>
  <si>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</si>
  <si>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</si>
  <si>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</si>
  <si>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</si>
  <si>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</si>
  <si>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</si>
  <si>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</si>
  <si>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</si>
  <si>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</si>
  <si>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</si>
  <si>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</si>
  <si>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</si>
  <si>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</si>
  <si>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</si>
  <si>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</si>
  <si>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</si>
  <si>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</si>
  <si>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</si>
  <si>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</si>
  <si>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</si>
  <si>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</si>
  <si>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</si>
  <si>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</si>
  <si>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</si>
  <si>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</si>
  <si>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</si>
  <si>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</si>
  <si>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</si>
  <si>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</si>
  <si>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</si>
  <si>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</si>
  <si>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</si>
  <si>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</si>
  <si>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</si>
  <si>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</si>
  <si>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</si>
  <si>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</si>
  <si>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</si>
  <si>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</si>
  <si>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</si>
  <si>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</si>
  <si>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</si>
  <si>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</si>
  <si>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</si>
  <si>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</si>
  <si>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</si>
  <si>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</si>
  <si>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</si>
  <si>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</si>
  <si>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</si>
  <si>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</si>
  <si>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</si>
  <si>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</si>
  <si>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</si>
  <si>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</si>
  <si>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</si>
  <si>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</si>
  <si>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</si>
  <si>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</si>
  <si>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</si>
  <si>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</si>
  <si>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</si>
  <si>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</si>
  <si>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</si>
  <si>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</si>
  <si>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</si>
  <si>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</si>
  <si>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</si>
  <si>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</si>
  <si>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</si>
  <si>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</si>
  <si>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</si>
  <si>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</si>
  <si>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</si>
  <si>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</si>
  <si>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</si>
  <si>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</si>
  <si>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</si>
  <si>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</si>
  <si>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</si>
  <si>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</si>
  <si>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</si>
  <si>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</si>
  <si>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</si>
  <si>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</si>
  <si>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</si>
  <si>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</si>
  <si>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</si>
  <si>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</si>
  <si>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</si>
  <si>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</si>
  <si>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</si>
  <si>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</si>
  <si>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</si>
  <si>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</si>
  <si>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</si>
  <si>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</si>
  <si>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</si>
  <si>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</si>
  <si>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</si>
  <si>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</si>
  <si>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</si>
  <si>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</si>
  <si>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</si>
  <si>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</si>
  <si>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</si>
  <si>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</si>
  <si>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</si>
  <si>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</si>
  <si>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</si>
  <si>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</si>
  <si>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</si>
  <si>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</si>
  <si>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</si>
  <si>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</si>
  <si>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</si>
  <si>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</si>
  <si>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</si>
  <si>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</si>
  <si>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</si>
  <si>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</si>
  <si>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</si>
  <si>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</si>
  <si>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</si>
  <si>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</si>
  <si>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</si>
  <si>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</si>
  <si>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</si>
  <si>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</si>
  <si>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</si>
  <si>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</si>
  <si>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</si>
  <si>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</si>
  <si>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</si>
  <si>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</si>
  <si>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</si>
  <si>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</si>
  <si>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</si>
  <si>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</si>
  <si>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</si>
  <si>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</si>
  <si>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</si>
  <si>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</si>
  <si>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</si>
  <si>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</si>
  <si>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</si>
  <si>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</si>
  <si>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</si>
  <si>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</si>
  <si>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</si>
  <si>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</si>
  <si>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</si>
  <si>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</si>
  <si>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</si>
  <si>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</si>
  <si>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</si>
  <si>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</si>
  <si>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</si>
  <si>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</si>
  <si>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</si>
  <si>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</si>
  <si>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</si>
  <si>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</si>
  <si>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</si>
  <si>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</si>
  <si>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</si>
  <si>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</si>
  <si>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</si>
  <si>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</si>
  <si>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</si>
  <si>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</si>
  <si>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</si>
  <si>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</si>
  <si>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</si>
  <si>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</si>
  <si>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</si>
  <si>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</si>
  <si>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</si>
  <si>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</si>
  <si>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</si>
  <si>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</si>
  <si>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</si>
  <si>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</si>
  <si>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</si>
  <si>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</si>
  <si>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</si>
  <si>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</si>
  <si>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</si>
  <si>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</si>
  <si>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</si>
  <si>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</si>
  <si>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</si>
  <si>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</si>
  <si>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</si>
  <si>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</si>
  <si>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</si>
  <si>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</si>
  <si>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</si>
  <si>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</si>
  <si>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</si>
  <si>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</si>
  <si>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</si>
  <si>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</si>
  <si>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</si>
  <si>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</si>
  <si>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</si>
  <si>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</si>
  <si>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</si>
  <si>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</si>
  <si>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</si>
  <si>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</si>
  <si>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</si>
  <si>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</si>
  <si>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</si>
  <si>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</si>
  <si>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</si>
  <si>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(Note that the analysis of types of stock accounts between the P&amp;L and BS need not be exact, but the vaules for each area of sctock - Finished, WIP, Raw materials) should match).</t>
  </si>
  <si>
    <t>The BS holds just one NL which equates to the Closing value</t>
  </si>
  <si>
    <t>In a conventional NL system in the Opening balances, one credits the BS stock figure, bringing it down to zero, and debits the P&amp;L account to creat the Opening Stock figure.</t>
  </si>
  <si>
    <t>Later one one debits the the BS with Closing stock figure, and crfedits the P&amp;L account.</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</si>
  <si>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</si>
  <si>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</si>
  <si>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</si>
  <si>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</si>
  <si>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</si>
  <si>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</si>
  <si>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</si>
  <si>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</si>
  <si>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</si>
  <si>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</si>
  <si>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</si>
  <si>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</si>
  <si>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</si>
  <si>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</si>
  <si>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</si>
  <si>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</si>
  <si>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</si>
  <si>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</si>
  <si>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</si>
  <si>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</si>
  <si>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</si>
  <si>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</si>
  <si>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</si>
  <si>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</si>
  <si>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</si>
  <si>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</si>
  <si>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</si>
  <si>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</si>
  <si>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</si>
  <si>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</si>
  <si>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</si>
  <si>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</si>
  <si>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</si>
  <si>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</si>
  <si>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</si>
  <si>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</si>
  <si>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</si>
  <si>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</si>
  <si>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</si>
  <si>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</si>
  <si>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</si>
  <si>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</si>
  <si>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</si>
  <si>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</si>
  <si>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</si>
  <si>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</si>
  <si>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</si>
  <si>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</si>
  <si>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</si>
  <si>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</si>
  <si>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</si>
  <si>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</si>
  <si>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</si>
  <si>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</si>
  <si>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</si>
  <si>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</si>
  <si>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</si>
  <si>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</si>
  <si>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</si>
  <si>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</si>
  <si>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</si>
  <si>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</si>
  <si>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</si>
  <si>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</si>
  <si>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Note that coutesy of BROs and XBRL TxIDs we can compute related values. In a conventional NL system one would to make two posting.</t>
  </si>
  <si>
    <t>RULES</t>
  </si>
  <si>
    <t>2) All Fixed Asset types will be RO re End value</t>
  </si>
  <si>
    <t>The central issue is getting data in from an external non-XBRL system</t>
  </si>
  <si>
    <t>One needs to differentiate between:</t>
  </si>
  <si>
    <t>b) Be importing a completed set of posting for a period</t>
  </si>
  <si>
    <t>a) Importing opening balances + posting current period data.</t>
  </si>
  <si>
    <t>SPECIAL CASES</t>
  </si>
  <si>
    <t>Stock appears in the P&amp;L (Start and End) and Balnce sheet (End).</t>
  </si>
  <si>
    <t>In a conventional NL system the each of these three states will have 3 NL codes. Note PL End = BS (in total at least)</t>
  </si>
  <si>
    <t>On posting or import either the PL End value or BS  value is redundent as far far as UK GAAP Taxonomy is concerned.</t>
  </si>
  <si>
    <t>SOURCE DATA</t>
  </si>
  <si>
    <t>Think will find that any TxId Money with a Start value = Opening TB figures in a conventional NL system</t>
  </si>
  <si>
    <t>Previous Year</t>
  </si>
  <si>
    <t>Current Year: So CoA separate Start and End value e.g . Stock .</t>
  </si>
  <si>
    <t>Some at least give the Start value if not the End value e.g. Fixed Assets</t>
  </si>
  <si>
    <t>Some do not separate it e.g. Debtors. Only way to access it is take in from Previous Period's TB, or computer from End back to Start using Movements if known.</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</si>
  <si>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</si>
  <si>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</si>
  <si>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</si>
  <si>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For a balance where the End can be computed by Start + Movement, or the Start can be computed by End minus Movemetn, then a MuX condition would need to apply.</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</si>
  <si>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</si>
  <si>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</si>
  <si>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</si>
  <si>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</si>
  <si>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</si>
  <si>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</si>
  <si>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</si>
  <si>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</si>
  <si>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</si>
  <si>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</si>
  <si>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</si>
  <si>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</si>
  <si>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</si>
  <si>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</si>
  <si>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</si>
  <si>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If we are extracting data from from previous year's TB (which by definition will be the Closing TB), then need to know how to selct only those NL codes required to computer Start values and ignore the rest. </t>
  </si>
  <si>
    <t>One way this could be done is for Braiins to know which BRO names are to look for figures from previous period TB to populate the Start value.</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</si>
  <si>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</si>
  <si>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</si>
  <si>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</si>
  <si>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</si>
  <si>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</si>
  <si>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</si>
  <si>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</si>
  <si>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</si>
  <si>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</si>
  <si>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</si>
  <si>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</si>
  <si>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</si>
  <si>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</si>
  <si>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</si>
  <si>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</si>
  <si>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</si>
  <si>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</si>
  <si>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</si>
  <si>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</si>
  <si>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</si>
  <si>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</si>
  <si>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</si>
  <si>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</si>
  <si>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</si>
  <si>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</si>
  <si>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</si>
  <si>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</si>
  <si>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</si>
  <si>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</si>
  <si>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</si>
  <si>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</si>
  <si>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</si>
  <si>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</si>
  <si>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</si>
  <si>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</si>
  <si>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</si>
  <si>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</si>
  <si>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</si>
  <si>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</si>
  <si>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</si>
  <si>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</si>
  <si>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</si>
  <si>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</si>
  <si>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</si>
  <si>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</si>
  <si>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</si>
  <si>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</si>
  <si>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</si>
  <si>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What FA and Resreves therfore also share in common is that one can never post to the End value.</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</si>
  <si>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</si>
  <si>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</si>
  <si>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</si>
  <si>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</si>
  <si>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</si>
  <si>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</si>
  <si>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</si>
  <si>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</si>
  <si>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</si>
  <si>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</si>
  <si>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</si>
  <si>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</si>
  <si>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</si>
  <si>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</si>
  <si>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</si>
  <si>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</si>
  <si>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</si>
  <si>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</si>
  <si>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</si>
  <si>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Balance: Start and End current year, or End form two years</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</si>
  <si>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</si>
  <si>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</si>
  <si>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</si>
  <si>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</si>
  <si>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</si>
  <si>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</si>
  <si>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</si>
  <si>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</si>
  <si>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</si>
  <si>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</si>
  <si>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</si>
  <si>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</si>
  <si>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</si>
  <si>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</si>
  <si>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</si>
  <si>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</si>
  <si>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</si>
  <si>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</si>
  <si>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</si>
  <si>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</si>
  <si>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</si>
  <si>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</si>
  <si>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</si>
  <si>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</si>
  <si>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</si>
  <si>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</si>
  <si>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BS Balance: Start and End current year, or End form two years</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</si>
  <si>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</si>
  <si>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</si>
  <si>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</si>
  <si>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</si>
  <si>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</si>
  <si>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</si>
  <si>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</si>
  <si>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</si>
  <si>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</si>
  <si>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</si>
  <si>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</si>
  <si>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</si>
  <si>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</si>
  <si>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</si>
  <si>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</si>
  <si>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</si>
  <si>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</si>
  <si>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</si>
  <si>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</si>
  <si>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</si>
  <si>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</si>
  <si>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</si>
  <si>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</si>
  <si>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</si>
  <si>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</si>
  <si>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</si>
  <si>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</si>
  <si>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</si>
  <si>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</si>
  <si>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</si>
  <si>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</si>
  <si>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</si>
  <si>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</si>
  <si>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</si>
  <si>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</si>
  <si>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</si>
  <si>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</si>
  <si>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</si>
  <si>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</si>
  <si>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</si>
  <si>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</si>
  <si>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</si>
  <si>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</si>
  <si>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</si>
  <si>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</si>
  <si>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</si>
  <si>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</si>
  <si>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</si>
  <si>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</si>
  <si>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</si>
  <si>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</si>
  <si>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</si>
  <si>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</si>
  <si>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Braiins Bro/Tx Version</t>
  </si>
  <si>
    <t>P. Diff</t>
  </si>
  <si>
    <t>Posting Difference Incl Start</t>
  </si>
  <si>
    <t>Posting Difference Incl Start &amp; PL Stock Movement</t>
  </si>
</sst>
</file>

<file path=xl/styles.xml><?xml version="1.0" encoding="utf-8"?>
<styleSheet xmlns="http://schemas.openxmlformats.org/spreadsheetml/2006/main">
  <numFmts count="2">
    <numFmt numFmtId="43" formatCode="_-* #,##0.00_-;\-* #,##0.00_-;_-* &quot;-&quot;??_-;_-@_-"/>
    <numFmt numFmtId="164" formatCode="_-* #,##0_-;\-* #,##0_-;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43">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0" borderId="0" xfId="42" applyNumberFormat="1" applyFont="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4"/>
  <sheetViews>
    <sheetView workbookViewId="0">
      <selection activeCell="A10" sqref="A10"/>
    </sheetView>
  </sheetViews>
  <sheetFormatPr defaultRowHeight="15"/>
  <cols>
    <col min="1" max="1" width="32" customWidth="1"/>
  </cols>
  <sheetData>
    <row r="1" spans="1:6">
      <c r="A1" s="2" t="s">
        <v>524</v>
      </c>
    </row>
    <row r="2" spans="1:6">
      <c r="A2" t="s">
        <v>496</v>
      </c>
    </row>
    <row r="4" spans="1:6">
      <c r="B4" s="26" t="s">
        <v>49</v>
      </c>
      <c r="C4" s="26" t="s">
        <v>95</v>
      </c>
      <c r="D4" s="26" t="s">
        <v>190</v>
      </c>
      <c r="E4" s="26" t="s">
        <v>93</v>
      </c>
      <c r="F4" s="26" t="s">
        <v>495</v>
      </c>
    </row>
    <row r="5" spans="1:6">
      <c r="A5" t="s">
        <v>244</v>
      </c>
      <c r="B5">
        <v>923</v>
      </c>
      <c r="C5">
        <v>24</v>
      </c>
      <c r="D5">
        <v>7</v>
      </c>
      <c r="E5">
        <v>14</v>
      </c>
      <c r="F5">
        <f>SUM(B5:E5)</f>
        <v>968</v>
      </c>
    </row>
    <row r="6" spans="1:6">
      <c r="A6" t="s">
        <v>245</v>
      </c>
    </row>
    <row r="7" spans="1:6">
      <c r="A7" t="s">
        <v>246</v>
      </c>
      <c r="B7">
        <v>53</v>
      </c>
      <c r="C7">
        <v>0</v>
      </c>
      <c r="D7">
        <v>4</v>
      </c>
      <c r="E7">
        <v>2</v>
      </c>
      <c r="F7">
        <f>SUM(B7:E7)</f>
        <v>59</v>
      </c>
    </row>
    <row r="8" spans="1:6">
      <c r="A8" t="s">
        <v>247</v>
      </c>
      <c r="B8">
        <v>870</v>
      </c>
      <c r="C8">
        <v>24</v>
      </c>
      <c r="D8">
        <v>3</v>
      </c>
      <c r="E8">
        <v>12</v>
      </c>
      <c r="F8">
        <f>SUM(B8:E8)</f>
        <v>909</v>
      </c>
    </row>
    <row r="11" spans="1:6">
      <c r="A11" s="2" t="s">
        <v>290</v>
      </c>
    </row>
    <row r="12" spans="1:6">
      <c r="A12" s="2" t="s">
        <v>286</v>
      </c>
    </row>
    <row r="13" spans="1:6">
      <c r="A13" s="2" t="s">
        <v>289</v>
      </c>
    </row>
    <row r="14" spans="1:6">
      <c r="A14" s="2" t="s">
        <v>287</v>
      </c>
    </row>
    <row r="15" spans="1:6">
      <c r="A15" s="2" t="s">
        <v>288</v>
      </c>
    </row>
    <row r="16" spans="1:6">
      <c r="A16" s="2"/>
    </row>
    <row r="17" spans="1:1">
      <c r="A17" s="2" t="s">
        <v>339</v>
      </c>
    </row>
    <row r="18" spans="1:1">
      <c r="A18" s="2" t="s">
        <v>373</v>
      </c>
    </row>
    <row r="19" spans="1:1">
      <c r="A19" s="2"/>
    </row>
    <row r="20" spans="1:1">
      <c r="A20" s="2"/>
    </row>
    <row r="21" spans="1:1">
      <c r="A21" s="2" t="s">
        <v>349</v>
      </c>
    </row>
    <row r="22" spans="1:1">
      <c r="A22" s="2" t="s">
        <v>341</v>
      </c>
    </row>
    <row r="23" spans="1:1">
      <c r="A23" s="2" t="s">
        <v>342</v>
      </c>
    </row>
    <row r="24" spans="1:1">
      <c r="A24" s="2" t="s">
        <v>344</v>
      </c>
    </row>
    <row r="25" spans="1:1">
      <c r="A25" s="2" t="s">
        <v>343</v>
      </c>
    </row>
    <row r="26" spans="1:1">
      <c r="A26" s="2"/>
    </row>
    <row r="27" spans="1:1">
      <c r="A27" s="2" t="s">
        <v>350</v>
      </c>
    </row>
    <row r="28" spans="1:1">
      <c r="A28" s="2" t="s">
        <v>355</v>
      </c>
    </row>
    <row r="29" spans="1:1">
      <c r="A29" s="2" t="s">
        <v>352</v>
      </c>
    </row>
    <row r="30" spans="1:1">
      <c r="A30" s="2" t="s">
        <v>353</v>
      </c>
    </row>
    <row r="31" spans="1:1">
      <c r="A31" s="2" t="s">
        <v>354</v>
      </c>
    </row>
    <row r="32" spans="1:1">
      <c r="A32" s="2" t="s">
        <v>351</v>
      </c>
    </row>
    <row r="33" spans="1:1">
      <c r="A33" s="2" t="s">
        <v>374</v>
      </c>
    </row>
    <row r="34" spans="1:1">
      <c r="A34" s="2" t="s">
        <v>375</v>
      </c>
    </row>
    <row r="35" spans="1:1">
      <c r="A35" s="2"/>
    </row>
    <row r="36" spans="1:1">
      <c r="A36" s="2" t="s">
        <v>356</v>
      </c>
    </row>
    <row r="37" spans="1:1">
      <c r="A37" s="2" t="s">
        <v>357</v>
      </c>
    </row>
    <row r="38" spans="1:1">
      <c r="A38" s="2" t="s">
        <v>358</v>
      </c>
    </row>
    <row r="39" spans="1:1">
      <c r="A39" s="2"/>
    </row>
    <row r="40" spans="1:1">
      <c r="A40" s="2" t="s">
        <v>345</v>
      </c>
    </row>
    <row r="41" spans="1:1">
      <c r="A41" s="2" t="s">
        <v>376</v>
      </c>
    </row>
    <row r="42" spans="1:1">
      <c r="A42" s="2" t="s">
        <v>346</v>
      </c>
    </row>
    <row r="43" spans="1:1">
      <c r="A43" s="2" t="s">
        <v>347</v>
      </c>
    </row>
    <row r="44" spans="1:1">
      <c r="A44" s="2" t="s">
        <v>348</v>
      </c>
    </row>
    <row r="45" spans="1:1">
      <c r="A45" s="2" t="s">
        <v>377</v>
      </c>
    </row>
    <row r="46" spans="1:1">
      <c r="A46" s="2"/>
    </row>
    <row r="47" spans="1:1">
      <c r="A47" s="2" t="s">
        <v>340</v>
      </c>
    </row>
    <row r="49" spans="1:1">
      <c r="A49" s="2"/>
    </row>
    <row r="50" spans="1:1">
      <c r="A50" s="2"/>
    </row>
    <row r="51" spans="1:1">
      <c r="A51" s="2"/>
    </row>
    <row r="52" spans="1:1">
      <c r="A52" t="s">
        <v>256</v>
      </c>
    </row>
    <row r="53" spans="1:1">
      <c r="A53" t="s">
        <v>258</v>
      </c>
    </row>
    <row r="54" spans="1:1">
      <c r="A54" t="s">
        <v>257</v>
      </c>
    </row>
    <row r="57" spans="1:1">
      <c r="A57" t="s">
        <v>269</v>
      </c>
    </row>
    <row r="58" spans="1:1">
      <c r="A58" t="s">
        <v>259</v>
      </c>
    </row>
    <row r="60" spans="1:1">
      <c r="A60" t="s">
        <v>260</v>
      </c>
    </row>
    <row r="61" spans="1:1">
      <c r="A61" t="s">
        <v>261</v>
      </c>
    </row>
    <row r="62" spans="1:1">
      <c r="A62" t="s">
        <v>263</v>
      </c>
    </row>
    <row r="63" spans="1:1">
      <c r="A63" t="s">
        <v>262</v>
      </c>
    </row>
    <row r="64" spans="1:1">
      <c r="A64" t="s">
        <v>265</v>
      </c>
    </row>
    <row r="66" spans="1:1">
      <c r="A66" t="s">
        <v>264</v>
      </c>
    </row>
    <row r="67" spans="1:1">
      <c r="A67" t="s">
        <v>266</v>
      </c>
    </row>
    <row r="69" spans="1:1">
      <c r="A69" t="s">
        <v>268</v>
      </c>
    </row>
    <row r="73" spans="1:1">
      <c r="A73" t="s">
        <v>267</v>
      </c>
    </row>
    <row r="74" spans="1:1">
      <c r="A74" t="s">
        <v>337</v>
      </c>
    </row>
    <row r="75" spans="1:1">
      <c r="A75" t="s">
        <v>271</v>
      </c>
    </row>
    <row r="76" spans="1:1">
      <c r="A76" t="s">
        <v>270</v>
      </c>
    </row>
    <row r="77" spans="1:1">
      <c r="A77" t="s">
        <v>338</v>
      </c>
    </row>
    <row r="79" spans="1:1">
      <c r="A79" t="s">
        <v>272</v>
      </c>
    </row>
    <row r="80" spans="1:1">
      <c r="A80" t="s">
        <v>273</v>
      </c>
    </row>
    <row r="81" spans="1:1">
      <c r="A81" t="s">
        <v>274</v>
      </c>
    </row>
    <row r="83" spans="1:1">
      <c r="A83" t="s">
        <v>368</v>
      </c>
    </row>
    <row r="84" spans="1:1">
      <c r="A84" t="s">
        <v>369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L61"/>
  <sheetViews>
    <sheetView workbookViewId="0">
      <pane ySplit="1" topLeftCell="A2" activePane="bottomLeft" state="frozen"/>
      <selection pane="bottomLeft" activeCell="N1" sqref="N1"/>
    </sheetView>
  </sheetViews>
  <sheetFormatPr defaultRowHeight="15"/>
  <cols>
    <col min="1" max="1" width="5.7109375" customWidth="1"/>
    <col min="2" max="2" width="3.7109375" customWidth="1"/>
    <col min="3" max="3" width="19.140625" customWidth="1"/>
    <col min="4" max="4" width="4.42578125" customWidth="1"/>
    <col min="5" max="5" width="8" customWidth="1"/>
    <col min="6" max="6" width="7" customWidth="1"/>
    <col min="7" max="7" width="6.5703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102.85546875" style="5" customWidth="1"/>
    <col min="17" max="17" width="13.7109375" style="5" customWidth="1"/>
    <col min="18" max="18" width="11" customWidth="1"/>
    <col min="19" max="19" width="25.85546875" customWidth="1"/>
  </cols>
  <sheetData>
    <row r="1" spans="1:64" s="3" customFormat="1" ht="105">
      <c r="A1" s="3" t="s">
        <v>0</v>
      </c>
      <c r="B1" s="3" t="s">
        <v>243</v>
      </c>
      <c r="C1" s="3" t="s">
        <v>1</v>
      </c>
      <c r="D1" s="3" t="s">
        <v>2</v>
      </c>
      <c r="E1" s="3" t="s">
        <v>3</v>
      </c>
      <c r="F1" s="3" t="s">
        <v>4</v>
      </c>
      <c r="G1" s="3" t="s">
        <v>46</v>
      </c>
      <c r="H1" s="3" t="s">
        <v>359</v>
      </c>
      <c r="I1" s="3" t="s">
        <v>295</v>
      </c>
      <c r="J1" s="3" t="s">
        <v>296</v>
      </c>
      <c r="K1" s="3" t="s">
        <v>372</v>
      </c>
      <c r="L1" s="3" t="s">
        <v>318</v>
      </c>
      <c r="M1" s="3" t="s">
        <v>299</v>
      </c>
      <c r="N1" s="3" t="s">
        <v>293</v>
      </c>
      <c r="O1" s="3" t="s">
        <v>506</v>
      </c>
      <c r="P1" s="4" t="s">
        <v>291</v>
      </c>
      <c r="Q1" s="4" t="s">
        <v>306</v>
      </c>
      <c r="R1" s="3" t="s">
        <v>292</v>
      </c>
      <c r="S1" s="3" t="s">
        <v>276</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c r="A2">
        <v>82</v>
      </c>
      <c r="B2">
        <v>1</v>
      </c>
      <c r="C2" t="s">
        <v>72</v>
      </c>
      <c r="D2">
        <v>1</v>
      </c>
      <c r="E2" t="s">
        <v>49</v>
      </c>
      <c r="F2" t="s">
        <v>60</v>
      </c>
      <c r="G2" t="s">
        <v>76</v>
      </c>
      <c r="H2" t="s">
        <v>361</v>
      </c>
      <c r="I2" t="s">
        <v>294</v>
      </c>
      <c r="J2" t="s">
        <v>294</v>
      </c>
      <c r="K2" t="s">
        <v>302</v>
      </c>
      <c r="L2" t="s">
        <v>297</v>
      </c>
      <c r="M2" t="s">
        <v>298</v>
      </c>
      <c r="N2" t="s">
        <v>248</v>
      </c>
      <c r="O2" t="s">
        <v>503</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c r="A3">
        <v>145</v>
      </c>
      <c r="B3">
        <v>1</v>
      </c>
      <c r="C3" t="s">
        <v>99</v>
      </c>
      <c r="D3">
        <v>1</v>
      </c>
      <c r="E3" t="s">
        <v>49</v>
      </c>
      <c r="F3" t="s">
        <v>60</v>
      </c>
      <c r="G3" t="s">
        <v>76</v>
      </c>
      <c r="H3" t="s">
        <v>361</v>
      </c>
      <c r="I3" t="s">
        <v>294</v>
      </c>
      <c r="J3" t="s">
        <v>294</v>
      </c>
      <c r="K3" t="s">
        <v>294</v>
      </c>
      <c r="L3" t="s">
        <v>54</v>
      </c>
      <c r="M3" t="s">
        <v>297</v>
      </c>
      <c r="N3" t="s">
        <v>248</v>
      </c>
      <c r="O3" t="s">
        <v>503</v>
      </c>
      <c r="P3" s="5" t="s">
        <v>301</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c r="A4">
        <v>146</v>
      </c>
      <c r="B4">
        <v>1</v>
      </c>
      <c r="C4" t="s">
        <v>105</v>
      </c>
      <c r="D4">
        <v>1</v>
      </c>
      <c r="E4" t="s">
        <v>49</v>
      </c>
      <c r="F4" t="s">
        <v>60</v>
      </c>
      <c r="G4" t="s">
        <v>76</v>
      </c>
      <c r="H4" t="s">
        <v>361</v>
      </c>
      <c r="I4" t="s">
        <v>294</v>
      </c>
      <c r="J4" t="s">
        <v>294</v>
      </c>
      <c r="K4" t="s">
        <v>294</v>
      </c>
      <c r="L4" t="s">
        <v>54</v>
      </c>
      <c r="M4" t="s">
        <v>297</v>
      </c>
      <c r="N4" t="s">
        <v>248</v>
      </c>
      <c r="O4" t="s">
        <v>503</v>
      </c>
      <c r="P4" s="5" t="s">
        <v>300</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c r="A5">
        <v>222</v>
      </c>
      <c r="B5">
        <v>1</v>
      </c>
      <c r="C5" t="s">
        <v>118</v>
      </c>
      <c r="D5">
        <v>1</v>
      </c>
      <c r="E5" t="s">
        <v>49</v>
      </c>
      <c r="F5" t="s">
        <v>60</v>
      </c>
      <c r="G5" t="s">
        <v>76</v>
      </c>
      <c r="H5" t="s">
        <v>362</v>
      </c>
      <c r="I5" t="s">
        <v>294</v>
      </c>
      <c r="J5" t="s">
        <v>294</v>
      </c>
      <c r="K5" t="s">
        <v>294</v>
      </c>
      <c r="L5" t="s">
        <v>54</v>
      </c>
      <c r="M5" t="s">
        <v>298</v>
      </c>
      <c r="N5" t="s">
        <v>248</v>
      </c>
      <c r="O5" t="s">
        <v>503</v>
      </c>
      <c r="P5" s="5" t="s">
        <v>304</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c r="A6">
        <v>511</v>
      </c>
      <c r="B6">
        <v>1</v>
      </c>
      <c r="C6" t="s">
        <v>126</v>
      </c>
      <c r="D6">
        <v>1</v>
      </c>
      <c r="E6" t="s">
        <v>49</v>
      </c>
      <c r="F6" t="s">
        <v>60</v>
      </c>
      <c r="G6" t="s">
        <v>76</v>
      </c>
      <c r="H6" t="s">
        <v>361</v>
      </c>
      <c r="I6" t="s">
        <v>294</v>
      </c>
      <c r="J6" t="s">
        <v>294</v>
      </c>
      <c r="K6" t="s">
        <v>294</v>
      </c>
      <c r="L6" t="s">
        <v>54</v>
      </c>
      <c r="M6" t="s">
        <v>298</v>
      </c>
      <c r="N6" t="s">
        <v>248</v>
      </c>
      <c r="O6" t="s">
        <v>503</v>
      </c>
      <c r="P6" s="5" t="s">
        <v>305</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c r="A7">
        <v>541</v>
      </c>
      <c r="B7">
        <v>1</v>
      </c>
      <c r="C7" t="s">
        <v>131</v>
      </c>
      <c r="D7">
        <v>13</v>
      </c>
      <c r="E7" t="s">
        <v>49</v>
      </c>
      <c r="F7" t="s">
        <v>60</v>
      </c>
      <c r="G7" t="s">
        <v>76</v>
      </c>
      <c r="H7" t="s">
        <v>361</v>
      </c>
      <c r="I7" t="s">
        <v>294</v>
      </c>
      <c r="J7" t="s">
        <v>294</v>
      </c>
      <c r="K7" t="s">
        <v>294</v>
      </c>
      <c r="L7" t="s">
        <v>54</v>
      </c>
      <c r="M7" t="s">
        <v>54</v>
      </c>
      <c r="N7" t="s">
        <v>280</v>
      </c>
      <c r="O7" t="s">
        <v>504</v>
      </c>
      <c r="Q7" s="5">
        <v>1</v>
      </c>
      <c r="R7" t="s">
        <v>275</v>
      </c>
      <c r="S7" t="s">
        <v>277</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c r="A8">
        <v>542</v>
      </c>
      <c r="B8">
        <v>1</v>
      </c>
      <c r="C8" t="s">
        <v>133</v>
      </c>
      <c r="D8">
        <v>13</v>
      </c>
      <c r="E8" t="s">
        <v>49</v>
      </c>
      <c r="F8" t="s">
        <v>60</v>
      </c>
      <c r="G8" t="s">
        <v>76</v>
      </c>
      <c r="H8" t="s">
        <v>363</v>
      </c>
      <c r="I8" t="s">
        <v>294</v>
      </c>
      <c r="J8" t="s">
        <v>294</v>
      </c>
      <c r="K8" t="s">
        <v>294</v>
      </c>
      <c r="L8" t="s">
        <v>54</v>
      </c>
      <c r="M8" t="s">
        <v>298</v>
      </c>
      <c r="N8" t="s">
        <v>280</v>
      </c>
      <c r="O8" t="s">
        <v>504</v>
      </c>
      <c r="P8" s="5" t="s">
        <v>516</v>
      </c>
      <c r="Q8" s="5">
        <v>1</v>
      </c>
      <c r="R8" t="s">
        <v>275</v>
      </c>
      <c r="S8" t="s">
        <v>277</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c r="A9">
        <v>575</v>
      </c>
      <c r="B9">
        <v>1</v>
      </c>
      <c r="C9" t="s">
        <v>139</v>
      </c>
      <c r="D9">
        <v>13</v>
      </c>
      <c r="E9" t="s">
        <v>49</v>
      </c>
      <c r="F9" t="s">
        <v>60</v>
      </c>
      <c r="G9" t="s">
        <v>76</v>
      </c>
      <c r="H9" t="s">
        <v>361</v>
      </c>
      <c r="I9" t="s">
        <v>294</v>
      </c>
      <c r="J9" t="s">
        <v>294</v>
      </c>
      <c r="K9" t="s">
        <v>294</v>
      </c>
      <c r="L9" t="s">
        <v>54</v>
      </c>
      <c r="M9" t="s">
        <v>54</v>
      </c>
      <c r="N9" t="s">
        <v>280</v>
      </c>
      <c r="O9" t="s">
        <v>504</v>
      </c>
      <c r="Q9" s="5">
        <v>1</v>
      </c>
      <c r="R9" t="s">
        <v>275</v>
      </c>
      <c r="S9" t="s">
        <v>277</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c r="A10">
        <v>1110</v>
      </c>
      <c r="B10">
        <v>1</v>
      </c>
      <c r="C10" t="s">
        <v>143</v>
      </c>
      <c r="D10">
        <v>13</v>
      </c>
      <c r="E10" t="s">
        <v>49</v>
      </c>
      <c r="F10" t="s">
        <v>60</v>
      </c>
      <c r="G10" t="s">
        <v>76</v>
      </c>
      <c r="H10" t="s">
        <v>363</v>
      </c>
      <c r="I10" t="s">
        <v>294</v>
      </c>
      <c r="J10" t="s">
        <v>294</v>
      </c>
      <c r="K10" t="s">
        <v>294</v>
      </c>
      <c r="L10" t="s">
        <v>54</v>
      </c>
      <c r="M10" t="s">
        <v>298</v>
      </c>
      <c r="N10" t="s">
        <v>280</v>
      </c>
      <c r="O10" t="s">
        <v>504</v>
      </c>
      <c r="P10" s="5" t="s">
        <v>278</v>
      </c>
      <c r="Q10" s="5">
        <v>1</v>
      </c>
      <c r="R10" t="s">
        <v>275</v>
      </c>
      <c r="S10" t="s">
        <v>277</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c r="A11">
        <v>1170</v>
      </c>
      <c r="B11">
        <v>1</v>
      </c>
      <c r="C11" t="s">
        <v>144</v>
      </c>
      <c r="D11">
        <v>13</v>
      </c>
      <c r="E11" t="s">
        <v>49</v>
      </c>
      <c r="F11" t="s">
        <v>60</v>
      </c>
      <c r="G11" t="s">
        <v>76</v>
      </c>
      <c r="H11" t="s">
        <v>364</v>
      </c>
      <c r="I11" t="s">
        <v>294</v>
      </c>
      <c r="J11" t="s">
        <v>294</v>
      </c>
      <c r="K11" t="s">
        <v>294</v>
      </c>
      <c r="L11" t="s">
        <v>54</v>
      </c>
      <c r="M11" t="s">
        <v>298</v>
      </c>
      <c r="N11" t="s">
        <v>280</v>
      </c>
      <c r="O11" t="s">
        <v>504</v>
      </c>
      <c r="P11" s="5" t="s">
        <v>279</v>
      </c>
      <c r="Q11" s="5">
        <v>1</v>
      </c>
      <c r="R11" t="s">
        <v>275</v>
      </c>
      <c r="S11" t="s">
        <v>277</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c r="A12">
        <v>1172</v>
      </c>
      <c r="B12">
        <v>1</v>
      </c>
      <c r="C12" t="s">
        <v>146</v>
      </c>
      <c r="D12">
        <v>13</v>
      </c>
      <c r="E12" t="s">
        <v>49</v>
      </c>
      <c r="F12" t="s">
        <v>60</v>
      </c>
      <c r="G12" t="s">
        <v>76</v>
      </c>
      <c r="H12" t="s">
        <v>364</v>
      </c>
      <c r="I12" t="s">
        <v>294</v>
      </c>
      <c r="J12" t="s">
        <v>294</v>
      </c>
      <c r="K12" t="s">
        <v>294</v>
      </c>
      <c r="L12" t="s">
        <v>54</v>
      </c>
      <c r="M12" t="s">
        <v>298</v>
      </c>
      <c r="N12" t="s">
        <v>280</v>
      </c>
      <c r="O12" t="s">
        <v>504</v>
      </c>
      <c r="P12" s="5" t="s">
        <v>281</v>
      </c>
      <c r="Q12" s="5">
        <v>1</v>
      </c>
      <c r="R12" t="s">
        <v>275</v>
      </c>
      <c r="S12" t="s">
        <v>277</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c r="A13">
        <v>1242</v>
      </c>
      <c r="B13">
        <v>1</v>
      </c>
      <c r="C13" t="s">
        <v>149</v>
      </c>
      <c r="D13">
        <v>27</v>
      </c>
      <c r="E13" t="s">
        <v>49</v>
      </c>
      <c r="F13" t="s">
        <v>60</v>
      </c>
      <c r="G13" t="s">
        <v>76</v>
      </c>
      <c r="H13" t="s">
        <v>365</v>
      </c>
      <c r="I13" t="s">
        <v>294</v>
      </c>
      <c r="J13" t="s">
        <v>294</v>
      </c>
      <c r="K13" t="s">
        <v>294</v>
      </c>
      <c r="L13" t="s">
        <v>54</v>
      </c>
      <c r="M13" t="s">
        <v>298</v>
      </c>
      <c r="N13" t="s">
        <v>280</v>
      </c>
      <c r="O13" t="s">
        <v>504</v>
      </c>
      <c r="P13" s="5" t="s">
        <v>282</v>
      </c>
      <c r="Q13" s="5">
        <v>1</v>
      </c>
      <c r="R13" t="s">
        <v>275</v>
      </c>
      <c r="S13" t="s">
        <v>277</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c r="A14">
        <v>2002</v>
      </c>
      <c r="B14">
        <v>1</v>
      </c>
      <c r="C14" t="s">
        <v>154</v>
      </c>
      <c r="D14">
        <v>27</v>
      </c>
      <c r="E14" t="s">
        <v>49</v>
      </c>
      <c r="F14" t="s">
        <v>60</v>
      </c>
      <c r="G14" t="s">
        <v>76</v>
      </c>
      <c r="H14" t="s">
        <v>365</v>
      </c>
      <c r="I14" t="s">
        <v>294</v>
      </c>
      <c r="J14" t="s">
        <v>294</v>
      </c>
      <c r="K14" t="s">
        <v>294</v>
      </c>
      <c r="L14" t="s">
        <v>54</v>
      </c>
      <c r="M14" t="s">
        <v>298</v>
      </c>
      <c r="N14" t="s">
        <v>280</v>
      </c>
      <c r="O14" t="s">
        <v>504</v>
      </c>
      <c r="P14" s="5" t="s">
        <v>283</v>
      </c>
      <c r="Q14" s="5">
        <v>1</v>
      </c>
      <c r="R14" t="s">
        <v>275</v>
      </c>
      <c r="S14" t="s">
        <v>277</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c r="A15">
        <v>2004</v>
      </c>
      <c r="B15">
        <v>1</v>
      </c>
      <c r="C15" t="s">
        <v>150</v>
      </c>
      <c r="D15">
        <v>1</v>
      </c>
      <c r="E15" t="s">
        <v>49</v>
      </c>
      <c r="F15" t="s">
        <v>60</v>
      </c>
      <c r="G15" t="s">
        <v>76</v>
      </c>
      <c r="H15" t="s">
        <v>365</v>
      </c>
      <c r="I15" t="s">
        <v>294</v>
      </c>
      <c r="J15" t="s">
        <v>294</v>
      </c>
      <c r="K15" t="s">
        <v>294</v>
      </c>
      <c r="L15" t="s">
        <v>54</v>
      </c>
      <c r="M15" t="s">
        <v>298</v>
      </c>
      <c r="N15" t="s">
        <v>280</v>
      </c>
      <c r="O15" t="s">
        <v>504</v>
      </c>
      <c r="P15" s="5">
        <v>2673</v>
      </c>
      <c r="Q15" s="5">
        <v>1</v>
      </c>
      <c r="R15" t="s">
        <v>284</v>
      </c>
      <c r="S15" t="s">
        <v>285</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c r="A16">
        <v>2120</v>
      </c>
      <c r="B16">
        <v>1</v>
      </c>
      <c r="C16" t="s">
        <v>155</v>
      </c>
      <c r="D16">
        <v>13</v>
      </c>
      <c r="E16" t="s">
        <v>49</v>
      </c>
      <c r="F16" t="s">
        <v>60</v>
      </c>
      <c r="G16" t="s">
        <v>76</v>
      </c>
      <c r="H16" t="s">
        <v>360</v>
      </c>
      <c r="I16" t="s">
        <v>294</v>
      </c>
      <c r="J16" t="s">
        <v>294</v>
      </c>
      <c r="K16" t="s">
        <v>294</v>
      </c>
      <c r="L16" t="s">
        <v>297</v>
      </c>
      <c r="M16" t="s">
        <v>298</v>
      </c>
      <c r="N16" t="s">
        <v>500</v>
      </c>
      <c r="O16" t="s">
        <v>504</v>
      </c>
      <c r="P16" s="5">
        <v>2688</v>
      </c>
      <c r="Q16" s="5" t="s">
        <v>307</v>
      </c>
      <c r="R16" t="s">
        <v>275</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c r="A17">
        <v>2132</v>
      </c>
      <c r="B17">
        <v>1</v>
      </c>
      <c r="C17" t="s">
        <v>160</v>
      </c>
      <c r="D17">
        <v>24</v>
      </c>
      <c r="E17" t="s">
        <v>49</v>
      </c>
      <c r="F17" t="s">
        <v>60</v>
      </c>
      <c r="G17" t="s">
        <v>76</v>
      </c>
      <c r="H17" t="s">
        <v>361</v>
      </c>
      <c r="I17" t="s">
        <v>294</v>
      </c>
      <c r="J17" t="s">
        <v>302</v>
      </c>
      <c r="K17" t="s">
        <v>302</v>
      </c>
      <c r="L17" t="s">
        <v>54</v>
      </c>
      <c r="M17" t="s">
        <v>303</v>
      </c>
      <c r="N17" t="s">
        <v>248</v>
      </c>
      <c r="O17" t="s">
        <v>503</v>
      </c>
      <c r="P17" s="5" t="s">
        <v>309</v>
      </c>
      <c r="Q17" s="5">
        <v>1</v>
      </c>
      <c r="R17" t="s">
        <v>284</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c r="A18">
        <v>2155</v>
      </c>
      <c r="B18">
        <v>1</v>
      </c>
      <c r="C18" t="s">
        <v>162</v>
      </c>
      <c r="D18">
        <v>24</v>
      </c>
      <c r="E18" t="s">
        <v>49</v>
      </c>
      <c r="F18" t="s">
        <v>60</v>
      </c>
      <c r="G18" t="s">
        <v>76</v>
      </c>
      <c r="H18" t="s">
        <v>361</v>
      </c>
      <c r="I18" t="s">
        <v>294</v>
      </c>
      <c r="J18" t="s">
        <v>302</v>
      </c>
      <c r="K18" t="s">
        <v>302</v>
      </c>
      <c r="L18" t="s">
        <v>54</v>
      </c>
      <c r="M18" t="s">
        <v>303</v>
      </c>
      <c r="N18" t="s">
        <v>248</v>
      </c>
      <c r="O18" t="s">
        <v>503</v>
      </c>
      <c r="P18" s="5" t="s">
        <v>308</v>
      </c>
      <c r="Q18" s="5">
        <v>1</v>
      </c>
      <c r="R18" t="s">
        <v>284</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c r="A19">
        <v>2167</v>
      </c>
      <c r="B19">
        <v>1</v>
      </c>
      <c r="C19" t="s">
        <v>166</v>
      </c>
      <c r="D19">
        <v>24</v>
      </c>
      <c r="E19" t="s">
        <v>49</v>
      </c>
      <c r="F19" t="s">
        <v>60</v>
      </c>
      <c r="G19" t="s">
        <v>76</v>
      </c>
      <c r="H19" t="s">
        <v>361</v>
      </c>
      <c r="I19" t="s">
        <v>294</v>
      </c>
      <c r="J19" t="s">
        <v>302</v>
      </c>
      <c r="K19" t="s">
        <v>302</v>
      </c>
      <c r="L19" t="s">
        <v>54</v>
      </c>
      <c r="M19" t="s">
        <v>303</v>
      </c>
      <c r="N19" t="s">
        <v>248</v>
      </c>
      <c r="O19" t="s">
        <v>503</v>
      </c>
      <c r="P19" s="5" t="s">
        <v>310</v>
      </c>
      <c r="Q19" s="5">
        <v>1</v>
      </c>
      <c r="R19" t="s">
        <v>284</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c r="A20">
        <v>2223</v>
      </c>
      <c r="B20">
        <v>1</v>
      </c>
      <c r="C20" t="s">
        <v>168</v>
      </c>
      <c r="D20">
        <v>1</v>
      </c>
      <c r="E20" t="s">
        <v>49</v>
      </c>
      <c r="F20" t="s">
        <v>60</v>
      </c>
      <c r="G20" t="s">
        <v>76</v>
      </c>
      <c r="H20" t="s">
        <v>361</v>
      </c>
      <c r="I20" t="s">
        <v>294</v>
      </c>
      <c r="J20" t="s">
        <v>294</v>
      </c>
      <c r="L20" t="s">
        <v>297</v>
      </c>
      <c r="M20" t="s">
        <v>298</v>
      </c>
      <c r="N20" t="s">
        <v>280</v>
      </c>
      <c r="O20" t="s">
        <v>504</v>
      </c>
      <c r="P20" s="5" t="s">
        <v>311</v>
      </c>
      <c r="Q20" s="5">
        <v>1</v>
      </c>
      <c r="R20" t="s">
        <v>284</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c r="A21">
        <v>2467</v>
      </c>
      <c r="B21">
        <v>1</v>
      </c>
      <c r="C21" t="s">
        <v>169</v>
      </c>
      <c r="D21">
        <v>1</v>
      </c>
      <c r="E21" t="s">
        <v>49</v>
      </c>
      <c r="F21" t="s">
        <v>60</v>
      </c>
      <c r="G21" t="s">
        <v>76</v>
      </c>
      <c r="H21" t="s">
        <v>361</v>
      </c>
      <c r="I21" t="s">
        <v>294</v>
      </c>
      <c r="J21" t="s">
        <v>294</v>
      </c>
      <c r="L21" t="s">
        <v>297</v>
      </c>
      <c r="M21" t="s">
        <v>298</v>
      </c>
      <c r="N21" t="s">
        <v>280</v>
      </c>
      <c r="O21" t="s">
        <v>504</v>
      </c>
      <c r="P21" s="5" t="s">
        <v>312</v>
      </c>
      <c r="Q21" s="5">
        <v>1</v>
      </c>
      <c r="R21" t="s">
        <v>284</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c r="A22">
        <v>2805</v>
      </c>
      <c r="B22">
        <v>1</v>
      </c>
      <c r="C22" t="s">
        <v>173</v>
      </c>
      <c r="D22">
        <v>22</v>
      </c>
      <c r="E22" t="s">
        <v>49</v>
      </c>
      <c r="F22" t="s">
        <v>60</v>
      </c>
      <c r="G22" t="s">
        <v>76</v>
      </c>
      <c r="H22" t="s">
        <v>361</v>
      </c>
      <c r="I22" t="s">
        <v>294</v>
      </c>
      <c r="J22" t="s">
        <v>302</v>
      </c>
      <c r="K22" t="s">
        <v>302</v>
      </c>
      <c r="L22" t="s">
        <v>54</v>
      </c>
      <c r="M22" t="s">
        <v>303</v>
      </c>
      <c r="N22" t="s">
        <v>248</v>
      </c>
      <c r="O22" t="s">
        <v>503</v>
      </c>
      <c r="P22" s="5" t="s">
        <v>313</v>
      </c>
      <c r="Q22" s="5">
        <v>1</v>
      </c>
      <c r="R22" t="s">
        <v>284</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c r="A23">
        <v>2815</v>
      </c>
      <c r="B23">
        <v>1</v>
      </c>
      <c r="C23" t="s">
        <v>176</v>
      </c>
      <c r="D23">
        <v>22</v>
      </c>
      <c r="E23" t="s">
        <v>49</v>
      </c>
      <c r="F23" t="s">
        <v>60</v>
      </c>
      <c r="G23" t="s">
        <v>76</v>
      </c>
      <c r="H23" t="s">
        <v>361</v>
      </c>
      <c r="I23" t="s">
        <v>294</v>
      </c>
      <c r="J23" t="s">
        <v>302</v>
      </c>
      <c r="K23" t="s">
        <v>302</v>
      </c>
      <c r="L23" t="s">
        <v>54</v>
      </c>
      <c r="M23" t="s">
        <v>303</v>
      </c>
      <c r="N23" t="s">
        <v>248</v>
      </c>
      <c r="O23" t="s">
        <v>503</v>
      </c>
      <c r="P23" s="5" t="s">
        <v>314</v>
      </c>
      <c r="Q23" s="5">
        <v>1</v>
      </c>
      <c r="R23" t="s">
        <v>284</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c r="A24">
        <v>3019</v>
      </c>
      <c r="B24">
        <v>1</v>
      </c>
      <c r="C24" t="s">
        <v>178</v>
      </c>
      <c r="D24">
        <v>23</v>
      </c>
      <c r="E24" t="s">
        <v>49</v>
      </c>
      <c r="F24" t="s">
        <v>60</v>
      </c>
      <c r="G24" t="s">
        <v>76</v>
      </c>
      <c r="H24" t="s">
        <v>361</v>
      </c>
      <c r="I24" t="s">
        <v>294</v>
      </c>
      <c r="J24" t="s">
        <v>302</v>
      </c>
      <c r="K24" t="s">
        <v>302</v>
      </c>
      <c r="L24" t="s">
        <v>54</v>
      </c>
      <c r="M24" t="s">
        <v>303</v>
      </c>
      <c r="N24" t="s">
        <v>248</v>
      </c>
      <c r="O24" t="s">
        <v>503</v>
      </c>
      <c r="P24" s="5">
        <v>136</v>
      </c>
      <c r="Q24" s="5">
        <v>1</v>
      </c>
      <c r="R24" t="s">
        <v>284</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c r="A25">
        <v>3090</v>
      </c>
      <c r="B25">
        <v>1</v>
      </c>
      <c r="C25" t="s">
        <v>183</v>
      </c>
      <c r="D25">
        <v>25</v>
      </c>
      <c r="E25" t="s">
        <v>49</v>
      </c>
      <c r="F25" t="s">
        <v>60</v>
      </c>
      <c r="G25" t="s">
        <v>76</v>
      </c>
      <c r="H25" t="s">
        <v>361</v>
      </c>
      <c r="I25" t="s">
        <v>294</v>
      </c>
      <c r="J25" t="s">
        <v>302</v>
      </c>
      <c r="K25" t="s">
        <v>302</v>
      </c>
      <c r="L25" t="s">
        <v>54</v>
      </c>
      <c r="M25" t="s">
        <v>303</v>
      </c>
      <c r="N25" t="s">
        <v>248</v>
      </c>
      <c r="O25" t="s">
        <v>503</v>
      </c>
      <c r="P25" s="5" t="s">
        <v>315</v>
      </c>
      <c r="Q25" s="5">
        <v>1</v>
      </c>
      <c r="R25" t="s">
        <v>284</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c r="A26">
        <v>3092</v>
      </c>
      <c r="B26">
        <v>1</v>
      </c>
      <c r="C26" t="s">
        <v>184</v>
      </c>
      <c r="D26">
        <v>25</v>
      </c>
      <c r="E26" t="s">
        <v>49</v>
      </c>
      <c r="F26" t="s">
        <v>60</v>
      </c>
      <c r="G26" t="s">
        <v>76</v>
      </c>
      <c r="H26" t="s">
        <v>361</v>
      </c>
      <c r="I26" t="s">
        <v>294</v>
      </c>
      <c r="J26" t="s">
        <v>302</v>
      </c>
      <c r="K26" t="s">
        <v>302</v>
      </c>
      <c r="L26" t="s">
        <v>54</v>
      </c>
      <c r="M26" t="s">
        <v>303</v>
      </c>
      <c r="N26" t="s">
        <v>248</v>
      </c>
      <c r="O26" t="s">
        <v>503</v>
      </c>
      <c r="P26" s="5" t="s">
        <v>316</v>
      </c>
      <c r="Q26" s="5">
        <v>1</v>
      </c>
      <c r="R26" t="s">
        <v>284</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c r="A27">
        <v>3198</v>
      </c>
      <c r="B27">
        <v>1</v>
      </c>
      <c r="C27" t="s">
        <v>186</v>
      </c>
      <c r="D27">
        <v>1</v>
      </c>
      <c r="E27" t="s">
        <v>49</v>
      </c>
      <c r="F27" t="s">
        <v>60</v>
      </c>
      <c r="G27" t="s">
        <v>76</v>
      </c>
      <c r="H27" t="s">
        <v>361</v>
      </c>
      <c r="I27" t="s">
        <v>294</v>
      </c>
      <c r="J27" t="s">
        <v>294</v>
      </c>
      <c r="N27" t="s">
        <v>248</v>
      </c>
      <c r="O27" t="s">
        <v>503</v>
      </c>
      <c r="P27" s="5" t="s">
        <v>317</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c r="A28">
        <v>3278</v>
      </c>
      <c r="B28">
        <v>1</v>
      </c>
      <c r="C28" t="s">
        <v>189</v>
      </c>
      <c r="D28">
        <v>13</v>
      </c>
      <c r="E28" t="s">
        <v>49</v>
      </c>
      <c r="F28" t="s">
        <v>60</v>
      </c>
      <c r="G28" t="s">
        <v>76</v>
      </c>
      <c r="H28" t="s">
        <v>366</v>
      </c>
      <c r="I28" t="s">
        <v>302</v>
      </c>
      <c r="J28" t="s">
        <v>302</v>
      </c>
      <c r="K28" t="s">
        <v>302</v>
      </c>
      <c r="L28" t="s">
        <v>371</v>
      </c>
      <c r="M28" t="s">
        <v>303</v>
      </c>
      <c r="N28" t="s">
        <v>499</v>
      </c>
      <c r="O28" t="s">
        <v>503</v>
      </c>
      <c r="P28" s="5" t="s">
        <v>498</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c r="A29">
        <v>3377</v>
      </c>
      <c r="B29">
        <v>1</v>
      </c>
      <c r="C29" t="s">
        <v>192</v>
      </c>
      <c r="D29">
        <v>28</v>
      </c>
      <c r="E29" t="s">
        <v>190</v>
      </c>
      <c r="F29" t="s">
        <v>60</v>
      </c>
      <c r="G29" t="s">
        <v>76</v>
      </c>
      <c r="H29" t="s">
        <v>367</v>
      </c>
      <c r="I29" t="s">
        <v>294</v>
      </c>
      <c r="J29" t="s">
        <v>302</v>
      </c>
      <c r="K29" t="s">
        <v>302</v>
      </c>
      <c r="N29" t="s">
        <v>248</v>
      </c>
      <c r="O29" t="s">
        <v>503</v>
      </c>
      <c r="P29" s="5" t="s">
        <v>319</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c r="A30">
        <v>3379</v>
      </c>
      <c r="B30">
        <v>1</v>
      </c>
      <c r="C30" t="s">
        <v>193</v>
      </c>
      <c r="D30">
        <v>39</v>
      </c>
      <c r="E30" t="s">
        <v>93</v>
      </c>
      <c r="F30" t="s">
        <v>60</v>
      </c>
      <c r="G30" t="s">
        <v>76</v>
      </c>
      <c r="H30" t="s">
        <v>361</v>
      </c>
      <c r="I30" t="s">
        <v>294</v>
      </c>
      <c r="J30" t="s">
        <v>302</v>
      </c>
      <c r="K30" t="s">
        <v>302</v>
      </c>
      <c r="N30" t="s">
        <v>248</v>
      </c>
      <c r="O30" t="s">
        <v>503</v>
      </c>
      <c r="P30" s="5" t="s">
        <v>320</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c r="A31">
        <v>3387</v>
      </c>
      <c r="B31">
        <v>1</v>
      </c>
      <c r="C31" t="s">
        <v>194</v>
      </c>
      <c r="D31">
        <v>13</v>
      </c>
      <c r="E31" t="s">
        <v>49</v>
      </c>
      <c r="F31" t="s">
        <v>60</v>
      </c>
      <c r="G31" t="s">
        <v>76</v>
      </c>
      <c r="H31" t="s">
        <v>363</v>
      </c>
      <c r="I31" t="s">
        <v>294</v>
      </c>
      <c r="J31" t="s">
        <v>302</v>
      </c>
      <c r="K31" t="s">
        <v>302</v>
      </c>
      <c r="N31" t="s">
        <v>248</v>
      </c>
      <c r="O31" t="s">
        <v>503</v>
      </c>
      <c r="P31" s="5" t="s">
        <v>321</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c r="A32">
        <v>3388</v>
      </c>
      <c r="B32">
        <v>1</v>
      </c>
      <c r="C32" t="s">
        <v>195</v>
      </c>
      <c r="D32">
        <v>13</v>
      </c>
      <c r="E32" t="s">
        <v>49</v>
      </c>
      <c r="F32" t="s">
        <v>60</v>
      </c>
      <c r="G32" t="s">
        <v>76</v>
      </c>
      <c r="H32" t="s">
        <v>363</v>
      </c>
      <c r="I32" t="s">
        <v>294</v>
      </c>
      <c r="J32" t="s">
        <v>302</v>
      </c>
      <c r="K32" t="s">
        <v>302</v>
      </c>
      <c r="N32" t="s">
        <v>248</v>
      </c>
      <c r="O32" t="s">
        <v>503</v>
      </c>
      <c r="P32" s="5" t="s">
        <v>322</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c r="A33">
        <v>3389</v>
      </c>
      <c r="B33">
        <v>1</v>
      </c>
      <c r="C33" t="s">
        <v>196</v>
      </c>
      <c r="D33">
        <v>1</v>
      </c>
      <c r="E33" t="s">
        <v>49</v>
      </c>
      <c r="F33" t="s">
        <v>60</v>
      </c>
      <c r="G33" t="s">
        <v>76</v>
      </c>
      <c r="H33" t="s">
        <v>363</v>
      </c>
      <c r="I33" t="s">
        <v>294</v>
      </c>
      <c r="J33" t="s">
        <v>302</v>
      </c>
      <c r="K33" t="s">
        <v>302</v>
      </c>
      <c r="N33" t="s">
        <v>248</v>
      </c>
      <c r="O33" t="s">
        <v>503</v>
      </c>
      <c r="P33" s="5" t="s">
        <v>323</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c r="A34">
        <v>3465</v>
      </c>
      <c r="B34">
        <v>1</v>
      </c>
      <c r="C34" t="s">
        <v>127</v>
      </c>
      <c r="D34">
        <v>1</v>
      </c>
      <c r="E34" t="s">
        <v>49</v>
      </c>
      <c r="F34" t="s">
        <v>60</v>
      </c>
      <c r="G34" t="s">
        <v>76</v>
      </c>
      <c r="H34" t="s">
        <v>361</v>
      </c>
      <c r="I34" t="s">
        <v>294</v>
      </c>
      <c r="J34" t="s">
        <v>294</v>
      </c>
      <c r="L34" t="s">
        <v>54</v>
      </c>
      <c r="M34" t="s">
        <v>298</v>
      </c>
      <c r="N34" t="s">
        <v>248</v>
      </c>
      <c r="O34" t="s">
        <v>503</v>
      </c>
      <c r="P34" s="5" t="s">
        <v>324</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c r="A35">
        <v>3642</v>
      </c>
      <c r="B35">
        <v>1</v>
      </c>
      <c r="C35" t="s">
        <v>197</v>
      </c>
      <c r="D35">
        <v>1</v>
      </c>
      <c r="E35" t="s">
        <v>49</v>
      </c>
      <c r="F35" t="s">
        <v>60</v>
      </c>
      <c r="G35" t="s">
        <v>76</v>
      </c>
      <c r="H35" t="s">
        <v>361</v>
      </c>
      <c r="I35" t="s">
        <v>294</v>
      </c>
      <c r="N35" t="s">
        <v>248</v>
      </c>
      <c r="O35" t="s">
        <v>503</v>
      </c>
      <c r="P35" s="5" t="s">
        <v>325</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c r="A36">
        <v>3696</v>
      </c>
      <c r="B36">
        <v>1</v>
      </c>
      <c r="C36" t="s">
        <v>200</v>
      </c>
      <c r="D36">
        <v>39</v>
      </c>
      <c r="E36" t="s">
        <v>49</v>
      </c>
      <c r="F36" t="s">
        <v>60</v>
      </c>
      <c r="G36" t="s">
        <v>76</v>
      </c>
      <c r="H36" t="s">
        <v>361</v>
      </c>
      <c r="I36" t="s">
        <v>294</v>
      </c>
      <c r="N36" t="s">
        <v>248</v>
      </c>
      <c r="O36" t="s">
        <v>503</v>
      </c>
      <c r="P36" s="5" t="s">
        <v>326</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c r="A37">
        <v>3697</v>
      </c>
      <c r="B37">
        <v>1</v>
      </c>
      <c r="C37" t="s">
        <v>202</v>
      </c>
      <c r="D37">
        <v>39</v>
      </c>
      <c r="E37" t="s">
        <v>49</v>
      </c>
      <c r="F37" t="s">
        <v>60</v>
      </c>
      <c r="G37" t="s">
        <v>76</v>
      </c>
      <c r="H37" t="s">
        <v>361</v>
      </c>
      <c r="I37" t="s">
        <v>294</v>
      </c>
      <c r="N37" t="s">
        <v>248</v>
      </c>
      <c r="O37" t="s">
        <v>503</v>
      </c>
      <c r="P37" s="5" t="s">
        <v>327</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c r="A38">
        <v>3984</v>
      </c>
      <c r="B38">
        <v>1</v>
      </c>
      <c r="C38" t="s">
        <v>203</v>
      </c>
      <c r="D38">
        <v>1</v>
      </c>
      <c r="E38" t="s">
        <v>49</v>
      </c>
      <c r="F38" t="s">
        <v>60</v>
      </c>
      <c r="G38" t="s">
        <v>76</v>
      </c>
      <c r="H38" t="s">
        <v>361</v>
      </c>
      <c r="I38" t="s">
        <v>294</v>
      </c>
      <c r="N38" t="s">
        <v>248</v>
      </c>
      <c r="O38" t="s">
        <v>503</v>
      </c>
      <c r="P38" s="5" t="s">
        <v>328</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c r="A39">
        <v>4062</v>
      </c>
      <c r="B39">
        <v>1</v>
      </c>
      <c r="C39" t="s">
        <v>205</v>
      </c>
      <c r="D39">
        <v>21</v>
      </c>
      <c r="E39" t="s">
        <v>49</v>
      </c>
      <c r="F39" t="s">
        <v>60</v>
      </c>
      <c r="G39" t="s">
        <v>76</v>
      </c>
      <c r="H39" t="s">
        <v>361</v>
      </c>
      <c r="I39" t="s">
        <v>294</v>
      </c>
      <c r="N39" t="s">
        <v>248</v>
      </c>
      <c r="O39" t="s">
        <v>503</v>
      </c>
      <c r="P39" s="5" t="s">
        <v>329</v>
      </c>
      <c r="T39" t="s">
        <v>61</v>
      </c>
      <c r="U39">
        <v>2</v>
      </c>
      <c r="V39">
        <v>2956</v>
      </c>
      <c r="W39">
        <v>4031</v>
      </c>
      <c r="AD39" t="s">
        <v>148</v>
      </c>
      <c r="AE39" t="s">
        <v>204</v>
      </c>
      <c r="AL39" t="s">
        <v>54</v>
      </c>
      <c r="AM39" t="s">
        <v>63</v>
      </c>
      <c r="AN39">
        <v>2</v>
      </c>
      <c r="AO39">
        <v>356</v>
      </c>
      <c r="AP39">
        <v>353</v>
      </c>
      <c r="AY39" t="s">
        <v>64</v>
      </c>
      <c r="AZ39" t="s">
        <v>65</v>
      </c>
      <c r="BI39" t="s">
        <v>54</v>
      </c>
    </row>
    <row r="40" spans="1:61">
      <c r="A40">
        <v>4239</v>
      </c>
      <c r="B40">
        <v>1</v>
      </c>
      <c r="C40" t="s">
        <v>207</v>
      </c>
      <c r="D40">
        <v>1</v>
      </c>
      <c r="E40" t="s">
        <v>49</v>
      </c>
      <c r="F40" t="s">
        <v>60</v>
      </c>
      <c r="G40" t="s">
        <v>76</v>
      </c>
      <c r="H40" t="s">
        <v>361</v>
      </c>
      <c r="I40" t="s">
        <v>294</v>
      </c>
      <c r="N40" t="s">
        <v>248</v>
      </c>
      <c r="O40" t="s">
        <v>503</v>
      </c>
      <c r="P40" s="5" t="s">
        <v>330</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c r="A41">
        <v>4265</v>
      </c>
      <c r="B41">
        <v>1</v>
      </c>
      <c r="C41" t="s">
        <v>208</v>
      </c>
      <c r="D41">
        <v>1</v>
      </c>
      <c r="E41" t="s">
        <v>49</v>
      </c>
      <c r="F41" t="s">
        <v>60</v>
      </c>
      <c r="G41" t="s">
        <v>76</v>
      </c>
      <c r="H41" t="s">
        <v>361</v>
      </c>
      <c r="I41" t="s">
        <v>294</v>
      </c>
      <c r="N41" t="s">
        <v>248</v>
      </c>
      <c r="O41" t="s">
        <v>503</v>
      </c>
      <c r="P41" s="5" t="s">
        <v>331</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c r="A42">
        <v>4267</v>
      </c>
      <c r="B42">
        <v>1</v>
      </c>
      <c r="C42" t="s">
        <v>209</v>
      </c>
      <c r="D42">
        <v>1</v>
      </c>
      <c r="E42" t="s">
        <v>49</v>
      </c>
      <c r="F42" t="s">
        <v>60</v>
      </c>
      <c r="G42" t="s">
        <v>76</v>
      </c>
      <c r="H42" t="s">
        <v>361</v>
      </c>
      <c r="I42" t="s">
        <v>294</v>
      </c>
      <c r="N42" t="s">
        <v>248</v>
      </c>
      <c r="O42" t="s">
        <v>503</v>
      </c>
      <c r="P42" s="5" t="s">
        <v>332</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c r="A43">
        <v>4269</v>
      </c>
      <c r="B43">
        <v>1</v>
      </c>
      <c r="C43" t="s">
        <v>210</v>
      </c>
      <c r="D43">
        <v>1</v>
      </c>
      <c r="E43" t="s">
        <v>49</v>
      </c>
      <c r="F43" t="s">
        <v>60</v>
      </c>
      <c r="G43" t="s">
        <v>76</v>
      </c>
      <c r="H43" t="s">
        <v>361</v>
      </c>
      <c r="I43" t="s">
        <v>294</v>
      </c>
      <c r="N43" t="s">
        <v>248</v>
      </c>
      <c r="O43" t="s">
        <v>503</v>
      </c>
      <c r="P43" s="5" t="s">
        <v>333</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c r="A44">
        <v>4397</v>
      </c>
      <c r="B44">
        <v>1</v>
      </c>
      <c r="C44" t="s">
        <v>211</v>
      </c>
      <c r="D44">
        <v>1</v>
      </c>
      <c r="E44" t="s">
        <v>49</v>
      </c>
      <c r="F44" t="s">
        <v>60</v>
      </c>
      <c r="G44" t="s">
        <v>76</v>
      </c>
      <c r="H44" t="s">
        <v>361</v>
      </c>
      <c r="I44" t="s">
        <v>294</v>
      </c>
      <c r="N44" t="s">
        <v>248</v>
      </c>
      <c r="O44" t="s">
        <v>503</v>
      </c>
      <c r="P44" s="5" t="s">
        <v>334</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c r="A45">
        <v>4403</v>
      </c>
      <c r="B45">
        <v>1</v>
      </c>
      <c r="C45" t="s">
        <v>212</v>
      </c>
      <c r="D45">
        <v>1</v>
      </c>
      <c r="E45" t="s">
        <v>49</v>
      </c>
      <c r="F45" t="s">
        <v>60</v>
      </c>
      <c r="G45" t="s">
        <v>76</v>
      </c>
      <c r="H45" t="s">
        <v>361</v>
      </c>
      <c r="I45" t="s">
        <v>294</v>
      </c>
      <c r="N45" t="s">
        <v>248</v>
      </c>
      <c r="O45" t="s">
        <v>503</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c r="A46">
        <v>4536</v>
      </c>
      <c r="B46">
        <v>1</v>
      </c>
      <c r="C46" t="s">
        <v>157</v>
      </c>
      <c r="D46">
        <v>13</v>
      </c>
      <c r="E46" t="s">
        <v>49</v>
      </c>
      <c r="F46" t="s">
        <v>60</v>
      </c>
      <c r="G46" t="s">
        <v>76</v>
      </c>
      <c r="H46" t="s">
        <v>360</v>
      </c>
      <c r="I46" t="s">
        <v>294</v>
      </c>
      <c r="J46" t="s">
        <v>294</v>
      </c>
      <c r="K46" t="s">
        <v>294</v>
      </c>
      <c r="L46" t="s">
        <v>297</v>
      </c>
      <c r="M46" t="s">
        <v>298</v>
      </c>
      <c r="N46" t="s">
        <v>500</v>
      </c>
      <c r="O46" t="s">
        <v>504</v>
      </c>
      <c r="P46" s="5">
        <v>2722</v>
      </c>
      <c r="Q46" s="5" t="s">
        <v>307</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c r="A47">
        <v>4546</v>
      </c>
      <c r="B47">
        <v>1</v>
      </c>
      <c r="C47" t="s">
        <v>213</v>
      </c>
      <c r="D47">
        <v>13</v>
      </c>
      <c r="E47" t="s">
        <v>49</v>
      </c>
      <c r="F47" t="s">
        <v>60</v>
      </c>
      <c r="G47" t="s">
        <v>76</v>
      </c>
      <c r="H47" t="s">
        <v>360</v>
      </c>
      <c r="I47" t="s">
        <v>294</v>
      </c>
      <c r="J47" t="s">
        <v>294</v>
      </c>
      <c r="K47" t="s">
        <v>294</v>
      </c>
      <c r="L47" t="s">
        <v>297</v>
      </c>
      <c r="M47" t="s">
        <v>298</v>
      </c>
      <c r="N47" t="s">
        <v>500</v>
      </c>
      <c r="O47" t="s">
        <v>504</v>
      </c>
      <c r="P47" s="5">
        <v>2705</v>
      </c>
      <c r="Q47" s="5" t="s">
        <v>307</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c r="A48">
        <v>4551</v>
      </c>
      <c r="B48">
        <v>1</v>
      </c>
      <c r="C48" t="s">
        <v>214</v>
      </c>
      <c r="D48">
        <v>13</v>
      </c>
      <c r="E48" t="s">
        <v>49</v>
      </c>
      <c r="F48" t="s">
        <v>60</v>
      </c>
      <c r="G48" t="s">
        <v>76</v>
      </c>
      <c r="H48" t="s">
        <v>360</v>
      </c>
      <c r="I48" t="s">
        <v>294</v>
      </c>
      <c r="J48" t="s">
        <v>294</v>
      </c>
      <c r="K48" t="s">
        <v>294</v>
      </c>
      <c r="L48" t="s">
        <v>297</v>
      </c>
      <c r="M48" t="s">
        <v>298</v>
      </c>
      <c r="N48" t="s">
        <v>500</v>
      </c>
      <c r="O48" t="s">
        <v>504</v>
      </c>
      <c r="P48" s="5">
        <v>2727</v>
      </c>
      <c r="Q48" s="5" t="s">
        <v>307</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c r="A49">
        <v>4654</v>
      </c>
      <c r="B49">
        <v>1</v>
      </c>
      <c r="C49" t="s">
        <v>216</v>
      </c>
      <c r="D49">
        <v>23</v>
      </c>
      <c r="E49" t="s">
        <v>49</v>
      </c>
      <c r="F49" t="s">
        <v>60</v>
      </c>
      <c r="G49" t="s">
        <v>76</v>
      </c>
      <c r="H49" t="s">
        <v>361</v>
      </c>
      <c r="I49" t="s">
        <v>294</v>
      </c>
      <c r="J49" t="s">
        <v>302</v>
      </c>
      <c r="K49" t="s">
        <v>302</v>
      </c>
      <c r="N49" t="s">
        <v>248</v>
      </c>
      <c r="O49" t="s">
        <v>503</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c r="A50">
        <v>4655</v>
      </c>
      <c r="B50">
        <v>1</v>
      </c>
      <c r="C50" t="s">
        <v>218</v>
      </c>
      <c r="D50">
        <v>23</v>
      </c>
      <c r="E50" t="s">
        <v>49</v>
      </c>
      <c r="F50" t="s">
        <v>60</v>
      </c>
      <c r="G50" t="s">
        <v>76</v>
      </c>
      <c r="H50" t="s">
        <v>361</v>
      </c>
      <c r="I50" t="s">
        <v>294</v>
      </c>
      <c r="J50" t="s">
        <v>302</v>
      </c>
      <c r="K50" t="s">
        <v>302</v>
      </c>
      <c r="N50" t="s">
        <v>248</v>
      </c>
      <c r="O50" t="s">
        <v>503</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c r="A51">
        <v>4810</v>
      </c>
      <c r="B51">
        <v>1</v>
      </c>
      <c r="C51" t="s">
        <v>221</v>
      </c>
      <c r="D51">
        <v>1</v>
      </c>
      <c r="E51" t="s">
        <v>49</v>
      </c>
      <c r="F51" t="s">
        <v>60</v>
      </c>
      <c r="G51" t="s">
        <v>76</v>
      </c>
      <c r="H51" t="s">
        <v>361</v>
      </c>
      <c r="I51" t="s">
        <v>294</v>
      </c>
      <c r="J51" t="s">
        <v>302</v>
      </c>
      <c r="K51" t="s">
        <v>294</v>
      </c>
      <c r="N51" t="s">
        <v>248</v>
      </c>
      <c r="O51" t="s">
        <v>503</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c r="A52">
        <v>5022</v>
      </c>
      <c r="B52">
        <v>1</v>
      </c>
      <c r="C52" t="s">
        <v>222</v>
      </c>
      <c r="D52">
        <v>39</v>
      </c>
      <c r="E52" t="s">
        <v>49</v>
      </c>
      <c r="F52" t="s">
        <v>60</v>
      </c>
      <c r="G52" t="s">
        <v>76</v>
      </c>
      <c r="H52" t="s">
        <v>361</v>
      </c>
      <c r="I52" t="s">
        <v>294</v>
      </c>
      <c r="J52" t="s">
        <v>294</v>
      </c>
      <c r="N52" t="s">
        <v>248</v>
      </c>
      <c r="O52" t="s">
        <v>503</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c r="A53">
        <v>5078</v>
      </c>
      <c r="B53">
        <v>1</v>
      </c>
      <c r="C53" t="s">
        <v>224</v>
      </c>
      <c r="D53">
        <v>28</v>
      </c>
      <c r="E53" t="s">
        <v>49</v>
      </c>
      <c r="F53" t="s">
        <v>60</v>
      </c>
      <c r="G53" t="s">
        <v>76</v>
      </c>
      <c r="H53" t="s">
        <v>367</v>
      </c>
      <c r="I53" t="s">
        <v>294</v>
      </c>
      <c r="J53" t="s">
        <v>294</v>
      </c>
      <c r="N53" t="s">
        <v>248</v>
      </c>
      <c r="O53" t="s">
        <v>503</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c r="A54">
        <v>5092</v>
      </c>
      <c r="B54">
        <v>1</v>
      </c>
      <c r="C54" t="s">
        <v>225</v>
      </c>
      <c r="D54">
        <v>13</v>
      </c>
      <c r="E54" t="s">
        <v>49</v>
      </c>
      <c r="F54" t="s">
        <v>60</v>
      </c>
      <c r="G54" t="s">
        <v>76</v>
      </c>
      <c r="H54" t="s">
        <v>360</v>
      </c>
      <c r="I54" t="s">
        <v>294</v>
      </c>
      <c r="J54" t="s">
        <v>294</v>
      </c>
      <c r="N54" t="s">
        <v>248</v>
      </c>
      <c r="O54" t="s">
        <v>503</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c r="A55">
        <v>5114</v>
      </c>
      <c r="B55">
        <v>1</v>
      </c>
      <c r="C55" t="s">
        <v>227</v>
      </c>
      <c r="D55">
        <v>38</v>
      </c>
      <c r="E55" t="s">
        <v>49</v>
      </c>
      <c r="F55" t="s">
        <v>60</v>
      </c>
      <c r="G55" t="s">
        <v>76</v>
      </c>
      <c r="H55" t="s">
        <v>370</v>
      </c>
      <c r="I55" t="s">
        <v>294</v>
      </c>
      <c r="J55" t="s">
        <v>302</v>
      </c>
      <c r="N55" t="s">
        <v>248</v>
      </c>
      <c r="O55" t="s">
        <v>503</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c r="A56">
        <v>5121</v>
      </c>
      <c r="B56">
        <v>1</v>
      </c>
      <c r="C56" t="s">
        <v>230</v>
      </c>
      <c r="D56">
        <v>38</v>
      </c>
      <c r="E56" t="s">
        <v>49</v>
      </c>
      <c r="F56" t="s">
        <v>60</v>
      </c>
      <c r="G56" t="s">
        <v>76</v>
      </c>
      <c r="H56" t="s">
        <v>370</v>
      </c>
      <c r="I56" t="s">
        <v>294</v>
      </c>
      <c r="J56" t="s">
        <v>302</v>
      </c>
      <c r="N56" t="s">
        <v>248</v>
      </c>
      <c r="O56" t="s">
        <v>503</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c r="A57">
        <v>5230</v>
      </c>
      <c r="B57">
        <v>1</v>
      </c>
      <c r="C57" t="s">
        <v>239</v>
      </c>
      <c r="D57">
        <v>38</v>
      </c>
      <c r="E57" t="s">
        <v>93</v>
      </c>
      <c r="F57" t="s">
        <v>60</v>
      </c>
      <c r="G57" t="s">
        <v>76</v>
      </c>
      <c r="H57" t="s">
        <v>370</v>
      </c>
      <c r="I57" t="s">
        <v>294</v>
      </c>
      <c r="J57" t="s">
        <v>302</v>
      </c>
      <c r="N57" t="s">
        <v>248</v>
      </c>
      <c r="O57" t="s">
        <v>503</v>
      </c>
      <c r="P57" s="5" t="s">
        <v>335</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c r="A58">
        <v>5234</v>
      </c>
      <c r="B58">
        <v>1</v>
      </c>
      <c r="C58" t="s">
        <v>241</v>
      </c>
      <c r="D58">
        <v>38</v>
      </c>
      <c r="E58" t="s">
        <v>93</v>
      </c>
      <c r="F58" t="s">
        <v>60</v>
      </c>
      <c r="G58" t="s">
        <v>76</v>
      </c>
      <c r="H58" t="s">
        <v>370</v>
      </c>
      <c r="I58" t="s">
        <v>294</v>
      </c>
      <c r="J58" t="s">
        <v>302</v>
      </c>
      <c r="N58" t="s">
        <v>248</v>
      </c>
      <c r="O58" t="s">
        <v>503</v>
      </c>
      <c r="P58" s="5" t="s">
        <v>336</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c r="N60" t="s">
        <v>501</v>
      </c>
    </row>
    <row r="61" spans="1:64">
      <c r="N61" t="s">
        <v>502</v>
      </c>
    </row>
  </sheetData>
  <autoFilter ref="A1:BM1041641">
    <filterColumn colId="14"/>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H67"/>
  <sheetViews>
    <sheetView tabSelected="1" topLeftCell="A6" workbookViewId="0">
      <selection activeCell="Y32" sqref="Y32"/>
    </sheetView>
  </sheetViews>
  <sheetFormatPr defaultRowHeight="1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5" width="9.7109375" style="10" customWidth="1"/>
    <col min="26" max="26" width="8.140625" style="10" customWidth="1"/>
    <col min="27" max="27" width="52.42578125" style="10" customWidth="1"/>
    <col min="28" max="28" width="12.7109375" style="10" customWidth="1"/>
    <col min="29" max="29" width="7.140625" style="6" customWidth="1"/>
    <col min="30" max="30" width="15.5703125" style="6" customWidth="1"/>
    <col min="31" max="31" width="6.85546875" style="6" customWidth="1"/>
    <col min="32" max="32" width="7.140625" style="10" customWidth="1"/>
    <col min="33" max="33" width="11.42578125" style="6" customWidth="1"/>
    <col min="34" max="34" width="10.5703125" style="6" bestFit="1" customWidth="1"/>
  </cols>
  <sheetData>
    <row r="1" spans="1:34">
      <c r="E1" s="2" t="s">
        <v>378</v>
      </c>
      <c r="L1" s="8" t="s">
        <v>379</v>
      </c>
      <c r="T1" s="27" t="s">
        <v>525</v>
      </c>
    </row>
    <row r="2" spans="1:34">
      <c r="F2" t="s">
        <v>508</v>
      </c>
      <c r="H2" t="s">
        <v>4</v>
      </c>
      <c r="I2" s="6"/>
      <c r="L2" s="6"/>
      <c r="O2" t="s">
        <v>508</v>
      </c>
      <c r="Q2" t="s">
        <v>4</v>
      </c>
      <c r="AD2" s="6" t="e">
        <f>+SUM(AD6:AD34)</f>
        <v>#REF!</v>
      </c>
      <c r="AH2" s="6" t="e">
        <f>+SUM(AH6:AH34)</f>
        <v>#REF!</v>
      </c>
    </row>
    <row r="3" spans="1:34">
      <c r="A3" t="s">
        <v>408</v>
      </c>
      <c r="D3" t="s">
        <v>248</v>
      </c>
      <c r="F3" t="s">
        <v>509</v>
      </c>
      <c r="G3" t="s">
        <v>510</v>
      </c>
      <c r="H3" t="s">
        <v>388</v>
      </c>
      <c r="I3" s="37" t="s">
        <v>383</v>
      </c>
      <c r="J3" s="37" t="s">
        <v>384</v>
      </c>
      <c r="L3" s="37" t="s">
        <v>383</v>
      </c>
      <c r="M3" s="37" t="s">
        <v>384</v>
      </c>
      <c r="O3" t="s">
        <v>509</v>
      </c>
      <c r="P3" t="s">
        <v>510</v>
      </c>
      <c r="Q3" t="s">
        <v>388</v>
      </c>
      <c r="R3" s="37" t="s">
        <v>385</v>
      </c>
      <c r="T3" s="41" t="s">
        <v>513</v>
      </c>
      <c r="U3" s="33" t="s">
        <v>518</v>
      </c>
      <c r="V3" s="37" t="s">
        <v>515</v>
      </c>
      <c r="W3" s="37" t="s">
        <v>280</v>
      </c>
      <c r="X3" s="37" t="s">
        <v>512</v>
      </c>
      <c r="Y3" s="37" t="s">
        <v>519</v>
      </c>
      <c r="Z3" s="39" t="s">
        <v>520</v>
      </c>
      <c r="AA3" s="40" t="s">
        <v>521</v>
      </c>
      <c r="AD3" s="6" t="s">
        <v>380</v>
      </c>
      <c r="AH3" s="6" t="s">
        <v>381</v>
      </c>
    </row>
    <row r="4" spans="1:34">
      <c r="A4" t="s">
        <v>507</v>
      </c>
      <c r="B4" t="s">
        <v>382</v>
      </c>
      <c r="C4" t="s">
        <v>4</v>
      </c>
      <c r="D4" t="s">
        <v>280</v>
      </c>
      <c r="F4" t="s">
        <v>382</v>
      </c>
      <c r="G4" t="s">
        <v>248</v>
      </c>
      <c r="H4" t="s">
        <v>511</v>
      </c>
      <c r="I4" s="38"/>
      <c r="J4" s="38"/>
      <c r="L4" s="38"/>
      <c r="M4" s="38"/>
      <c r="O4" s="16" t="s">
        <v>382</v>
      </c>
      <c r="P4" t="s">
        <v>248</v>
      </c>
      <c r="Q4" t="s">
        <v>511</v>
      </c>
      <c r="R4" s="38"/>
      <c r="T4" s="42"/>
      <c r="U4" s="34" t="s">
        <v>523</v>
      </c>
      <c r="V4" s="38"/>
      <c r="W4" s="38"/>
      <c r="X4" s="38"/>
      <c r="Y4" s="38"/>
      <c r="Z4" s="39"/>
      <c r="AA4" s="40"/>
      <c r="AD4" s="6" t="s">
        <v>385</v>
      </c>
      <c r="AH4" s="6" t="s">
        <v>385</v>
      </c>
    </row>
    <row r="5" spans="1:34">
      <c r="I5" s="17">
        <v>2011</v>
      </c>
      <c r="J5" s="13"/>
      <c r="L5" s="14">
        <v>2011</v>
      </c>
      <c r="M5" s="15"/>
      <c r="P5" s="10"/>
      <c r="Q5" s="10"/>
      <c r="R5" s="13"/>
      <c r="T5" s="28"/>
      <c r="U5" s="13"/>
      <c r="V5" s="13"/>
      <c r="W5" s="13"/>
      <c r="X5" s="13"/>
      <c r="Y5" s="13"/>
      <c r="Z5"/>
      <c r="AD5" s="10">
        <v>2011</v>
      </c>
      <c r="AE5" s="10"/>
      <c r="AG5" s="10"/>
      <c r="AH5" s="10">
        <v>2010</v>
      </c>
    </row>
    <row r="6" spans="1:34">
      <c r="A6">
        <v>1</v>
      </c>
      <c r="B6">
        <v>398</v>
      </c>
      <c r="C6" t="s">
        <v>50</v>
      </c>
      <c r="D6" t="s">
        <v>505</v>
      </c>
      <c r="E6" t="s">
        <v>386</v>
      </c>
      <c r="I6" s="12"/>
      <c r="J6" s="13">
        <v>-32345</v>
      </c>
      <c r="L6" s="15"/>
      <c r="M6" s="13">
        <v>-32345</v>
      </c>
      <c r="P6" s="10"/>
      <c r="Q6" s="10"/>
      <c r="R6" s="13">
        <f t="shared" ref="R6:R19" si="0">+SUM(I6:K6)</f>
        <v>-32345</v>
      </c>
      <c r="T6" s="29"/>
      <c r="U6" s="13"/>
      <c r="V6" s="13">
        <f>+SUM(M6:O6)</f>
        <v>-32345</v>
      </c>
      <c r="W6" s="13">
        <f>V6</f>
        <v>-32345</v>
      </c>
      <c r="X6" s="13">
        <f>W6</f>
        <v>-32345</v>
      </c>
      <c r="Y6" s="13">
        <f>X6-R6</f>
        <v>0</v>
      </c>
      <c r="Z6"/>
      <c r="AD6" s="6">
        <v>-30000</v>
      </c>
      <c r="AH6" s="6">
        <v>-20000</v>
      </c>
    </row>
    <row r="7" spans="1:34">
      <c r="A7">
        <v>55</v>
      </c>
      <c r="B7">
        <v>4536</v>
      </c>
      <c r="C7" t="s">
        <v>60</v>
      </c>
      <c r="D7" t="s">
        <v>294</v>
      </c>
      <c r="E7" t="s">
        <v>387</v>
      </c>
      <c r="F7">
        <v>4536</v>
      </c>
      <c r="I7" s="12"/>
      <c r="J7" s="13">
        <v>3000</v>
      </c>
      <c r="L7" s="18">
        <v>3000</v>
      </c>
      <c r="M7" s="15"/>
      <c r="O7" s="16">
        <v>4536</v>
      </c>
      <c r="P7" s="16" t="s">
        <v>248</v>
      </c>
      <c r="Q7" s="16" t="s">
        <v>388</v>
      </c>
      <c r="R7" s="13">
        <f t="shared" si="0"/>
        <v>3000</v>
      </c>
      <c r="T7" s="30"/>
      <c r="U7" s="13"/>
      <c r="V7" s="13"/>
      <c r="W7" s="13"/>
      <c r="X7" s="13">
        <f>T20</f>
        <v>3000</v>
      </c>
      <c r="Y7" s="13">
        <f t="shared" ref="Y7:Y33" si="1">X7-R7</f>
        <v>0</v>
      </c>
      <c r="Z7" t="s">
        <v>504</v>
      </c>
      <c r="AA7" s="10" t="s">
        <v>514</v>
      </c>
      <c r="AB7">
        <v>4536</v>
      </c>
      <c r="AC7" t="s">
        <v>248</v>
      </c>
      <c r="AD7" s="6">
        <v>3000</v>
      </c>
      <c r="AH7" s="6">
        <v>2000</v>
      </c>
    </row>
    <row r="8" spans="1:34">
      <c r="A8">
        <v>61</v>
      </c>
      <c r="B8">
        <v>4107</v>
      </c>
      <c r="C8" t="s">
        <v>50</v>
      </c>
      <c r="D8" t="s">
        <v>505</v>
      </c>
      <c r="E8" t="s">
        <v>206</v>
      </c>
      <c r="I8" s="12"/>
      <c r="J8" s="13">
        <v>8000</v>
      </c>
      <c r="L8" s="15"/>
      <c r="M8" s="15">
        <v>8000</v>
      </c>
      <c r="O8" s="16"/>
      <c r="P8" s="16"/>
      <c r="Q8" s="16"/>
      <c r="R8" s="13">
        <f t="shared" si="0"/>
        <v>8000</v>
      </c>
      <c r="T8" s="29"/>
      <c r="U8" s="13"/>
      <c r="V8" s="13">
        <v>8000</v>
      </c>
      <c r="W8" s="13">
        <f>V8</f>
        <v>8000</v>
      </c>
      <c r="X8" s="13">
        <f>W8</f>
        <v>8000</v>
      </c>
      <c r="Y8" s="13">
        <f t="shared" si="1"/>
        <v>0</v>
      </c>
      <c r="Z8"/>
      <c r="AA8"/>
      <c r="AB8"/>
      <c r="AC8"/>
      <c r="AD8" s="6">
        <v>8000</v>
      </c>
      <c r="AH8" s="6">
        <v>5000</v>
      </c>
    </row>
    <row r="9" spans="1:34">
      <c r="A9">
        <v>75</v>
      </c>
      <c r="B9">
        <v>4536</v>
      </c>
      <c r="C9" t="s">
        <v>60</v>
      </c>
      <c r="D9" t="s">
        <v>294</v>
      </c>
      <c r="E9" t="s">
        <v>389</v>
      </c>
      <c r="I9" s="12"/>
      <c r="J9" s="13">
        <v>-4000</v>
      </c>
      <c r="L9" s="15"/>
      <c r="M9" s="15">
        <v>-4000</v>
      </c>
      <c r="O9" s="16">
        <v>4536</v>
      </c>
      <c r="P9" s="16" t="s">
        <v>280</v>
      </c>
      <c r="Q9" s="16" t="s">
        <v>388</v>
      </c>
      <c r="R9" s="13">
        <f t="shared" si="0"/>
        <v>-4000</v>
      </c>
      <c r="T9" s="29"/>
      <c r="U9" s="13"/>
      <c r="V9" s="13"/>
      <c r="W9" s="13">
        <f t="shared" ref="W9:X11" si="2">V9</f>
        <v>0</v>
      </c>
      <c r="X9" s="13">
        <f>-W20</f>
        <v>-4000</v>
      </c>
      <c r="Y9" s="13">
        <f t="shared" si="1"/>
        <v>0</v>
      </c>
      <c r="Z9" t="s">
        <v>504</v>
      </c>
      <c r="AA9" s="10" t="s">
        <v>514</v>
      </c>
      <c r="AB9">
        <v>4536</v>
      </c>
      <c r="AC9" t="s">
        <v>280</v>
      </c>
      <c r="AD9" s="6">
        <v>-4000</v>
      </c>
      <c r="AH9" s="6">
        <v>-3000</v>
      </c>
    </row>
    <row r="10" spans="1:34">
      <c r="A10">
        <v>142</v>
      </c>
      <c r="B10">
        <v>1268</v>
      </c>
      <c r="C10" t="s">
        <v>50</v>
      </c>
      <c r="D10" t="s">
        <v>505</v>
      </c>
      <c r="E10" t="s">
        <v>390</v>
      </c>
      <c r="I10" s="12"/>
      <c r="J10" s="13">
        <v>2500</v>
      </c>
      <c r="L10" s="15"/>
      <c r="M10" s="15">
        <v>2500</v>
      </c>
      <c r="O10" s="16"/>
      <c r="P10" s="16"/>
      <c r="Q10" s="16"/>
      <c r="R10" s="13">
        <f t="shared" si="0"/>
        <v>2500</v>
      </c>
      <c r="T10" s="29"/>
      <c r="U10" s="13"/>
      <c r="V10" s="13">
        <v>2500</v>
      </c>
      <c r="W10" s="13">
        <f t="shared" si="2"/>
        <v>2500</v>
      </c>
      <c r="X10" s="13">
        <f t="shared" si="2"/>
        <v>2500</v>
      </c>
      <c r="Y10" s="13">
        <f t="shared" si="1"/>
        <v>0</v>
      </c>
      <c r="Z10"/>
      <c r="AD10" s="6">
        <v>2500</v>
      </c>
      <c r="AH10" s="6">
        <v>2500</v>
      </c>
    </row>
    <row r="11" spans="1:34">
      <c r="A11">
        <v>161</v>
      </c>
      <c r="B11">
        <v>5058</v>
      </c>
      <c r="C11" t="s">
        <v>50</v>
      </c>
      <c r="D11" t="s">
        <v>505</v>
      </c>
      <c r="E11" t="s">
        <v>391</v>
      </c>
      <c r="I11" s="12"/>
      <c r="J11" s="13">
        <v>10500</v>
      </c>
      <c r="L11" s="15"/>
      <c r="M11" s="15">
        <v>10500</v>
      </c>
      <c r="O11" s="16"/>
      <c r="P11" s="16"/>
      <c r="Q11" s="16"/>
      <c r="R11" s="13">
        <f t="shared" si="0"/>
        <v>10500</v>
      </c>
      <c r="T11" s="29"/>
      <c r="U11" s="13"/>
      <c r="V11" s="13">
        <v>10500</v>
      </c>
      <c r="W11" s="13">
        <f t="shared" si="2"/>
        <v>10500</v>
      </c>
      <c r="X11" s="13">
        <f t="shared" si="2"/>
        <v>10500</v>
      </c>
      <c r="Y11" s="13">
        <f t="shared" si="1"/>
        <v>0</v>
      </c>
      <c r="Z11"/>
      <c r="AD11" s="6">
        <v>10500</v>
      </c>
      <c r="AH11" s="6">
        <v>7500</v>
      </c>
    </row>
    <row r="12" spans="1:34">
      <c r="I12" s="12"/>
      <c r="J12" s="13"/>
      <c r="L12" s="15"/>
      <c r="M12" s="15"/>
      <c r="P12" s="10"/>
      <c r="Q12" s="10"/>
      <c r="R12" s="13">
        <f t="shared" si="0"/>
        <v>0</v>
      </c>
      <c r="T12" s="29"/>
      <c r="U12" s="13"/>
      <c r="V12" s="13"/>
      <c r="W12" s="13"/>
      <c r="X12" s="13"/>
      <c r="Y12" s="13">
        <f t="shared" si="1"/>
        <v>0</v>
      </c>
      <c r="Z12"/>
    </row>
    <row r="13" spans="1:34">
      <c r="A13">
        <v>530</v>
      </c>
      <c r="B13">
        <v>4654</v>
      </c>
      <c r="C13" t="s">
        <v>60</v>
      </c>
      <c r="D13" t="s">
        <v>294</v>
      </c>
      <c r="E13" t="s">
        <v>392</v>
      </c>
      <c r="F13">
        <v>4654</v>
      </c>
      <c r="G13" t="s">
        <v>248</v>
      </c>
      <c r="H13" t="s">
        <v>388</v>
      </c>
      <c r="I13" s="13">
        <v>100000</v>
      </c>
      <c r="J13" s="13"/>
      <c r="L13" s="15">
        <v>100000</v>
      </c>
      <c r="M13" s="15"/>
      <c r="P13" s="10"/>
      <c r="Q13" s="10"/>
      <c r="R13" s="13">
        <f t="shared" si="0"/>
        <v>100000</v>
      </c>
      <c r="T13" s="29">
        <v>100000</v>
      </c>
      <c r="U13" s="13">
        <v>0</v>
      </c>
      <c r="V13" s="13"/>
      <c r="W13" s="13">
        <f>T13+U13</f>
        <v>100000</v>
      </c>
      <c r="X13" s="13">
        <f>T13</f>
        <v>100000</v>
      </c>
      <c r="Y13" s="13">
        <f t="shared" si="1"/>
        <v>0</v>
      </c>
      <c r="Z13" t="s">
        <v>503</v>
      </c>
      <c r="AA13" s="10" t="s">
        <v>250</v>
      </c>
      <c r="AD13" s="6">
        <v>100000</v>
      </c>
      <c r="AH13" s="6">
        <v>100000</v>
      </c>
    </row>
    <row r="14" spans="1:34">
      <c r="A14">
        <v>531</v>
      </c>
      <c r="E14" t="s">
        <v>393</v>
      </c>
      <c r="I14" s="13"/>
      <c r="J14" s="13"/>
      <c r="L14" s="15"/>
      <c r="M14" s="15"/>
      <c r="P14" s="10"/>
      <c r="Q14" s="10"/>
      <c r="R14" s="13">
        <f t="shared" si="0"/>
        <v>0</v>
      </c>
      <c r="T14" s="29"/>
      <c r="U14" s="13"/>
      <c r="V14" s="13"/>
      <c r="W14" s="13"/>
      <c r="X14" s="13"/>
      <c r="Y14" s="13">
        <f t="shared" si="1"/>
        <v>0</v>
      </c>
      <c r="Z14"/>
    </row>
    <row r="15" spans="1:34">
      <c r="A15">
        <v>532</v>
      </c>
      <c r="E15" t="s">
        <v>394</v>
      </c>
      <c r="I15" s="13"/>
      <c r="J15" s="13"/>
      <c r="L15" s="15"/>
      <c r="M15" s="15"/>
      <c r="P15" s="10"/>
      <c r="Q15" s="10"/>
      <c r="R15" s="13">
        <f t="shared" si="0"/>
        <v>0</v>
      </c>
      <c r="T15" s="29"/>
      <c r="U15" s="13"/>
      <c r="V15" s="13"/>
      <c r="W15" s="13"/>
      <c r="X15" s="13"/>
      <c r="Y15" s="13">
        <f t="shared" si="1"/>
        <v>0</v>
      </c>
      <c r="Z15"/>
    </row>
    <row r="16" spans="1:34">
      <c r="A16">
        <v>535</v>
      </c>
      <c r="B16">
        <v>4655</v>
      </c>
      <c r="C16" t="s">
        <v>60</v>
      </c>
      <c r="D16" t="s">
        <v>294</v>
      </c>
      <c r="E16" t="s">
        <v>395</v>
      </c>
      <c r="F16">
        <v>4655</v>
      </c>
      <c r="G16" t="s">
        <v>248</v>
      </c>
      <c r="H16" t="s">
        <v>388</v>
      </c>
      <c r="I16" s="13">
        <v>-30000</v>
      </c>
      <c r="J16" s="13"/>
      <c r="L16" s="15">
        <v>-30000</v>
      </c>
      <c r="M16" s="15"/>
      <c r="P16" s="10"/>
      <c r="Q16" s="10"/>
      <c r="R16" s="13">
        <f t="shared" si="0"/>
        <v>-30000</v>
      </c>
      <c r="T16" s="29">
        <v>-30000</v>
      </c>
      <c r="U16" s="13">
        <f>V17</f>
        <v>-2500</v>
      </c>
      <c r="V16" s="13"/>
      <c r="W16" s="13">
        <f>T16+U16</f>
        <v>-32500</v>
      </c>
      <c r="X16" s="13">
        <f>T16</f>
        <v>-30000</v>
      </c>
      <c r="Y16" s="13">
        <f t="shared" si="1"/>
        <v>0</v>
      </c>
      <c r="Z16" t="s">
        <v>503</v>
      </c>
      <c r="AA16" t="s">
        <v>251</v>
      </c>
      <c r="AB16">
        <v>4655</v>
      </c>
      <c r="AC16" t="s">
        <v>248</v>
      </c>
      <c r="AD16" s="6">
        <v>-30000</v>
      </c>
      <c r="AH16" s="6">
        <v>-27500</v>
      </c>
    </row>
    <row r="17" spans="1:34">
      <c r="A17">
        <v>537</v>
      </c>
      <c r="B17">
        <v>4656</v>
      </c>
      <c r="C17" t="s">
        <v>50</v>
      </c>
      <c r="D17" t="s">
        <v>505</v>
      </c>
      <c r="E17" t="s">
        <v>396</v>
      </c>
      <c r="I17" s="13"/>
      <c r="J17" s="13">
        <v>-2500</v>
      </c>
      <c r="L17" s="15"/>
      <c r="M17" s="15">
        <v>-2500</v>
      </c>
      <c r="P17" s="10"/>
      <c r="Q17" s="10"/>
      <c r="R17" s="13">
        <f t="shared" si="0"/>
        <v>-2500</v>
      </c>
      <c r="T17" s="29"/>
      <c r="U17" s="13"/>
      <c r="V17" s="29">
        <v>-2500</v>
      </c>
      <c r="W17" s="13">
        <f>V17</f>
        <v>-2500</v>
      </c>
      <c r="X17" s="13">
        <f>W17</f>
        <v>-2500</v>
      </c>
      <c r="Y17" s="13">
        <f t="shared" si="1"/>
        <v>0</v>
      </c>
      <c r="Z17"/>
      <c r="AD17" s="6">
        <v>-2500</v>
      </c>
      <c r="AH17" s="6">
        <v>-2500</v>
      </c>
    </row>
    <row r="18" spans="1:34">
      <c r="A18">
        <v>536</v>
      </c>
      <c r="E18" t="s">
        <v>397</v>
      </c>
      <c r="F18" t="s">
        <v>505</v>
      </c>
      <c r="I18" s="13"/>
      <c r="J18" s="13"/>
      <c r="L18" s="15"/>
      <c r="M18" s="15"/>
      <c r="P18" s="10"/>
      <c r="Q18" s="10"/>
      <c r="R18" s="13">
        <f t="shared" si="0"/>
        <v>0</v>
      </c>
      <c r="T18" s="29"/>
      <c r="U18" s="13"/>
      <c r="V18" s="13"/>
      <c r="W18" s="13"/>
      <c r="X18" s="13"/>
      <c r="Y18" s="13">
        <f t="shared" si="1"/>
        <v>0</v>
      </c>
      <c r="Z18"/>
    </row>
    <row r="19" spans="1:34">
      <c r="A19">
        <v>630</v>
      </c>
      <c r="B19">
        <v>4536</v>
      </c>
      <c r="C19" t="s">
        <v>60</v>
      </c>
      <c r="D19" t="s">
        <v>294</v>
      </c>
      <c r="E19" t="s">
        <v>398</v>
      </c>
      <c r="F19">
        <v>4536</v>
      </c>
      <c r="G19" t="s">
        <v>248</v>
      </c>
      <c r="H19" t="s">
        <v>388</v>
      </c>
      <c r="I19" s="19">
        <v>3000</v>
      </c>
      <c r="J19" s="13">
        <v>-3000</v>
      </c>
      <c r="L19" s="15"/>
      <c r="M19" s="15"/>
      <c r="P19" s="10"/>
      <c r="Q19" s="10"/>
      <c r="R19" s="13">
        <f t="shared" si="0"/>
        <v>0</v>
      </c>
      <c r="T19" s="29"/>
      <c r="U19" s="13"/>
      <c r="V19" s="13"/>
      <c r="W19" s="13"/>
      <c r="X19" s="13"/>
      <c r="Y19" s="13">
        <f t="shared" si="1"/>
        <v>0</v>
      </c>
      <c r="Z19" t="s">
        <v>504</v>
      </c>
      <c r="AA19" s="10" t="s">
        <v>514</v>
      </c>
    </row>
    <row r="20" spans="1:34">
      <c r="A20">
        <v>630</v>
      </c>
      <c r="B20">
        <v>4536</v>
      </c>
      <c r="C20" t="s">
        <v>60</v>
      </c>
      <c r="D20" t="s">
        <v>294</v>
      </c>
      <c r="E20" t="s">
        <v>399</v>
      </c>
      <c r="F20">
        <v>4536</v>
      </c>
      <c r="G20" t="s">
        <v>280</v>
      </c>
      <c r="H20" t="s">
        <v>388</v>
      </c>
      <c r="I20" s="13"/>
      <c r="J20" s="13">
        <v>4000</v>
      </c>
      <c r="L20" s="15"/>
      <c r="M20" s="15">
        <v>4000</v>
      </c>
      <c r="O20" s="16">
        <v>4536</v>
      </c>
      <c r="P20" s="16" t="s">
        <v>280</v>
      </c>
      <c r="Q20" s="16" t="s">
        <v>388</v>
      </c>
      <c r="R20" s="13">
        <f t="shared" ref="R20:R25" si="3">+SUM(I20:K20)</f>
        <v>4000</v>
      </c>
      <c r="T20" s="29">
        <v>3000</v>
      </c>
      <c r="U20" s="13">
        <f>U21</f>
        <v>1000</v>
      </c>
      <c r="V20" s="13">
        <v>4000</v>
      </c>
      <c r="W20" s="13">
        <f t="shared" ref="W20:X25" si="4">V20</f>
        <v>4000</v>
      </c>
      <c r="X20" s="13">
        <f t="shared" si="4"/>
        <v>4000</v>
      </c>
      <c r="Y20" s="13">
        <f t="shared" si="1"/>
        <v>0</v>
      </c>
      <c r="Z20" t="s">
        <v>504</v>
      </c>
      <c r="AA20" s="10" t="s">
        <v>514</v>
      </c>
      <c r="AB20" s="10">
        <v>4536</v>
      </c>
      <c r="AC20" s="6" t="s">
        <v>280</v>
      </c>
      <c r="AD20" s="6">
        <v>4000</v>
      </c>
      <c r="AF20" s="10">
        <v>4536</v>
      </c>
      <c r="AG20" s="6" t="s">
        <v>280</v>
      </c>
      <c r="AH20" s="6">
        <v>3000</v>
      </c>
    </row>
    <row r="21" spans="1:34">
      <c r="B21">
        <v>2722</v>
      </c>
      <c r="C21" t="s">
        <v>50</v>
      </c>
      <c r="E21" t="s">
        <v>522</v>
      </c>
      <c r="I21" s="13"/>
      <c r="J21" s="13"/>
      <c r="L21" s="15"/>
      <c r="M21" s="15"/>
      <c r="O21" s="16"/>
      <c r="P21" s="16"/>
      <c r="Q21" s="16"/>
      <c r="R21" s="13"/>
      <c r="T21" s="29"/>
      <c r="U21" s="32">
        <f>V20-T20</f>
        <v>1000</v>
      </c>
      <c r="V21" s="13"/>
      <c r="W21" s="13"/>
      <c r="X21" s="13"/>
      <c r="Y21" s="13">
        <f t="shared" si="1"/>
        <v>0</v>
      </c>
      <c r="Z21"/>
    </row>
    <row r="22" spans="1:34">
      <c r="A22">
        <v>650</v>
      </c>
      <c r="B22">
        <v>1172</v>
      </c>
      <c r="C22" t="s">
        <v>60</v>
      </c>
      <c r="D22" t="s">
        <v>294</v>
      </c>
      <c r="E22" t="s">
        <v>121</v>
      </c>
      <c r="F22">
        <v>1172</v>
      </c>
      <c r="G22" t="s">
        <v>371</v>
      </c>
      <c r="H22" t="s">
        <v>511</v>
      </c>
      <c r="I22" s="13">
        <v>4000</v>
      </c>
      <c r="J22" s="13">
        <v>2000</v>
      </c>
      <c r="L22" s="15">
        <v>4000</v>
      </c>
      <c r="M22" s="15">
        <v>2000</v>
      </c>
      <c r="O22" s="10">
        <v>1172</v>
      </c>
      <c r="P22" s="10" t="s">
        <v>371</v>
      </c>
      <c r="Q22" s="10" t="s">
        <v>388</v>
      </c>
      <c r="R22" s="13">
        <f t="shared" si="3"/>
        <v>6000</v>
      </c>
      <c r="T22" s="29">
        <v>4000</v>
      </c>
      <c r="U22" s="13">
        <f>U23</f>
        <v>2000</v>
      </c>
      <c r="V22" s="13">
        <v>6000</v>
      </c>
      <c r="W22" s="13">
        <f t="shared" si="4"/>
        <v>6000</v>
      </c>
      <c r="X22" s="13">
        <f t="shared" si="4"/>
        <v>6000</v>
      </c>
      <c r="Y22" s="13">
        <f t="shared" si="1"/>
        <v>0</v>
      </c>
      <c r="Z22" t="s">
        <v>504</v>
      </c>
      <c r="AA22" s="10" t="s">
        <v>281</v>
      </c>
      <c r="AB22" s="10" t="s">
        <v>400</v>
      </c>
      <c r="AC22" s="6" t="s">
        <v>371</v>
      </c>
      <c r="AD22" s="6">
        <v>6000</v>
      </c>
      <c r="AF22" s="10" t="s">
        <v>400</v>
      </c>
      <c r="AG22" s="6" t="s">
        <v>371</v>
      </c>
      <c r="AH22" s="6">
        <v>4000</v>
      </c>
    </row>
    <row r="23" spans="1:34">
      <c r="B23">
        <v>2667</v>
      </c>
      <c r="C23" t="s">
        <v>50</v>
      </c>
      <c r="E23" t="s">
        <v>522</v>
      </c>
      <c r="I23" s="13"/>
      <c r="J23" s="13"/>
      <c r="L23" s="15"/>
      <c r="M23" s="15"/>
      <c r="P23" s="10"/>
      <c r="Q23" s="10"/>
      <c r="R23" s="13"/>
      <c r="T23" s="29"/>
      <c r="U23" s="32">
        <f>V22-T22</f>
        <v>2000</v>
      </c>
      <c r="V23" s="13"/>
      <c r="W23" s="13"/>
      <c r="X23" s="13"/>
      <c r="Y23" s="13"/>
      <c r="Z23"/>
    </row>
    <row r="24" spans="1:34">
      <c r="A24">
        <v>690</v>
      </c>
      <c r="B24">
        <v>3937</v>
      </c>
      <c r="C24" t="s">
        <v>60</v>
      </c>
      <c r="E24" t="s">
        <v>401</v>
      </c>
      <c r="F24">
        <v>3937</v>
      </c>
      <c r="G24" t="s">
        <v>371</v>
      </c>
      <c r="H24" t="s">
        <v>511</v>
      </c>
      <c r="I24" s="13">
        <v>500</v>
      </c>
      <c r="J24" s="13">
        <v>2000</v>
      </c>
      <c r="L24" s="15">
        <v>500</v>
      </c>
      <c r="M24" s="15">
        <v>2000</v>
      </c>
      <c r="O24" s="10">
        <v>3937</v>
      </c>
      <c r="P24" s="10" t="s">
        <v>371</v>
      </c>
      <c r="Q24" s="10" t="s">
        <v>388</v>
      </c>
      <c r="R24" s="13">
        <f t="shared" si="3"/>
        <v>2500</v>
      </c>
      <c r="T24" s="29"/>
      <c r="U24" s="13"/>
      <c r="V24" s="13">
        <v>2500</v>
      </c>
      <c r="W24" s="13">
        <f t="shared" si="4"/>
        <v>2500</v>
      </c>
      <c r="X24" s="13">
        <f t="shared" si="4"/>
        <v>2500</v>
      </c>
      <c r="Y24" s="13">
        <f t="shared" si="1"/>
        <v>0</v>
      </c>
      <c r="Z24"/>
      <c r="AB24" s="10" t="s">
        <v>402</v>
      </c>
      <c r="AC24" s="6" t="s">
        <v>371</v>
      </c>
      <c r="AD24" s="6">
        <v>2000</v>
      </c>
      <c r="AF24" s="10" t="s">
        <v>402</v>
      </c>
      <c r="AG24" s="6" t="s">
        <v>371</v>
      </c>
      <c r="AH24" s="6">
        <v>1000</v>
      </c>
    </row>
    <row r="25" spans="1:34">
      <c r="A25">
        <v>735</v>
      </c>
      <c r="B25">
        <v>541</v>
      </c>
      <c r="C25" t="s">
        <v>60</v>
      </c>
      <c r="D25" t="s">
        <v>294</v>
      </c>
      <c r="E25" t="s">
        <v>131</v>
      </c>
      <c r="F25">
        <v>541</v>
      </c>
      <c r="G25" t="s">
        <v>248</v>
      </c>
      <c r="H25" t="s">
        <v>388</v>
      </c>
      <c r="I25" s="13">
        <v>2500</v>
      </c>
      <c r="J25" s="13">
        <v>29845</v>
      </c>
      <c r="L25" s="15">
        <v>2500</v>
      </c>
      <c r="M25" s="13">
        <v>29845</v>
      </c>
      <c r="O25" s="10">
        <v>541</v>
      </c>
      <c r="P25" s="10" t="s">
        <v>280</v>
      </c>
      <c r="Q25" s="10" t="s">
        <v>388</v>
      </c>
      <c r="R25" s="13">
        <f t="shared" si="3"/>
        <v>32345</v>
      </c>
      <c r="T25" s="29">
        <v>2500</v>
      </c>
      <c r="U25" s="13"/>
      <c r="V25" s="13">
        <v>32345</v>
      </c>
      <c r="W25" s="13">
        <f t="shared" si="4"/>
        <v>32345</v>
      </c>
      <c r="X25" s="13">
        <f t="shared" si="4"/>
        <v>32345</v>
      </c>
      <c r="Y25" s="13">
        <f t="shared" si="1"/>
        <v>0</v>
      </c>
      <c r="Z25" t="s">
        <v>504</v>
      </c>
      <c r="AA25" s="10" t="s">
        <v>54</v>
      </c>
      <c r="AD25" s="6">
        <v>10500</v>
      </c>
      <c r="AH25" s="6">
        <v>2000</v>
      </c>
    </row>
    <row r="26" spans="1:34">
      <c r="I26" s="13"/>
      <c r="J26" s="13"/>
      <c r="L26" s="15"/>
      <c r="M26" s="15"/>
      <c r="P26" s="10"/>
      <c r="Q26" s="10"/>
      <c r="R26" s="13">
        <f>+SUM(I26:O26)</f>
        <v>0</v>
      </c>
      <c r="T26" s="29"/>
      <c r="U26" s="13"/>
      <c r="V26" s="13"/>
      <c r="W26" s="13"/>
      <c r="X26" s="13"/>
      <c r="Y26" s="13">
        <f t="shared" si="1"/>
        <v>0</v>
      </c>
      <c r="Z26"/>
    </row>
    <row r="27" spans="1:34">
      <c r="A27">
        <v>900</v>
      </c>
      <c r="B27">
        <v>5022</v>
      </c>
      <c r="C27" t="s">
        <v>60</v>
      </c>
      <c r="D27" t="s">
        <v>294</v>
      </c>
      <c r="E27" t="s">
        <v>403</v>
      </c>
      <c r="F27">
        <v>5022</v>
      </c>
      <c r="G27" t="s">
        <v>248</v>
      </c>
      <c r="H27" t="s">
        <v>388</v>
      </c>
      <c r="I27" s="13">
        <v>-50000</v>
      </c>
      <c r="J27" s="13">
        <v>-10000</v>
      </c>
      <c r="L27" s="15">
        <v>-50000</v>
      </c>
      <c r="M27" s="15">
        <v>-10000</v>
      </c>
      <c r="O27" s="16">
        <v>5022</v>
      </c>
      <c r="P27" s="16" t="s">
        <v>280</v>
      </c>
      <c r="Q27" s="16" t="s">
        <v>388</v>
      </c>
      <c r="R27" s="13">
        <f>+SUM(I27:K27)</f>
        <v>-60000</v>
      </c>
      <c r="T27" s="29">
        <v>-50000</v>
      </c>
      <c r="U27" s="13">
        <f>V28</f>
        <v>-10000</v>
      </c>
      <c r="V27" s="13"/>
      <c r="W27" s="13">
        <f>T27+U27</f>
        <v>-60000</v>
      </c>
      <c r="X27" s="13">
        <f>T27</f>
        <v>-50000</v>
      </c>
      <c r="Y27" s="13">
        <f t="shared" si="1"/>
        <v>10000</v>
      </c>
      <c r="Z27" t="s">
        <v>503</v>
      </c>
      <c r="AA27" s="16" t="s">
        <v>517</v>
      </c>
      <c r="AB27" s="16">
        <v>5022</v>
      </c>
      <c r="AC27" t="s">
        <v>280</v>
      </c>
      <c r="AD27" s="6">
        <v>-50000</v>
      </c>
      <c r="AF27" s="16">
        <v>5022</v>
      </c>
      <c r="AG27" t="s">
        <v>280</v>
      </c>
      <c r="AH27" s="6">
        <v>-50000</v>
      </c>
    </row>
    <row r="28" spans="1:34">
      <c r="B28">
        <v>5023</v>
      </c>
      <c r="C28" t="s">
        <v>50</v>
      </c>
      <c r="D28" t="s">
        <v>505</v>
      </c>
      <c r="E28" t="s">
        <v>522</v>
      </c>
      <c r="F28" t="s">
        <v>505</v>
      </c>
      <c r="I28" s="13"/>
      <c r="J28" s="31"/>
      <c r="L28" s="15"/>
      <c r="M28" s="15"/>
      <c r="O28" s="16"/>
      <c r="P28" s="16"/>
      <c r="Q28" s="16"/>
      <c r="R28" s="13"/>
      <c r="T28" s="29"/>
      <c r="U28" s="13"/>
      <c r="V28" s="13">
        <v>-10000</v>
      </c>
      <c r="W28" s="13">
        <f>V28</f>
        <v>-10000</v>
      </c>
      <c r="X28" s="13">
        <f>W28</f>
        <v>-10000</v>
      </c>
      <c r="Y28" s="13">
        <f t="shared" si="1"/>
        <v>-10000</v>
      </c>
      <c r="Z28"/>
      <c r="AA28" s="16"/>
      <c r="AB28" s="16"/>
      <c r="AC28"/>
      <c r="AF28" s="16"/>
      <c r="AG28"/>
    </row>
    <row r="29" spans="1:34">
      <c r="A29">
        <v>920</v>
      </c>
      <c r="B29">
        <v>4397</v>
      </c>
      <c r="C29" t="s">
        <v>60</v>
      </c>
      <c r="D29" t="s">
        <v>294</v>
      </c>
      <c r="E29" t="s">
        <v>404</v>
      </c>
      <c r="F29">
        <v>4397</v>
      </c>
      <c r="G29" t="s">
        <v>248</v>
      </c>
      <c r="H29" t="s">
        <v>388</v>
      </c>
      <c r="I29" s="13">
        <v>-10000</v>
      </c>
      <c r="L29" s="15">
        <v>-10000</v>
      </c>
      <c r="M29" s="15"/>
      <c r="O29" s="16">
        <v>4397</v>
      </c>
      <c r="P29" s="16" t="s">
        <v>280</v>
      </c>
      <c r="Q29" s="16" t="s">
        <v>388</v>
      </c>
      <c r="R29" s="13">
        <f>+SUM(I29:K29)</f>
        <v>-10000</v>
      </c>
      <c r="T29" s="29">
        <v>-10000</v>
      </c>
      <c r="U29" s="13">
        <f>V30</f>
        <v>-10000</v>
      </c>
      <c r="V29" s="13"/>
      <c r="W29" s="13">
        <f>T29+U29</f>
        <v>-20000</v>
      </c>
      <c r="X29" s="13">
        <f>T29</f>
        <v>-10000</v>
      </c>
      <c r="Y29" s="13">
        <f t="shared" si="1"/>
        <v>0</v>
      </c>
      <c r="Z29" t="s">
        <v>503</v>
      </c>
      <c r="AA29" s="16" t="s">
        <v>334</v>
      </c>
      <c r="AB29" s="16">
        <v>4397</v>
      </c>
      <c r="AC29" t="s">
        <v>280</v>
      </c>
      <c r="AD29" s="6">
        <v>-10000</v>
      </c>
      <c r="AF29" s="16">
        <v>4397</v>
      </c>
      <c r="AG29" t="s">
        <v>280</v>
      </c>
      <c r="AH29" s="6">
        <v>-10000</v>
      </c>
    </row>
    <row r="30" spans="1:34">
      <c r="B30">
        <v>3934</v>
      </c>
      <c r="C30" t="s">
        <v>50</v>
      </c>
      <c r="D30" t="s">
        <v>505</v>
      </c>
      <c r="E30" t="s">
        <v>405</v>
      </c>
      <c r="F30" t="s">
        <v>505</v>
      </c>
      <c r="I30" s="13"/>
      <c r="J30" s="13">
        <v>-10000</v>
      </c>
      <c r="L30" s="15"/>
      <c r="M30" s="15">
        <v>-10000</v>
      </c>
      <c r="O30" s="16"/>
      <c r="P30" s="16"/>
      <c r="Q30" s="16"/>
      <c r="R30" s="13">
        <f>+SUM(I30:K30)</f>
        <v>-10000</v>
      </c>
      <c r="T30" s="29"/>
      <c r="U30" s="13"/>
      <c r="V30" s="13">
        <v>-10000</v>
      </c>
      <c r="W30" s="13">
        <f>V30</f>
        <v>-10000</v>
      </c>
      <c r="X30" s="13">
        <f>W30</f>
        <v>-10000</v>
      </c>
      <c r="Y30" s="13">
        <f t="shared" si="1"/>
        <v>0</v>
      </c>
      <c r="Z30"/>
      <c r="AA30" s="16"/>
      <c r="AB30" s="16"/>
      <c r="AC30"/>
      <c r="AF30" s="16"/>
      <c r="AG30"/>
    </row>
    <row r="31" spans="1:34">
      <c r="A31">
        <v>930</v>
      </c>
      <c r="B31">
        <v>3984</v>
      </c>
      <c r="C31" t="s">
        <v>60</v>
      </c>
      <c r="D31" t="s">
        <v>294</v>
      </c>
      <c r="E31" t="s">
        <v>406</v>
      </c>
      <c r="F31">
        <v>3984</v>
      </c>
      <c r="G31" t="s">
        <v>248</v>
      </c>
      <c r="H31" t="s">
        <v>388</v>
      </c>
      <c r="I31" s="13">
        <v>-20000</v>
      </c>
      <c r="J31" s="13"/>
      <c r="L31" s="15">
        <v>-20000</v>
      </c>
      <c r="M31" s="15"/>
      <c r="O31" s="16">
        <v>3984</v>
      </c>
      <c r="P31" s="16" t="s">
        <v>280</v>
      </c>
      <c r="Q31" s="16" t="s">
        <v>388</v>
      </c>
      <c r="R31" s="13">
        <f>+SUM(I31:K31)</f>
        <v>-20000</v>
      </c>
      <c r="T31" s="29">
        <v>-20000</v>
      </c>
      <c r="U31" s="13">
        <f>U32</f>
        <v>-12345</v>
      </c>
      <c r="V31" s="13"/>
      <c r="W31" s="13">
        <f>T31+U31</f>
        <v>-32345</v>
      </c>
      <c r="X31" s="13">
        <f>T31</f>
        <v>-20000</v>
      </c>
      <c r="Y31" s="13">
        <f t="shared" si="1"/>
        <v>0</v>
      </c>
      <c r="Z31" t="s">
        <v>503</v>
      </c>
      <c r="AA31" s="5" t="s">
        <v>328</v>
      </c>
      <c r="AB31" s="16">
        <v>3984</v>
      </c>
      <c r="AC31" t="s">
        <v>280</v>
      </c>
      <c r="AD31" s="6">
        <v>-20000</v>
      </c>
      <c r="AF31" s="16">
        <v>3984</v>
      </c>
      <c r="AG31" t="s">
        <v>280</v>
      </c>
      <c r="AH31" s="6">
        <v>-14000</v>
      </c>
    </row>
    <row r="32" spans="1:34">
      <c r="B32">
        <v>3990</v>
      </c>
      <c r="C32" t="s">
        <v>50</v>
      </c>
      <c r="E32" t="s">
        <v>407</v>
      </c>
      <c r="I32" s="13"/>
      <c r="J32" s="13"/>
      <c r="L32" s="15"/>
      <c r="M32" s="15"/>
      <c r="P32" s="10"/>
      <c r="Q32" s="10"/>
      <c r="R32" s="13"/>
      <c r="T32" s="29"/>
      <c r="U32" s="32">
        <f>SUM(X6:X11)</f>
        <v>-12345</v>
      </c>
      <c r="V32" s="13"/>
      <c r="W32" s="13">
        <f>T32+U32</f>
        <v>-12345</v>
      </c>
      <c r="X32" s="13">
        <f>W32</f>
        <v>-12345</v>
      </c>
      <c r="Y32" s="13">
        <f t="shared" si="1"/>
        <v>-12345</v>
      </c>
      <c r="AD32" s="6" t="e">
        <f>-#REF!</f>
        <v>#REF!</v>
      </c>
      <c r="AH32" s="6" t="e">
        <f>-#REF!</f>
        <v>#REF!</v>
      </c>
    </row>
    <row r="33" spans="1:34">
      <c r="E33" s="2" t="s">
        <v>495</v>
      </c>
      <c r="I33" s="13">
        <f>SUM(I6:I32)</f>
        <v>0</v>
      </c>
      <c r="J33" s="13">
        <f>SUM(J6:J32)</f>
        <v>0</v>
      </c>
      <c r="L33" s="13">
        <f>SUM(L6:L32)</f>
        <v>0</v>
      </c>
      <c r="M33" s="13">
        <f>SUM(M6:M32)</f>
        <v>0</v>
      </c>
      <c r="R33" s="13">
        <f>SUM(R6:R32)</f>
        <v>0</v>
      </c>
      <c r="T33" s="13">
        <f>SUM(T6:T32)</f>
        <v>-500</v>
      </c>
      <c r="U33" s="36" t="s">
        <v>526</v>
      </c>
      <c r="V33" s="13">
        <f>SUM(V6:V32)</f>
        <v>11000</v>
      </c>
      <c r="W33" s="6"/>
      <c r="X33" s="13">
        <f>SUM(X6:X32)</f>
        <v>-12345</v>
      </c>
      <c r="Y33" s="13">
        <f t="shared" si="1"/>
        <v>-12345</v>
      </c>
    </row>
    <row r="34" spans="1:34">
      <c r="T34" s="6"/>
      <c r="U34" s="35" t="s">
        <v>527</v>
      </c>
      <c r="V34" s="13">
        <f>V33+T33</f>
        <v>10500</v>
      </c>
    </row>
    <row r="35" spans="1:34">
      <c r="T35" s="6"/>
      <c r="U35" s="35" t="s">
        <v>528</v>
      </c>
      <c r="V35" s="13">
        <f>V34+X7+X9</f>
        <v>9500</v>
      </c>
    </row>
    <row r="36" spans="1:34">
      <c r="E36" t="s">
        <v>407</v>
      </c>
      <c r="J36" s="6">
        <f>SUM(J6:J11)</f>
        <v>-12345</v>
      </c>
      <c r="M36" s="6"/>
      <c r="R36" s="6">
        <f>SUM(R6:R11)</f>
        <v>-12345</v>
      </c>
      <c r="V36"/>
      <c r="X36" s="6">
        <f>SUM(X6:X11)</f>
        <v>-12345</v>
      </c>
    </row>
    <row r="37" spans="1:34">
      <c r="A37" t="s">
        <v>408</v>
      </c>
      <c r="J37"/>
      <c r="K37"/>
      <c r="L37"/>
      <c r="M37"/>
      <c r="N37"/>
      <c r="O37"/>
      <c r="P37"/>
      <c r="Q37"/>
      <c r="R37"/>
      <c r="S37"/>
      <c r="T37"/>
      <c r="U37"/>
      <c r="W37"/>
      <c r="X37"/>
      <c r="Y37"/>
      <c r="Z37"/>
      <c r="AA37"/>
      <c r="AB37"/>
      <c r="AC37"/>
      <c r="AD37"/>
      <c r="AE37"/>
      <c r="AF37"/>
      <c r="AG37"/>
      <c r="AH37"/>
    </row>
    <row r="38" spans="1:34">
      <c r="A38" t="s">
        <v>497</v>
      </c>
      <c r="J38"/>
      <c r="K38"/>
      <c r="L38"/>
      <c r="M38"/>
      <c r="N38"/>
      <c r="O38"/>
      <c r="P38" s="5" t="s">
        <v>328</v>
      </c>
      <c r="Q38"/>
      <c r="R38"/>
      <c r="S38"/>
      <c r="T38"/>
      <c r="U38"/>
      <c r="V38"/>
      <c r="W38"/>
      <c r="X38"/>
      <c r="Y38"/>
      <c r="Z38"/>
      <c r="AA38"/>
      <c r="AB38"/>
      <c r="AC38"/>
      <c r="AD38"/>
      <c r="AE38"/>
      <c r="AF38"/>
      <c r="AG38"/>
      <c r="AH38"/>
    </row>
    <row r="39" spans="1:34">
      <c r="A39" t="s">
        <v>409</v>
      </c>
      <c r="J39"/>
      <c r="K39"/>
      <c r="L39"/>
      <c r="M39"/>
      <c r="N39"/>
      <c r="O39"/>
      <c r="P39"/>
      <c r="Q39"/>
      <c r="R39"/>
      <c r="S39"/>
      <c r="T39"/>
      <c r="U39"/>
      <c r="V39"/>
      <c r="W39"/>
      <c r="X39"/>
      <c r="Y39"/>
      <c r="Z39"/>
      <c r="AA39"/>
      <c r="AB39"/>
      <c r="AC39"/>
      <c r="AD39"/>
      <c r="AE39"/>
      <c r="AF39"/>
      <c r="AG39"/>
      <c r="AH39"/>
    </row>
    <row r="41" spans="1:34">
      <c r="A41" t="s">
        <v>410</v>
      </c>
      <c r="J41"/>
      <c r="K41"/>
      <c r="L41"/>
      <c r="M41"/>
      <c r="N41"/>
      <c r="O41"/>
      <c r="P41"/>
      <c r="Q41"/>
      <c r="R41"/>
      <c r="S41"/>
      <c r="T41"/>
      <c r="U41"/>
      <c r="V41"/>
      <c r="W41"/>
      <c r="X41"/>
      <c r="Y41"/>
      <c r="Z41"/>
      <c r="AA41"/>
      <c r="AB41"/>
      <c r="AC41"/>
      <c r="AD41"/>
      <c r="AE41"/>
      <c r="AF41"/>
      <c r="AG41"/>
      <c r="AH41"/>
    </row>
    <row r="42" spans="1:34">
      <c r="A42" t="s">
        <v>408</v>
      </c>
      <c r="J42"/>
      <c r="K42"/>
      <c r="L42"/>
      <c r="M42"/>
      <c r="N42"/>
      <c r="O42"/>
      <c r="P42"/>
      <c r="Q42"/>
      <c r="R42"/>
      <c r="S42"/>
      <c r="T42"/>
      <c r="U42"/>
      <c r="V42"/>
      <c r="W42"/>
      <c r="X42"/>
      <c r="Y42"/>
      <c r="Z42"/>
      <c r="AA42"/>
      <c r="AB42"/>
      <c r="AC42"/>
      <c r="AD42"/>
      <c r="AE42"/>
      <c r="AF42"/>
      <c r="AG42"/>
      <c r="AH42"/>
    </row>
    <row r="43" spans="1:34">
      <c r="A43" t="s">
        <v>411</v>
      </c>
      <c r="C43" t="s">
        <v>412</v>
      </c>
      <c r="D43">
        <v>4000</v>
      </c>
      <c r="J43"/>
      <c r="K43"/>
      <c r="L43"/>
      <c r="M43"/>
      <c r="N43"/>
      <c r="O43"/>
      <c r="P43"/>
      <c r="Q43"/>
      <c r="R43"/>
      <c r="S43"/>
      <c r="T43"/>
      <c r="U43"/>
      <c r="V43"/>
      <c r="W43"/>
      <c r="X43"/>
      <c r="Y43"/>
      <c r="Z43"/>
      <c r="AA43"/>
      <c r="AB43"/>
      <c r="AC43"/>
      <c r="AD43"/>
      <c r="AE43"/>
      <c r="AF43"/>
      <c r="AG43"/>
      <c r="AH43"/>
    </row>
    <row r="44" spans="1:34">
      <c r="A44" t="s">
        <v>413</v>
      </c>
      <c r="C44" t="s">
        <v>414</v>
      </c>
      <c r="D44">
        <v>4000</v>
      </c>
      <c r="J44"/>
      <c r="K44"/>
      <c r="L44"/>
      <c r="M44"/>
      <c r="N44"/>
      <c r="O44"/>
      <c r="P44"/>
      <c r="Q44"/>
      <c r="R44"/>
      <c r="S44"/>
      <c r="T44"/>
      <c r="U44"/>
      <c r="V44"/>
      <c r="W44"/>
      <c r="X44"/>
      <c r="Y44"/>
      <c r="Z44"/>
      <c r="AA44"/>
      <c r="AB44"/>
      <c r="AC44"/>
      <c r="AD44"/>
      <c r="AE44"/>
      <c r="AF44"/>
      <c r="AG44"/>
      <c r="AH44"/>
    </row>
    <row r="47" spans="1:34">
      <c r="A47" t="s">
        <v>415</v>
      </c>
      <c r="J47"/>
      <c r="K47"/>
      <c r="L47"/>
      <c r="M47"/>
      <c r="N47"/>
      <c r="O47"/>
      <c r="P47"/>
      <c r="Q47"/>
      <c r="R47"/>
      <c r="S47"/>
      <c r="T47"/>
      <c r="U47"/>
      <c r="V47"/>
      <c r="W47"/>
      <c r="X47"/>
      <c r="Y47"/>
      <c r="Z47"/>
      <c r="AA47"/>
      <c r="AB47"/>
      <c r="AC47"/>
      <c r="AD47"/>
      <c r="AE47"/>
      <c r="AF47"/>
      <c r="AG47"/>
      <c r="AH47"/>
    </row>
    <row r="48" spans="1:34">
      <c r="A48" t="s">
        <v>416</v>
      </c>
      <c r="C48" t="s">
        <v>412</v>
      </c>
      <c r="D48">
        <v>3000</v>
      </c>
      <c r="J48"/>
      <c r="K48"/>
      <c r="L48"/>
      <c r="M48"/>
      <c r="N48"/>
      <c r="O48"/>
      <c r="P48"/>
      <c r="Q48"/>
      <c r="R48"/>
      <c r="S48"/>
      <c r="T48"/>
      <c r="U48"/>
      <c r="V48"/>
      <c r="W48"/>
      <c r="X48"/>
      <c r="Y48"/>
      <c r="Z48"/>
      <c r="AA48"/>
      <c r="AB48"/>
      <c r="AC48"/>
      <c r="AD48"/>
      <c r="AE48"/>
      <c r="AF48"/>
      <c r="AG48"/>
      <c r="AH48"/>
    </row>
    <row r="49" spans="1:34">
      <c r="A49" t="s">
        <v>411</v>
      </c>
      <c r="C49" t="s">
        <v>414</v>
      </c>
      <c r="D49">
        <v>3000</v>
      </c>
      <c r="J49"/>
      <c r="K49"/>
      <c r="L49"/>
      <c r="M49"/>
      <c r="N49"/>
      <c r="O49"/>
      <c r="P49"/>
      <c r="Q49"/>
      <c r="R49"/>
      <c r="S49"/>
      <c r="T49"/>
      <c r="U49"/>
      <c r="V49"/>
      <c r="W49"/>
      <c r="X49"/>
      <c r="Y49"/>
      <c r="Z49"/>
      <c r="AA49"/>
      <c r="AB49"/>
      <c r="AC49"/>
      <c r="AD49"/>
      <c r="AE49"/>
      <c r="AF49"/>
      <c r="AG49"/>
      <c r="AH49"/>
    </row>
    <row r="51" spans="1:34">
      <c r="A51" t="s">
        <v>411</v>
      </c>
      <c r="C51" t="s">
        <v>412</v>
      </c>
      <c r="D51">
        <v>4000</v>
      </c>
      <c r="J51"/>
      <c r="K51"/>
      <c r="L51"/>
      <c r="M51"/>
      <c r="N51"/>
      <c r="O51"/>
      <c r="P51"/>
      <c r="Q51"/>
      <c r="R51"/>
      <c r="S51"/>
      <c r="T51"/>
      <c r="U51"/>
      <c r="V51"/>
      <c r="W51"/>
      <c r="X51"/>
      <c r="Y51"/>
      <c r="Z51"/>
      <c r="AA51"/>
      <c r="AB51"/>
      <c r="AC51"/>
      <c r="AD51"/>
      <c r="AE51"/>
      <c r="AF51"/>
      <c r="AG51"/>
      <c r="AH51"/>
    </row>
    <row r="52" spans="1:34">
      <c r="A52" t="s">
        <v>413</v>
      </c>
      <c r="C52" t="s">
        <v>414</v>
      </c>
      <c r="D52">
        <v>4000</v>
      </c>
      <c r="J52"/>
      <c r="K52"/>
      <c r="L52"/>
      <c r="M52"/>
      <c r="N52"/>
      <c r="O52"/>
      <c r="P52"/>
      <c r="Q52"/>
      <c r="R52"/>
      <c r="S52"/>
      <c r="T52"/>
      <c r="U52"/>
      <c r="V52"/>
      <c r="W52"/>
      <c r="X52"/>
      <c r="Y52"/>
      <c r="Z52"/>
      <c r="AA52"/>
      <c r="AB52"/>
      <c r="AC52"/>
      <c r="AD52"/>
      <c r="AE52"/>
      <c r="AF52"/>
      <c r="AG52"/>
      <c r="AH52"/>
    </row>
    <row r="56" spans="1:34">
      <c r="A56" t="s">
        <v>417</v>
      </c>
      <c r="J56"/>
      <c r="K56"/>
      <c r="L56"/>
      <c r="M56"/>
      <c r="N56"/>
      <c r="O56"/>
      <c r="P56"/>
      <c r="Q56"/>
      <c r="R56"/>
      <c r="S56"/>
      <c r="T56"/>
      <c r="U56"/>
      <c r="V56"/>
      <c r="W56"/>
      <c r="X56"/>
      <c r="Y56"/>
      <c r="Z56"/>
      <c r="AA56"/>
      <c r="AB56"/>
      <c r="AC56"/>
      <c r="AD56"/>
      <c r="AE56"/>
      <c r="AF56"/>
      <c r="AG56"/>
      <c r="AH56"/>
    </row>
    <row r="57" spans="1:34">
      <c r="A57" t="s">
        <v>418</v>
      </c>
      <c r="J57"/>
      <c r="K57"/>
      <c r="L57"/>
      <c r="M57"/>
      <c r="N57"/>
      <c r="O57"/>
      <c r="P57"/>
      <c r="Q57"/>
      <c r="R57"/>
      <c r="S57"/>
      <c r="T57"/>
      <c r="U57"/>
      <c r="V57"/>
      <c r="W57"/>
      <c r="X57"/>
      <c r="Y57"/>
      <c r="Z57"/>
      <c r="AA57"/>
      <c r="AB57"/>
      <c r="AC57"/>
      <c r="AD57"/>
      <c r="AE57"/>
      <c r="AF57"/>
      <c r="AG57"/>
      <c r="AH57"/>
    </row>
    <row r="58" spans="1:34">
      <c r="A58" t="s">
        <v>419</v>
      </c>
      <c r="J58"/>
      <c r="K58"/>
      <c r="L58"/>
      <c r="M58"/>
      <c r="N58"/>
      <c r="O58"/>
      <c r="P58"/>
      <c r="Q58"/>
      <c r="R58"/>
      <c r="S58"/>
      <c r="T58"/>
      <c r="U58"/>
      <c r="V58"/>
      <c r="W58"/>
      <c r="X58"/>
      <c r="Y58"/>
      <c r="Z58"/>
      <c r="AA58"/>
      <c r="AB58"/>
      <c r="AC58"/>
      <c r="AD58"/>
      <c r="AE58"/>
      <c r="AF58"/>
      <c r="AG58"/>
      <c r="AH58"/>
    </row>
    <row r="59" spans="1:34">
      <c r="A59" t="s">
        <v>420</v>
      </c>
      <c r="J59"/>
      <c r="K59"/>
      <c r="L59"/>
      <c r="M59"/>
      <c r="N59"/>
      <c r="O59"/>
      <c r="P59"/>
      <c r="Q59"/>
      <c r="R59"/>
      <c r="S59"/>
      <c r="T59"/>
      <c r="U59"/>
      <c r="V59"/>
      <c r="W59"/>
      <c r="X59"/>
      <c r="Y59"/>
      <c r="Z59"/>
      <c r="AA59"/>
      <c r="AB59"/>
      <c r="AC59"/>
      <c r="AD59"/>
      <c r="AE59"/>
      <c r="AF59"/>
      <c r="AG59"/>
      <c r="AH59"/>
    </row>
    <row r="61" spans="1:34">
      <c r="A61" t="s">
        <v>421</v>
      </c>
      <c r="J61"/>
      <c r="K61"/>
      <c r="L61"/>
      <c r="M61"/>
      <c r="N61"/>
      <c r="O61"/>
      <c r="P61"/>
      <c r="Q61"/>
      <c r="R61"/>
      <c r="S61"/>
      <c r="T61"/>
      <c r="U61"/>
      <c r="V61"/>
      <c r="W61"/>
      <c r="X61"/>
      <c r="Y61"/>
      <c r="Z61"/>
      <c r="AA61"/>
      <c r="AB61"/>
      <c r="AC61"/>
      <c r="AD61"/>
      <c r="AE61"/>
      <c r="AF61"/>
      <c r="AG61"/>
      <c r="AH61"/>
    </row>
    <row r="62" spans="1:34">
      <c r="A62" t="s">
        <v>422</v>
      </c>
      <c r="J62"/>
      <c r="K62"/>
      <c r="L62"/>
      <c r="M62"/>
      <c r="N62"/>
      <c r="O62"/>
      <c r="P62"/>
      <c r="Q62"/>
      <c r="R62"/>
      <c r="S62"/>
      <c r="T62"/>
      <c r="U62"/>
      <c r="V62"/>
      <c r="W62"/>
      <c r="X62"/>
      <c r="Y62"/>
      <c r="Z62"/>
      <c r="AA62"/>
      <c r="AB62"/>
      <c r="AC62"/>
      <c r="AD62"/>
      <c r="AE62"/>
      <c r="AF62"/>
      <c r="AG62"/>
      <c r="AH62"/>
    </row>
    <row r="63" spans="1:34">
      <c r="A63" t="s">
        <v>423</v>
      </c>
      <c r="J63"/>
      <c r="K63"/>
      <c r="L63"/>
      <c r="M63"/>
      <c r="N63"/>
      <c r="O63"/>
      <c r="P63"/>
      <c r="Q63"/>
      <c r="R63"/>
      <c r="S63"/>
      <c r="T63"/>
      <c r="U63"/>
      <c r="V63"/>
      <c r="W63"/>
      <c r="X63"/>
      <c r="Y63"/>
      <c r="Z63"/>
      <c r="AA63"/>
      <c r="AB63"/>
      <c r="AC63"/>
      <c r="AD63"/>
      <c r="AE63"/>
      <c r="AF63"/>
      <c r="AG63"/>
      <c r="AH63"/>
    </row>
    <row r="65" spans="1:34">
      <c r="A65" t="s">
        <v>424</v>
      </c>
      <c r="J65"/>
      <c r="K65"/>
      <c r="L65"/>
      <c r="M65"/>
      <c r="N65"/>
      <c r="O65"/>
      <c r="P65"/>
      <c r="Q65"/>
      <c r="R65"/>
      <c r="S65"/>
      <c r="T65"/>
      <c r="U65"/>
      <c r="V65"/>
      <c r="W65"/>
      <c r="X65"/>
      <c r="Y65"/>
      <c r="Z65"/>
      <c r="AA65"/>
      <c r="AB65"/>
      <c r="AC65"/>
      <c r="AD65"/>
      <c r="AE65"/>
      <c r="AF65"/>
      <c r="AG65"/>
      <c r="AH65"/>
    </row>
    <row r="66" spans="1:34">
      <c r="A66" t="s">
        <v>425</v>
      </c>
      <c r="J66"/>
      <c r="K66"/>
      <c r="L66"/>
      <c r="M66"/>
      <c r="N66"/>
      <c r="O66"/>
      <c r="P66"/>
      <c r="Q66"/>
      <c r="R66"/>
      <c r="S66"/>
      <c r="T66"/>
      <c r="U66"/>
      <c r="V66"/>
      <c r="W66"/>
      <c r="X66"/>
      <c r="Y66"/>
      <c r="Z66"/>
      <c r="AA66"/>
      <c r="AB66"/>
      <c r="AC66"/>
      <c r="AD66"/>
      <c r="AE66"/>
      <c r="AF66"/>
      <c r="AG66"/>
      <c r="AH66"/>
    </row>
    <row r="67" spans="1:34">
      <c r="A67" t="s">
        <v>426</v>
      </c>
      <c r="J67"/>
      <c r="K67"/>
      <c r="L67"/>
      <c r="M67"/>
      <c r="N67"/>
      <c r="O67"/>
      <c r="P67"/>
      <c r="Q67"/>
      <c r="R67"/>
      <c r="S67"/>
      <c r="T67"/>
      <c r="U67"/>
      <c r="V67"/>
      <c r="W67"/>
      <c r="X67"/>
      <c r="Y67"/>
      <c r="Z67"/>
      <c r="AA67"/>
      <c r="AB67"/>
      <c r="AC67"/>
      <c r="AD67"/>
      <c r="AE67"/>
      <c r="AF67"/>
      <c r="AG67"/>
      <c r="AH67"/>
    </row>
  </sheetData>
  <mergeCells count="12">
    <mergeCell ref="T3:T4"/>
    <mergeCell ref="I3:I4"/>
    <mergeCell ref="L3:L4"/>
    <mergeCell ref="J3:J4"/>
    <mergeCell ref="M3:M4"/>
    <mergeCell ref="R3:R4"/>
    <mergeCell ref="Y3:Y4"/>
    <mergeCell ref="Z3:Z4"/>
    <mergeCell ref="AA3:AA4"/>
    <mergeCell ref="V3:V4"/>
    <mergeCell ref="W3:W4"/>
    <mergeCell ref="X3:X4"/>
  </mergeCells>
  <pageMargins left="0.7" right="0.7" top="0.75" bottom="0.75" header="0.3" footer="0.3"/>
  <pageSetup orientation="portrait" horizontalDpi="300" verticalDpi="300" r:id="rId1"/>
  <ignoredErrors>
    <ignoredError sqref="AA19:AA20 AA27 AA9 AA7" numberStoredAsText="1"/>
  </ignoredErrors>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B12" sqref="B12"/>
    </sheetView>
  </sheetViews>
  <sheetFormatPr defaultRowHeight="15"/>
  <cols>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c r="B1" s="20" t="s">
        <v>427</v>
      </c>
      <c r="C1" s="21" t="s">
        <v>428</v>
      </c>
      <c r="D1" s="21" t="s">
        <v>429</v>
      </c>
      <c r="E1" s="21" t="s">
        <v>430</v>
      </c>
      <c r="F1" s="21" t="s">
        <v>431</v>
      </c>
      <c r="G1" s="21" t="s">
        <v>431</v>
      </c>
      <c r="H1" s="21" t="s">
        <v>431</v>
      </c>
      <c r="I1" s="21" t="s">
        <v>432</v>
      </c>
    </row>
    <row r="2" spans="1:9" s="20" customFormat="1" ht="30">
      <c r="C2" s="21"/>
      <c r="D2" s="21"/>
      <c r="E2" s="21"/>
      <c r="F2" s="21" t="s">
        <v>433</v>
      </c>
      <c r="G2" s="21" t="s">
        <v>434</v>
      </c>
      <c r="H2" s="21" t="s">
        <v>435</v>
      </c>
      <c r="I2" s="21" t="s">
        <v>436</v>
      </c>
    </row>
    <row r="3" spans="1:9" ht="105">
      <c r="A3">
        <v>1</v>
      </c>
      <c r="B3" t="s">
        <v>437</v>
      </c>
      <c r="C3" s="22" t="s">
        <v>438</v>
      </c>
      <c r="D3" s="22" t="s">
        <v>439</v>
      </c>
      <c r="E3" s="22" t="s">
        <v>440</v>
      </c>
      <c r="F3" s="23" t="s">
        <v>441</v>
      </c>
      <c r="G3" s="23" t="s">
        <v>442</v>
      </c>
      <c r="H3" s="24" t="s">
        <v>442</v>
      </c>
      <c r="I3" s="22" t="s">
        <v>442</v>
      </c>
    </row>
    <row r="4" spans="1:9">
      <c r="F4" s="23"/>
      <c r="G4" s="23"/>
      <c r="H4" s="24"/>
    </row>
    <row r="5" spans="1:9">
      <c r="F5" s="23"/>
      <c r="G5" s="23"/>
      <c r="H5" s="24"/>
    </row>
    <row r="6" spans="1:9" ht="45">
      <c r="A6">
        <v>2</v>
      </c>
      <c r="B6" t="s">
        <v>443</v>
      </c>
      <c r="C6" s="22" t="s">
        <v>444</v>
      </c>
      <c r="D6" s="22" t="s">
        <v>445</v>
      </c>
      <c r="E6" s="22" t="s">
        <v>446</v>
      </c>
      <c r="F6" s="23" t="s">
        <v>441</v>
      </c>
      <c r="G6" s="23" t="s">
        <v>442</v>
      </c>
      <c r="H6" s="24" t="s">
        <v>442</v>
      </c>
      <c r="I6" s="22" t="s">
        <v>442</v>
      </c>
    </row>
    <row r="7" spans="1:9">
      <c r="F7" s="23"/>
      <c r="G7" s="23"/>
      <c r="H7" s="24"/>
    </row>
    <row r="8" spans="1:9">
      <c r="F8" s="23"/>
      <c r="G8" s="23"/>
      <c r="H8" s="24"/>
    </row>
    <row r="9" spans="1:9" ht="45">
      <c r="A9">
        <v>3</v>
      </c>
      <c r="B9" t="s">
        <v>447</v>
      </c>
      <c r="C9" s="22" t="s">
        <v>448</v>
      </c>
      <c r="D9" s="22" t="s">
        <v>449</v>
      </c>
      <c r="E9" s="22" t="s">
        <v>450</v>
      </c>
      <c r="F9" s="23" t="s">
        <v>451</v>
      </c>
      <c r="G9" s="23" t="s">
        <v>452</v>
      </c>
      <c r="H9" s="24" t="s">
        <v>453</v>
      </c>
      <c r="I9" s="22" t="s">
        <v>454</v>
      </c>
    </row>
    <row r="10" spans="1:9">
      <c r="F10" s="23"/>
      <c r="G10" s="23"/>
      <c r="H10" s="24"/>
    </row>
    <row r="11" spans="1:9">
      <c r="F11" s="23"/>
      <c r="G11" s="23"/>
      <c r="H11" s="24"/>
    </row>
    <row r="12" spans="1:9" ht="75">
      <c r="A12">
        <v>4</v>
      </c>
      <c r="B12" t="s">
        <v>455</v>
      </c>
      <c r="C12" s="22" t="s">
        <v>456</v>
      </c>
      <c r="D12" s="22" t="s">
        <v>457</v>
      </c>
      <c r="E12" s="22" t="s">
        <v>458</v>
      </c>
      <c r="F12" s="23" t="s">
        <v>459</v>
      </c>
      <c r="G12" s="23" t="s">
        <v>460</v>
      </c>
      <c r="H12" s="24" t="s">
        <v>461</v>
      </c>
      <c r="I12" s="22" t="s">
        <v>462</v>
      </c>
    </row>
    <row r="13" spans="1:9">
      <c r="F13" s="23"/>
      <c r="G13" s="23"/>
      <c r="H13" s="24"/>
    </row>
    <row r="14" spans="1:9">
      <c r="F14" s="23"/>
      <c r="G14" s="23"/>
      <c r="H14" s="24"/>
    </row>
    <row r="15" spans="1:9" ht="90">
      <c r="A15" t="s">
        <v>463</v>
      </c>
      <c r="B15" t="s">
        <v>464</v>
      </c>
      <c r="C15" s="22" t="s">
        <v>465</v>
      </c>
      <c r="D15" s="22" t="s">
        <v>466</v>
      </c>
      <c r="E15" s="22" t="s">
        <v>467</v>
      </c>
      <c r="F15" s="23" t="s">
        <v>468</v>
      </c>
      <c r="G15" s="23" t="s">
        <v>468</v>
      </c>
      <c r="H15" s="24" t="s">
        <v>468</v>
      </c>
      <c r="I15" s="22" t="s">
        <v>468</v>
      </c>
    </row>
    <row r="16" spans="1:9">
      <c r="F16" s="23"/>
      <c r="G16" s="23"/>
      <c r="H16" s="24"/>
    </row>
    <row r="17" spans="1:9">
      <c r="F17" s="23"/>
      <c r="G17" s="23"/>
      <c r="H17" s="24"/>
    </row>
    <row r="18" spans="1:9" ht="30">
      <c r="A18" t="s">
        <v>469</v>
      </c>
      <c r="B18" t="s">
        <v>470</v>
      </c>
      <c r="C18" s="22" t="s">
        <v>471</v>
      </c>
      <c r="E18" s="22" t="s">
        <v>472</v>
      </c>
      <c r="F18" s="23" t="s">
        <v>473</v>
      </c>
      <c r="G18" s="23" t="s">
        <v>473</v>
      </c>
      <c r="H18" s="24" t="s">
        <v>473</v>
      </c>
      <c r="I18" s="22" t="s">
        <v>473</v>
      </c>
    </row>
    <row r="19" spans="1:9" ht="30">
      <c r="C19" s="22" t="s">
        <v>474</v>
      </c>
      <c r="F19" s="23"/>
      <c r="G19" s="23"/>
      <c r="H19" s="24"/>
    </row>
    <row r="20" spans="1:9">
      <c r="F20" s="23"/>
      <c r="G20" s="23"/>
      <c r="H20" s="24"/>
    </row>
    <row r="21" spans="1:9">
      <c r="F21" s="23"/>
      <c r="G21" s="23"/>
      <c r="H21" s="24"/>
    </row>
    <row r="22" spans="1:9" ht="30">
      <c r="A22" t="s">
        <v>475</v>
      </c>
      <c r="B22" t="s">
        <v>476</v>
      </c>
      <c r="C22" s="22" t="s">
        <v>477</v>
      </c>
      <c r="D22" s="22" t="s">
        <v>478</v>
      </c>
      <c r="E22" s="22" t="s">
        <v>479</v>
      </c>
      <c r="F22" s="23" t="s">
        <v>479</v>
      </c>
      <c r="G22" s="23" t="s">
        <v>479</v>
      </c>
      <c r="H22" s="24" t="s">
        <v>479</v>
      </c>
      <c r="I22" s="22" t="s">
        <v>479</v>
      </c>
    </row>
    <row r="23" spans="1:9">
      <c r="F23" s="23"/>
      <c r="G23" s="23"/>
      <c r="H23" s="24"/>
    </row>
    <row r="24" spans="1:9">
      <c r="F24" s="23"/>
      <c r="G24" s="23"/>
      <c r="H24" s="24"/>
    </row>
    <row r="25" spans="1:9">
      <c r="F25" s="23"/>
      <c r="G25" s="23"/>
      <c r="H25" s="24"/>
    </row>
    <row r="26" spans="1:9">
      <c r="F26" s="23"/>
      <c r="G26" s="23"/>
      <c r="H26"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23"/>
  <sheetViews>
    <sheetView workbookViewId="0">
      <selection activeCell="A5" sqref="A5"/>
    </sheetView>
  </sheetViews>
  <sheetFormatPr defaultRowHeight="15"/>
  <sheetData>
    <row r="2" spans="1:2">
      <c r="A2" s="2">
        <v>222</v>
      </c>
      <c r="B2" t="s">
        <v>118</v>
      </c>
    </row>
    <row r="3" spans="1:2">
      <c r="A3" s="2" t="s">
        <v>480</v>
      </c>
    </row>
    <row r="4" spans="1:2">
      <c r="A4" s="2"/>
    </row>
    <row r="5" spans="1:2">
      <c r="A5" s="25" t="s">
        <v>481</v>
      </c>
    </row>
    <row r="6" spans="1:2">
      <c r="A6" s="25" t="s">
        <v>482</v>
      </c>
    </row>
    <row r="7" spans="1:2">
      <c r="A7" s="25" t="s">
        <v>483</v>
      </c>
    </row>
    <row r="8" spans="1:2">
      <c r="A8" s="2"/>
    </row>
    <row r="9" spans="1:2">
      <c r="A9" t="s">
        <v>484</v>
      </c>
    </row>
    <row r="10" spans="1:2">
      <c r="A10" t="s">
        <v>485</v>
      </c>
    </row>
    <row r="11" spans="1:2">
      <c r="A11" t="s">
        <v>486</v>
      </c>
    </row>
    <row r="12" spans="1:2">
      <c r="A12" t="s">
        <v>487</v>
      </c>
    </row>
    <row r="13" spans="1:2">
      <c r="A13" t="s">
        <v>488</v>
      </c>
    </row>
    <row r="14" spans="1:2">
      <c r="A14" t="s">
        <v>489</v>
      </c>
    </row>
    <row r="15" spans="1:2">
      <c r="A15" t="s">
        <v>490</v>
      </c>
    </row>
    <row r="16" spans="1:2">
      <c r="A16" t="s">
        <v>491</v>
      </c>
    </row>
    <row r="19" spans="1:16">
      <c r="A19" s="2" t="s">
        <v>492</v>
      </c>
      <c r="B19" t="s">
        <v>493</v>
      </c>
    </row>
    <row r="20" spans="1:16">
      <c r="A20" t="s">
        <v>494</v>
      </c>
    </row>
    <row r="22" spans="1:16">
      <c r="A22">
        <v>145</v>
      </c>
      <c r="B22">
        <v>1</v>
      </c>
      <c r="C22" t="s">
        <v>99</v>
      </c>
      <c r="D22">
        <v>1</v>
      </c>
      <c r="E22" t="s">
        <v>49</v>
      </c>
      <c r="F22" t="s">
        <v>60</v>
      </c>
      <c r="G22" t="s">
        <v>76</v>
      </c>
      <c r="H22" t="s">
        <v>361</v>
      </c>
      <c r="I22" t="s">
        <v>294</v>
      </c>
      <c r="J22" t="s">
        <v>294</v>
      </c>
      <c r="K22" t="s">
        <v>294</v>
      </c>
      <c r="L22" t="s">
        <v>54</v>
      </c>
      <c r="M22" t="s">
        <v>297</v>
      </c>
      <c r="O22" t="s">
        <v>248</v>
      </c>
      <c r="P22" t="s">
        <v>301</v>
      </c>
    </row>
    <row r="23" spans="1:16">
      <c r="A23">
        <v>146</v>
      </c>
      <c r="B23">
        <v>1</v>
      </c>
      <c r="C23" t="s">
        <v>105</v>
      </c>
      <c r="D23">
        <v>1</v>
      </c>
      <c r="E23" t="s">
        <v>49</v>
      </c>
      <c r="F23" t="s">
        <v>60</v>
      </c>
      <c r="G23" t="s">
        <v>76</v>
      </c>
      <c r="H23" t="s">
        <v>361</v>
      </c>
      <c r="I23" t="s">
        <v>294</v>
      </c>
      <c r="J23" t="s">
        <v>294</v>
      </c>
      <c r="K23" t="s">
        <v>294</v>
      </c>
      <c r="L23" t="s">
        <v>54</v>
      </c>
      <c r="M23" t="s">
        <v>297</v>
      </c>
      <c r="O23" t="s">
        <v>248</v>
      </c>
      <c r="P23"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StartEnd</vt:lpstr>
      <vt:lpstr>WorkedTB</vt:lpstr>
      <vt:lpstr>Types of Instant</vt:lpstr>
      <vt:lpstr>Notes reStartEndPeriodNotes </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 Hartley</cp:lastModifiedBy>
  <dcterms:created xsi:type="dcterms:W3CDTF">2011-11-24T15:03:05Z</dcterms:created>
  <dcterms:modified xsi:type="dcterms:W3CDTF">2011-12-22T21:51:49Z</dcterms:modified>
</cp:coreProperties>
</file>