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xr:revisionPtr revIDLastSave="5" documentId="8_{6E02CAD7-F044-495C-B0B1-D2BA8AD20848}" xr6:coauthVersionLast="47" xr6:coauthVersionMax="47" xr10:uidLastSave="{00EC9F32-13A0-450B-85F2-B3DFA07192D6}"/>
  <bookViews>
    <workbookView xWindow="-108" yWindow="-108" windowWidth="23256" windowHeight="12576"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 i="11" l="1"/>
  <c r="D8" i="11" s="1"/>
  <c r="E27" i="11"/>
  <c r="F27" i="11" s="1"/>
  <c r="H16" i="11"/>
  <c r="H25" i="11"/>
  <c r="H15" i="11"/>
  <c r="H8" i="11"/>
  <c r="H7" i="11"/>
  <c r="H41" i="11" l="1"/>
  <c r="I5" i="11"/>
  <c r="I6" i="11" s="1"/>
  <c r="H63" i="11"/>
  <c r="H62" i="11"/>
  <c r="H61" i="11"/>
  <c r="H60" i="11"/>
  <c r="H59" i="11"/>
  <c r="H58" i="11"/>
  <c r="H56" i="11"/>
  <c r="H40" i="11"/>
  <c r="H39" i="11"/>
  <c r="H9" i="11"/>
  <c r="H10" i="11" l="1"/>
  <c r="H57" i="11" l="1"/>
  <c r="H45" i="11"/>
  <c r="H11" i="11"/>
  <c r="H43" i="11"/>
  <c r="H26" i="11"/>
  <c r="J5" i="11"/>
  <c r="I4" i="11"/>
  <c r="K5" i="11" l="1"/>
  <c r="J6" i="11"/>
  <c r="H44" i="11"/>
  <c r="H27" i="11"/>
  <c r="E28" i="11"/>
  <c r="E30" i="11" s="1"/>
  <c r="H12" i="11"/>
  <c r="H13" i="11"/>
  <c r="L5" i="11" l="1"/>
  <c r="K6" i="11"/>
  <c r="F30" i="11"/>
  <c r="H30" i="11" s="1"/>
  <c r="H29" i="11"/>
  <c r="F28" i="11"/>
  <c r="H28" i="11" s="1"/>
  <c r="M5" i="11" l="1"/>
  <c r="L6" i="11"/>
  <c r="N5" i="11" l="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<sst xmlns="http://schemas.openxmlformats.org/spreadsheetml/2006/main" count="92" uniqueCount="77">
  <si>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</si>
  <si>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</si>
  <si>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</si>
  <si>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</si>
  <si>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</si>
  <si>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</si>
  <si>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</si>
  <si>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</si>
  <si>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</si>
  <si>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</si>
  <si>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</si>
  <si>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</si>
  <si>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</si>
  <si>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</si>
  <si>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</si>
  <si>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Aufgabe 1</t>
  </si>
  <si>
    <t>Aufgabe 2</t>
  </si>
  <si>
    <t>Aufgabe 3</t>
  </si>
  <si>
    <t>Aufgabe 4</t>
  </si>
  <si>
    <t>Aufgabe 5</t>
  </si>
  <si>
    <t>Neue Zeilen ÜBER dieser einfügen</t>
  </si>
  <si>
    <t>Projektanfang:</t>
  </si>
  <si>
    <t>Anzeigewoche:</t>
  </si>
  <si>
    <t>ZUGEWIESEN
AN</t>
  </si>
  <si>
    <t>FORTSCHRITT</t>
  </si>
  <si>
    <t>START</t>
  </si>
  <si>
    <t>Datum</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</si>
  <si>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</si>
  <si>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</si>
  <si>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</si>
  <si>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</si>
  <si>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</si>
  <si>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</si>
  <si>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</si>
  <si>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</si>
  <si>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</si>
  <si>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</si>
  <si>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</si>
  <si>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</si>
  <si>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</si>
  <si>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</si>
  <si>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</si>
  <si>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</si>
  <si>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</si>
  <si>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Überkrasses Softwarepraktikum</t>
  </si>
  <si>
    <t>Philipps-Universität Marburg</t>
  </si>
  <si>
    <t>Fachbereich 12</t>
  </si>
  <si>
    <t>Meilenstein 1</t>
  </si>
  <si>
    <t>Meilenstein 2</t>
  </si>
  <si>
    <t>Meilenstein 3</t>
  </si>
  <si>
    <t>Gantt-Diagramm anlegen</t>
  </si>
  <si>
    <t>Klassendiagramm erstellen</t>
  </si>
  <si>
    <t>Git-Repo anlegen</t>
  </si>
  <si>
    <t>Projektstruktur definieren</t>
  </si>
  <si>
    <t>Woche 1</t>
  </si>
  <si>
    <t>Woche 2</t>
  </si>
  <si>
    <t>Datenhaltungsklassen programmieren</t>
  </si>
  <si>
    <t>Woche 3</t>
  </si>
  <si>
    <t>Datenhaltungsklassen testen</t>
  </si>
  <si>
    <t>.csv Parser implementieren</t>
  </si>
  <si>
    <t>.csv Parser testen</t>
  </si>
  <si>
    <t>GUI designen</t>
  </si>
  <si>
    <t>Woche 4</t>
  </si>
  <si>
    <t>Zuweisungsalgorithmus schreiben</t>
  </si>
  <si>
    <t>Woche 5</t>
  </si>
  <si>
    <t>Dokumentation schreiben (Klassendiagramm erweitern, etc.)</t>
  </si>
  <si>
    <t>Woche 6</t>
  </si>
  <si>
    <t>Woche 7</t>
  </si>
  <si>
    <t>Woche 8</t>
  </si>
  <si>
    <t>Woche 9</t>
  </si>
  <si>
    <t>Woche 10</t>
  </si>
  <si>
    <t>Woche 11</t>
  </si>
  <si>
    <t>Woche 12</t>
  </si>
  <si>
    <t>Woche 13</t>
  </si>
  <si>
    <t>Präsentation</t>
  </si>
  <si>
    <t>Interaktionsdiagramm</t>
  </si>
  <si>
    <t>Nadja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</si>
</sst>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m/yy;@"/>
    <numFmt numFmtId="169" formatCode="d/\ mmm\ yyyy"/>
    <numFmt numFmtId="170" formatCode="d"/>
  </numFmts>
  <fonts count="3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s>
  <fills count="4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7"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9" fillId="3" borderId="2" xfId="10" applyNumberFormat="1" applyFill="1">
      <alignment horizontal="center" vertical="center"/>
    </xf>
    <xf numFmtId="166" fontId="9" fillId="4" borderId="2" xfId="10" applyNumberFormat="1" applyFill="1">
      <alignment horizontal="center" vertical="center"/>
    </xf>
    <xf numFmtId="166" fontId="9" fillId="11" borderId="2" xfId="10" applyNumberFormat="1" applyFill="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9" fillId="10" borderId="2" xfId="10" applyNumberFormat="1" applyFill="1">
      <alignment horizontal="center" vertical="center"/>
    </xf>
    <xf numFmtId="166" fontId="9" fillId="0" borderId="2" xfId="10" applyNumberFormat="1">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70" fontId="11" fillId="7" borderId="6" xfId="0" applyNumberFormat="1" applyFont="1" applyFill="1" applyBorder="1" applyAlignment="1">
      <alignment horizontal="center" vertical="center"/>
    </xf>
    <xf numFmtId="170" fontId="11" fillId="7" borderId="0" xfId="0" applyNumberFormat="1" applyFont="1" applyFill="1" applyAlignment="1">
      <alignment horizontal="center" vertical="center"/>
    </xf>
    <xf numFmtId="170" fontId="11" fillId="7" borderId="7"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7" fontId="9" fillId="0" borderId="3" xfId="9">
      <alignment horizontal="center" vertical="center"/>
    </xf>
    <xf numFmtId="0" fontId="37" fillId="3" borderId="2" xfId="12" applyFont="1" applyFill="1" applyAlignment="1">
      <alignment horizontal="left" vertical="center" indent="2"/>
    </xf>
    <xf numFmtId="0" fontId="6" fillId="45" borderId="2" xfId="0" applyFont="1" applyFill="1" applyBorder="1" applyAlignment="1">
      <alignment horizontal="left" vertical="center" indent="1"/>
    </xf>
    <xf numFmtId="0" fontId="9" fillId="45" borderId="2" xfId="11" applyFill="1">
      <alignment horizontal="center" vertical="center"/>
    </xf>
    <xf numFmtId="9" fontId="5" fillId="45" borderId="2" xfId="2" applyFont="1" applyFill="1" applyBorder="1" applyAlignment="1">
      <alignment horizontal="center" vertical="center"/>
    </xf>
    <xf numFmtId="166" fontId="0" fillId="45" borderId="2" xfId="0" applyNumberFormat="1" applyFill="1" applyBorder="1" applyAlignment="1">
      <alignment horizontal="center" vertical="center"/>
    </xf>
    <xf numFmtId="166" fontId="5" fillId="45" borderId="2" xfId="0" applyNumberFormat="1" applyFont="1" applyFill="1" applyBorder="1" applyAlignment="1">
      <alignment horizontal="center" vertical="center"/>
    </xf>
    <xf numFmtId="0" fontId="6" fillId="46" borderId="2" xfId="0" applyFont="1" applyFill="1" applyBorder="1" applyAlignment="1">
      <alignment horizontal="left" vertical="center" indent="1"/>
    </xf>
    <xf numFmtId="0" fontId="9" fillId="46" borderId="2" xfId="11" applyFill="1">
      <alignment horizontal="center" vertical="center"/>
    </xf>
    <xf numFmtId="9" fontId="5" fillId="46" borderId="2" xfId="2" applyFont="1" applyFill="1" applyBorder="1" applyAlignment="1">
      <alignment horizontal="center" vertical="center"/>
    </xf>
    <xf numFmtId="166" fontId="0" fillId="46" borderId="2" xfId="0" applyNumberFormat="1" applyFill="1" applyBorder="1" applyAlignment="1">
      <alignment horizontal="center" vertical="center"/>
    </xf>
    <xf numFmtId="166" fontId="5" fillId="46" borderId="2" xfId="0" applyNumberFormat="1" applyFont="1" applyFill="1" applyBorder="1" applyAlignment="1">
      <alignment horizontal="center" vertical="center"/>
    </xf>
    <xf numFmtId="0" fontId="6" fillId="9" borderId="2" xfId="12" applyFont="1" applyFill="1">
      <alignment horizontal="left" vertical="center" indent="2"/>
    </xf>
    <xf numFmtId="166" fontId="9" fillId="9" borderId="2" xfId="10" applyNumberFormat="1" applyFill="1">
      <alignment horizontal="center" vertical="center"/>
    </xf>
    <xf numFmtId="0" fontId="6" fillId="47" borderId="2" xfId="0" applyFont="1" applyFill="1" applyBorder="1" applyAlignment="1">
      <alignment horizontal="left" vertical="center" indent="1"/>
    </xf>
    <xf numFmtId="0" fontId="9" fillId="47" borderId="2" xfId="11" applyFill="1">
      <alignment horizontal="center" vertical="center"/>
    </xf>
    <xf numFmtId="9" fontId="5" fillId="47" borderId="2" xfId="2" applyFont="1" applyFill="1" applyBorder="1" applyAlignment="1">
      <alignment horizontal="center" vertical="center"/>
    </xf>
    <xf numFmtId="166" fontId="0" fillId="47" borderId="2" xfId="0" applyNumberFormat="1" applyFill="1" applyBorder="1" applyAlignment="1">
      <alignment horizontal="center" vertical="center"/>
    </xf>
    <xf numFmtId="166" fontId="5" fillId="47" borderId="2" xfId="0" applyNumberFormat="1" applyFont="1" applyFill="1" applyBorder="1" applyAlignment="1">
      <alignment horizontal="center" vertical="center"/>
    </xf>
    <xf numFmtId="166" fontId="9" fillId="6" borderId="2" xfId="10" applyNumberFormat="1" applyFill="1">
      <alignment horizontal="center" vertical="center"/>
    </xf>
    <xf numFmtId="0" fontId="6" fillId="6" borderId="2" xfId="12" applyFont="1" applyFill="1">
      <alignment horizontal="left" vertical="center" indent="2"/>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6"/>
  <sheetViews>
    <sheetView showGridLines="0" tabSelected="1" showRuler="0" zoomScaleNormal="100" zoomScalePageLayoutView="70" workbookViewId="0">
      <pane ySplit="6" topLeftCell="A22" activePane="bottomLeft" state="frozen"/>
      <selection pane="bottomLeft" activeCell="D24" sqref="D24"/>
    </sheetView>
  </sheetViews>
  <sheetFormatPr baseColWidth="10" defaultColWidth="9.109375" defaultRowHeight="30" customHeight="1" x14ac:dyDescent="0.3"/>
  <cols>
    <col min="1" max="1" width="2.6640625" style="43"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44" t="s">
        <v>0</v>
      </c>
      <c r="B1" s="47" t="s">
        <v>44</v>
      </c>
      <c r="C1" s="1"/>
      <c r="D1" s="2"/>
      <c r="E1" s="4"/>
      <c r="F1" s="32"/>
      <c r="H1" s="2"/>
      <c r="I1" s="65"/>
    </row>
    <row r="2" spans="1:64" ht="30" customHeight="1" x14ac:dyDescent="0.35">
      <c r="A2" s="43" t="s">
        <v>1</v>
      </c>
      <c r="B2" s="48" t="s">
        <v>45</v>
      </c>
      <c r="I2" s="66"/>
    </row>
    <row r="3" spans="1:64" ht="30" customHeight="1" x14ac:dyDescent="0.3">
      <c r="A3" s="43" t="s">
        <v>2</v>
      </c>
      <c r="B3" s="49" t="s">
        <v>46</v>
      </c>
      <c r="C3" s="82" t="s">
        <v>21</v>
      </c>
      <c r="D3" s="83"/>
      <c r="E3" s="87">
        <v>45029</v>
      </c>
      <c r="F3" s="87"/>
    </row>
    <row r="4" spans="1:64" ht="30" customHeight="1" x14ac:dyDescent="0.3">
      <c r="A4" s="44" t="s">
        <v>3</v>
      </c>
      <c r="C4" s="82" t="s">
        <v>22</v>
      </c>
      <c r="D4" s="83"/>
      <c r="E4" s="7">
        <v>1</v>
      </c>
      <c r="I4" s="84">
        <f>I5</f>
        <v>45026</v>
      </c>
      <c r="J4" s="85"/>
      <c r="K4" s="85"/>
      <c r="L4" s="85"/>
      <c r="M4" s="85"/>
      <c r="N4" s="85"/>
      <c r="O4" s="86"/>
      <c r="P4" s="84">
        <f>P5</f>
        <v>45033</v>
      </c>
      <c r="Q4" s="85"/>
      <c r="R4" s="85"/>
      <c r="S4" s="85"/>
      <c r="T4" s="85"/>
      <c r="U4" s="85"/>
      <c r="V4" s="86"/>
      <c r="W4" s="84">
        <f>W5</f>
        <v>45040</v>
      </c>
      <c r="X4" s="85"/>
      <c r="Y4" s="85"/>
      <c r="Z4" s="85"/>
      <c r="AA4" s="85"/>
      <c r="AB4" s="85"/>
      <c r="AC4" s="86"/>
      <c r="AD4" s="84">
        <f>AD5</f>
        <v>45047</v>
      </c>
      <c r="AE4" s="85"/>
      <c r="AF4" s="85"/>
      <c r="AG4" s="85"/>
      <c r="AH4" s="85"/>
      <c r="AI4" s="85"/>
      <c r="AJ4" s="86"/>
      <c r="AK4" s="84">
        <f>AK5</f>
        <v>45054</v>
      </c>
      <c r="AL4" s="85"/>
      <c r="AM4" s="85"/>
      <c r="AN4" s="85"/>
      <c r="AO4" s="85"/>
      <c r="AP4" s="85"/>
      <c r="AQ4" s="86"/>
      <c r="AR4" s="84">
        <f>AR5</f>
        <v>45061</v>
      </c>
      <c r="AS4" s="85"/>
      <c r="AT4" s="85"/>
      <c r="AU4" s="85"/>
      <c r="AV4" s="85"/>
      <c r="AW4" s="85"/>
      <c r="AX4" s="86"/>
      <c r="AY4" s="84">
        <f>AY5</f>
        <v>45068</v>
      </c>
      <c r="AZ4" s="85"/>
      <c r="BA4" s="85"/>
      <c r="BB4" s="85"/>
      <c r="BC4" s="85"/>
      <c r="BD4" s="85"/>
      <c r="BE4" s="86"/>
      <c r="BF4" s="84">
        <f>BF5</f>
        <v>45075</v>
      </c>
      <c r="BG4" s="85"/>
      <c r="BH4" s="85"/>
      <c r="BI4" s="85"/>
      <c r="BJ4" s="85"/>
      <c r="BK4" s="85"/>
      <c r="BL4" s="86"/>
    </row>
    <row r="5" spans="1:64" ht="15" customHeight="1" x14ac:dyDescent="0.3">
      <c r="A5" s="44" t="s">
        <v>4</v>
      </c>
      <c r="B5" s="64"/>
      <c r="C5" s="64"/>
      <c r="D5" s="64"/>
      <c r="E5" s="64"/>
      <c r="F5" s="64"/>
      <c r="G5" s="64"/>
      <c r="I5" s="79">
        <f>Projektanfang-WEEKDAY(Projektanfang,1)+2+7*(Anzeigewoche-1)</f>
        <v>45026</v>
      </c>
      <c r="J5" s="80">
        <f>I5+1</f>
        <v>45027</v>
      </c>
      <c r="K5" s="80">
        <f t="shared" ref="K5:AX5" si="0">J5+1</f>
        <v>45028</v>
      </c>
      <c r="L5" s="80">
        <f t="shared" si="0"/>
        <v>45029</v>
      </c>
      <c r="M5" s="80">
        <f t="shared" si="0"/>
        <v>45030</v>
      </c>
      <c r="N5" s="80">
        <f t="shared" si="0"/>
        <v>45031</v>
      </c>
      <c r="O5" s="81">
        <f t="shared" si="0"/>
        <v>45032</v>
      </c>
      <c r="P5" s="79">
        <f>O5+1</f>
        <v>45033</v>
      </c>
      <c r="Q5" s="80">
        <f>P5+1</f>
        <v>45034</v>
      </c>
      <c r="R5" s="80">
        <f t="shared" si="0"/>
        <v>45035</v>
      </c>
      <c r="S5" s="80">
        <f t="shared" si="0"/>
        <v>45036</v>
      </c>
      <c r="T5" s="80">
        <f t="shared" si="0"/>
        <v>45037</v>
      </c>
      <c r="U5" s="80">
        <f t="shared" si="0"/>
        <v>45038</v>
      </c>
      <c r="V5" s="81">
        <f t="shared" si="0"/>
        <v>45039</v>
      </c>
      <c r="W5" s="79">
        <f>V5+1</f>
        <v>45040</v>
      </c>
      <c r="X5" s="80">
        <f>W5+1</f>
        <v>45041</v>
      </c>
      <c r="Y5" s="80">
        <f t="shared" si="0"/>
        <v>45042</v>
      </c>
      <c r="Z5" s="80">
        <f t="shared" si="0"/>
        <v>45043</v>
      </c>
      <c r="AA5" s="80">
        <f t="shared" si="0"/>
        <v>45044</v>
      </c>
      <c r="AB5" s="80">
        <f t="shared" si="0"/>
        <v>45045</v>
      </c>
      <c r="AC5" s="81">
        <f t="shared" si="0"/>
        <v>45046</v>
      </c>
      <c r="AD5" s="79">
        <f>AC5+1</f>
        <v>45047</v>
      </c>
      <c r="AE5" s="80">
        <f>AD5+1</f>
        <v>45048</v>
      </c>
      <c r="AF5" s="80">
        <f t="shared" si="0"/>
        <v>45049</v>
      </c>
      <c r="AG5" s="80">
        <f t="shared" si="0"/>
        <v>45050</v>
      </c>
      <c r="AH5" s="80">
        <f t="shared" si="0"/>
        <v>45051</v>
      </c>
      <c r="AI5" s="80">
        <f t="shared" si="0"/>
        <v>45052</v>
      </c>
      <c r="AJ5" s="81">
        <f t="shared" si="0"/>
        <v>45053</v>
      </c>
      <c r="AK5" s="79">
        <f>AJ5+1</f>
        <v>45054</v>
      </c>
      <c r="AL5" s="80">
        <f>AK5+1</f>
        <v>45055</v>
      </c>
      <c r="AM5" s="80">
        <f t="shared" si="0"/>
        <v>45056</v>
      </c>
      <c r="AN5" s="80">
        <f t="shared" si="0"/>
        <v>45057</v>
      </c>
      <c r="AO5" s="80">
        <f t="shared" si="0"/>
        <v>45058</v>
      </c>
      <c r="AP5" s="80">
        <f t="shared" si="0"/>
        <v>45059</v>
      </c>
      <c r="AQ5" s="81">
        <f t="shared" si="0"/>
        <v>45060</v>
      </c>
      <c r="AR5" s="79">
        <f>AQ5+1</f>
        <v>45061</v>
      </c>
      <c r="AS5" s="80">
        <f>AR5+1</f>
        <v>45062</v>
      </c>
      <c r="AT5" s="80">
        <f t="shared" si="0"/>
        <v>45063</v>
      </c>
      <c r="AU5" s="80">
        <f t="shared" si="0"/>
        <v>45064</v>
      </c>
      <c r="AV5" s="80">
        <f t="shared" si="0"/>
        <v>45065</v>
      </c>
      <c r="AW5" s="80">
        <f t="shared" si="0"/>
        <v>45066</v>
      </c>
      <c r="AX5" s="81">
        <f t="shared" si="0"/>
        <v>45067</v>
      </c>
      <c r="AY5" s="79">
        <f>AX5+1</f>
        <v>45068</v>
      </c>
      <c r="AZ5" s="80">
        <f>AY5+1</f>
        <v>45069</v>
      </c>
      <c r="BA5" s="80">
        <f t="shared" ref="BA5:BE5" si="1">AZ5+1</f>
        <v>45070</v>
      </c>
      <c r="BB5" s="80">
        <f t="shared" si="1"/>
        <v>45071</v>
      </c>
      <c r="BC5" s="80">
        <f t="shared" si="1"/>
        <v>45072</v>
      </c>
      <c r="BD5" s="80">
        <f t="shared" si="1"/>
        <v>45073</v>
      </c>
      <c r="BE5" s="81">
        <f t="shared" si="1"/>
        <v>45074</v>
      </c>
      <c r="BF5" s="79">
        <f>BE5+1</f>
        <v>45075</v>
      </c>
      <c r="BG5" s="80">
        <f>BF5+1</f>
        <v>45076</v>
      </c>
      <c r="BH5" s="80">
        <f t="shared" ref="BH5:BL5" si="2">BG5+1</f>
        <v>45077</v>
      </c>
      <c r="BI5" s="80">
        <f t="shared" si="2"/>
        <v>45078</v>
      </c>
      <c r="BJ5" s="80">
        <f t="shared" si="2"/>
        <v>45079</v>
      </c>
      <c r="BK5" s="80">
        <f t="shared" si="2"/>
        <v>45080</v>
      </c>
      <c r="BL5" s="81">
        <f t="shared" si="2"/>
        <v>45081</v>
      </c>
    </row>
    <row r="6" spans="1:64" ht="30" customHeight="1" thickBot="1" x14ac:dyDescent="0.35">
      <c r="A6" s="44" t="s">
        <v>5</v>
      </c>
      <c r="B6" s="8" t="s">
        <v>14</v>
      </c>
      <c r="C6" s="9" t="s">
        <v>23</v>
      </c>
      <c r="D6" s="9" t="s">
        <v>24</v>
      </c>
      <c r="E6" s="9" t="s">
        <v>25</v>
      </c>
      <c r="F6" s="9" t="s">
        <v>27</v>
      </c>
      <c r="G6" s="9"/>
      <c r="H6" s="9" t="s">
        <v>28</v>
      </c>
      <c r="I6" s="10" t="str">
        <f t="shared" ref="I6:AN6" si="3">LEFT(TEXT(I5,"TTT"),1)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T6" si="4">LEFT(TEXT(AO5,"TTT"),1)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30" hidden="1" customHeight="1" thickBot="1" x14ac:dyDescent="0.35">
      <c r="A7" s="43" t="s">
        <v>6</v>
      </c>
      <c r="C7" s="46"/>
      <c r="E7"/>
      <c r="H7" t="str">
        <f>IF(OR(ISBLANK(task_start),ISBLANK(task_end)),"",task_end-task_start+1)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3" customFormat="1" ht="30" customHeight="1" thickBot="1" x14ac:dyDescent="0.35">
      <c r="A8" s="44" t="s">
        <v>7</v>
      </c>
      <c r="B8" s="89" t="s">
        <v>47</v>
      </c>
      <c r="C8" s="90"/>
      <c r="D8" s="91">
        <f>AVERAGE(D9,D15,D21)</f>
        <v>0.75</v>
      </c>
      <c r="E8" s="92"/>
      <c r="F8" s="93"/>
      <c r="G8" s="14"/>
      <c r="H8" s="14" t="str">
        <f t="shared" ref="H8:H63" si="5">IF(OR(ISBLANK(task_start),ISBLANK(task_end)),"",task_end-task_start+1)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3" customFormat="1" ht="30" customHeight="1" thickBot="1" x14ac:dyDescent="0.35">
      <c r="A9" s="44" t="s">
        <v>7</v>
      </c>
      <c r="B9" s="15" t="s">
        <v>54</v>
      </c>
      <c r="C9" s="50"/>
      <c r="D9" s="16">
        <f>AVERAGE(D10:D14)</f>
        <v>0.75</v>
      </c>
      <c r="E9" s="68">
        <v>45029</v>
      </c>
      <c r="F9" s="69">
        <v>45035</v>
      </c>
      <c r="G9" s="14"/>
      <c r="H9" s="14">
        <f t="shared" si="5"/>
        <v>7</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3" customFormat="1" ht="32.4" customHeight="1" thickBot="1" x14ac:dyDescent="0.35">
      <c r="A10" s="44" t="s">
        <v>8</v>
      </c>
      <c r="B10" s="88" t="s">
        <v>50</v>
      </c>
      <c r="C10" s="51"/>
      <c r="D10" s="17">
        <v>1</v>
      </c>
      <c r="E10" s="70">
        <v>45029</v>
      </c>
      <c r="F10" s="70">
        <v>45035</v>
      </c>
      <c r="G10" s="14"/>
      <c r="H10" s="14">
        <f t="shared" si="5"/>
        <v>7</v>
      </c>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3" customFormat="1" ht="30" customHeight="1" thickBot="1" x14ac:dyDescent="0.35">
      <c r="A11" s="44" t="s">
        <v>9</v>
      </c>
      <c r="B11" s="59" t="s">
        <v>51</v>
      </c>
      <c r="C11" s="51"/>
      <c r="D11" s="17">
        <v>1</v>
      </c>
      <c r="E11" s="70">
        <v>45029</v>
      </c>
      <c r="F11" s="70">
        <v>45035</v>
      </c>
      <c r="G11" s="14"/>
      <c r="H11" s="14">
        <f t="shared" si="5"/>
        <v>7</v>
      </c>
      <c r="I11" s="29"/>
      <c r="J11" s="29"/>
      <c r="K11" s="29"/>
      <c r="L11" s="29"/>
      <c r="M11" s="29"/>
      <c r="N11" s="29"/>
      <c r="O11" s="29"/>
      <c r="P11" s="29"/>
      <c r="Q11" s="29"/>
      <c r="R11" s="29"/>
      <c r="S11" s="29"/>
      <c r="T11" s="29"/>
      <c r="U11" s="30"/>
      <c r="V11" s="30"/>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3" customFormat="1" ht="30" customHeight="1" thickBot="1" x14ac:dyDescent="0.35">
      <c r="A12" s="43"/>
      <c r="B12" s="59" t="s">
        <v>52</v>
      </c>
      <c r="C12" s="51"/>
      <c r="D12" s="17">
        <v>1</v>
      </c>
      <c r="E12" s="70">
        <v>45029</v>
      </c>
      <c r="F12" s="70">
        <v>45035</v>
      </c>
      <c r="G12" s="14"/>
      <c r="H12" s="14">
        <f t="shared" si="5"/>
        <v>7</v>
      </c>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3" customFormat="1" ht="30" customHeight="1" thickBot="1" x14ac:dyDescent="0.35">
      <c r="A13" s="43"/>
      <c r="B13" s="59" t="s">
        <v>53</v>
      </c>
      <c r="C13" s="51"/>
      <c r="D13" s="17">
        <v>0</v>
      </c>
      <c r="E13" s="70">
        <v>45029</v>
      </c>
      <c r="F13" s="70">
        <v>45035</v>
      </c>
      <c r="G13" s="14"/>
      <c r="H13" s="14">
        <f t="shared" si="5"/>
        <v>7</v>
      </c>
      <c r="I13" s="29"/>
      <c r="J13" s="29"/>
      <c r="K13" s="29"/>
      <c r="L13" s="29"/>
      <c r="M13" s="29"/>
      <c r="N13" s="29"/>
      <c r="O13" s="29"/>
      <c r="P13" s="29"/>
      <c r="Q13" s="29"/>
      <c r="R13" s="29"/>
      <c r="S13" s="29"/>
      <c r="T13" s="29"/>
      <c r="U13" s="29"/>
      <c r="V13" s="29"/>
      <c r="W13" s="29"/>
      <c r="X13" s="29"/>
      <c r="Y13" s="30"/>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3" customFormat="1" ht="30" customHeight="1" thickBot="1" x14ac:dyDescent="0.35">
      <c r="A14" s="43"/>
      <c r="B14" s="59"/>
      <c r="C14" s="51"/>
      <c r="D14" s="17"/>
      <c r="E14" s="70"/>
      <c r="F14" s="70"/>
      <c r="G14" s="14"/>
      <c r="H14" s="14"/>
      <c r="I14" s="29"/>
      <c r="J14" s="29"/>
      <c r="K14" s="29"/>
      <c r="L14" s="29"/>
      <c r="M14" s="29"/>
      <c r="N14" s="29"/>
      <c r="O14" s="29"/>
      <c r="P14" s="29"/>
      <c r="Q14" s="29"/>
      <c r="R14" s="29"/>
      <c r="S14" s="29"/>
      <c r="T14" s="29"/>
      <c r="U14" s="29"/>
      <c r="V14" s="29"/>
      <c r="W14" s="29"/>
      <c r="X14" s="29"/>
      <c r="Y14" s="30"/>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3" customFormat="1" ht="30" customHeight="1" thickBot="1" x14ac:dyDescent="0.35">
      <c r="A15" s="43"/>
      <c r="B15" s="15" t="s">
        <v>55</v>
      </c>
      <c r="C15" s="50"/>
      <c r="D15" s="16"/>
      <c r="E15" s="68"/>
      <c r="F15" s="69"/>
      <c r="G15" s="14"/>
      <c r="H15" s="14" t="str">
        <f t="shared" si="5"/>
        <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3" customFormat="1" ht="32.4" customHeight="1" thickBot="1" x14ac:dyDescent="0.35">
      <c r="A16" s="44" t="s">
        <v>8</v>
      </c>
      <c r="B16" s="88" t="s">
        <v>56</v>
      </c>
      <c r="C16" s="51"/>
      <c r="D16" s="17">
        <v>0</v>
      </c>
      <c r="E16" s="70">
        <v>45036</v>
      </c>
      <c r="F16" s="70">
        <v>45042</v>
      </c>
      <c r="G16" s="14"/>
      <c r="H16" s="14">
        <f t="shared" si="5"/>
        <v>7</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3" customFormat="1" ht="32.4" customHeight="1" thickBot="1" x14ac:dyDescent="0.35">
      <c r="A17" s="44"/>
      <c r="B17" s="88" t="s">
        <v>58</v>
      </c>
      <c r="C17" s="51"/>
      <c r="D17" s="17">
        <v>0</v>
      </c>
      <c r="E17" s="70">
        <v>45036</v>
      </c>
      <c r="F17" s="70">
        <v>45042</v>
      </c>
      <c r="G17" s="14"/>
      <c r="H17" s="14"/>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3" customFormat="1" ht="32.4" customHeight="1" thickBot="1" x14ac:dyDescent="0.35">
      <c r="A18" s="44"/>
      <c r="B18" s="88" t="s">
        <v>59</v>
      </c>
      <c r="C18" s="51"/>
      <c r="D18" s="17">
        <v>0</v>
      </c>
      <c r="E18" s="70">
        <v>45036</v>
      </c>
      <c r="F18" s="70">
        <v>45042</v>
      </c>
      <c r="G18" s="14"/>
      <c r="H18" s="14"/>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3" customFormat="1" ht="32.4" customHeight="1" thickBot="1" x14ac:dyDescent="0.35">
      <c r="A19" s="44"/>
      <c r="B19" s="88" t="s">
        <v>60</v>
      </c>
      <c r="C19" s="51"/>
      <c r="D19" s="17">
        <v>0</v>
      </c>
      <c r="E19" s="70">
        <v>45036</v>
      </c>
      <c r="F19" s="70">
        <v>45042</v>
      </c>
      <c r="G19" s="14"/>
      <c r="H19" s="14"/>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3" customFormat="1" ht="32.4" customHeight="1" thickBot="1" x14ac:dyDescent="0.35">
      <c r="A20" s="44"/>
      <c r="B20" s="88" t="s">
        <v>65</v>
      </c>
      <c r="C20" s="51"/>
      <c r="D20" s="17">
        <v>0</v>
      </c>
      <c r="E20" s="70">
        <v>45036</v>
      </c>
      <c r="F20" s="70">
        <v>45042</v>
      </c>
      <c r="G20" s="14"/>
      <c r="H20" s="14"/>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3" customFormat="1" ht="32.4" customHeight="1" thickBot="1" x14ac:dyDescent="0.35">
      <c r="A21" s="44"/>
      <c r="B21" s="15" t="s">
        <v>57</v>
      </c>
      <c r="C21" s="50"/>
      <c r="D21" s="16"/>
      <c r="E21" s="68"/>
      <c r="F21" s="69"/>
      <c r="G21" s="14"/>
      <c r="H21" s="14"/>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3" customFormat="1" ht="32.4" customHeight="1" thickBot="1" x14ac:dyDescent="0.35">
      <c r="A22" s="44"/>
      <c r="B22" s="88" t="s">
        <v>61</v>
      </c>
      <c r="C22" s="51"/>
      <c r="D22" s="17">
        <v>0</v>
      </c>
      <c r="E22" s="70">
        <v>45043</v>
      </c>
      <c r="F22" s="70">
        <v>45049</v>
      </c>
      <c r="G22" s="14"/>
      <c r="H22" s="14"/>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3" customFormat="1" ht="32.4" customHeight="1" thickBot="1" x14ac:dyDescent="0.35">
      <c r="A23" s="44"/>
      <c r="B23" s="88" t="s">
        <v>63</v>
      </c>
      <c r="C23" s="51"/>
      <c r="D23" s="17">
        <v>0</v>
      </c>
      <c r="E23" s="70">
        <v>45043</v>
      </c>
      <c r="F23" s="70">
        <v>45049</v>
      </c>
      <c r="G23" s="14"/>
      <c r="H23" s="14"/>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3" customFormat="1" ht="32.4" customHeight="1" thickBot="1" x14ac:dyDescent="0.35">
      <c r="A24" s="44"/>
      <c r="B24" s="88" t="s">
        <v>75</v>
      </c>
      <c r="C24" s="51" t="s">
        <v>76</v>
      </c>
      <c r="D24" s="17"/>
      <c r="E24" s="70"/>
      <c r="F24" s="70"/>
      <c r="G24" s="14"/>
      <c r="H24" s="14"/>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3" customFormat="1" ht="30" customHeight="1" thickBot="1" x14ac:dyDescent="0.35">
      <c r="A25" s="44" t="s">
        <v>10</v>
      </c>
      <c r="B25" s="94" t="s">
        <v>48</v>
      </c>
      <c r="C25" s="95"/>
      <c r="D25" s="96"/>
      <c r="E25" s="97"/>
      <c r="F25" s="98"/>
      <c r="G25" s="14"/>
      <c r="H25" s="14" t="str">
        <f t="shared" si="5"/>
        <v/>
      </c>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3" customFormat="1" ht="30" customHeight="1" thickBot="1" x14ac:dyDescent="0.35">
      <c r="A26" s="44"/>
      <c r="B26" s="99" t="s">
        <v>62</v>
      </c>
      <c r="C26" s="52"/>
      <c r="D26" s="18">
        <v>0.5</v>
      </c>
      <c r="E26" s="100">
        <v>45050</v>
      </c>
      <c r="F26" s="100">
        <v>45056</v>
      </c>
      <c r="G26" s="14"/>
      <c r="H26" s="14">
        <f t="shared" si="5"/>
        <v>7</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3" customFormat="1" ht="30" customHeight="1" thickBot="1" x14ac:dyDescent="0.35">
      <c r="A27" s="43"/>
      <c r="B27" s="60" t="s">
        <v>16</v>
      </c>
      <c r="C27" s="53"/>
      <c r="D27" s="19">
        <v>0.5</v>
      </c>
      <c r="E27" s="71">
        <f>E26+2</f>
        <v>45052</v>
      </c>
      <c r="F27" s="71">
        <f>E27+5</f>
        <v>45057</v>
      </c>
      <c r="G27" s="14"/>
      <c r="H27" s="14">
        <f t="shared" si="5"/>
        <v>6</v>
      </c>
      <c r="I27" s="29"/>
      <c r="J27" s="29"/>
      <c r="K27" s="29"/>
      <c r="L27" s="29"/>
      <c r="M27" s="29"/>
      <c r="N27" s="29"/>
      <c r="O27" s="29"/>
      <c r="P27" s="29"/>
      <c r="Q27" s="29"/>
      <c r="R27" s="29"/>
      <c r="S27" s="29"/>
      <c r="T27" s="29"/>
      <c r="U27" s="30"/>
      <c r="V27" s="30"/>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3" customFormat="1" ht="30" customHeight="1" thickBot="1" x14ac:dyDescent="0.35">
      <c r="A28" s="43"/>
      <c r="B28" s="60" t="s">
        <v>17</v>
      </c>
      <c r="C28" s="53"/>
      <c r="D28" s="19"/>
      <c r="E28" s="71">
        <f>F27</f>
        <v>45057</v>
      </c>
      <c r="F28" s="71">
        <f>E28+3</f>
        <v>45060</v>
      </c>
      <c r="G28" s="14"/>
      <c r="H28" s="14">
        <f t="shared" si="5"/>
        <v>4</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3" customFormat="1" ht="30" customHeight="1" thickBot="1" x14ac:dyDescent="0.35">
      <c r="A29" s="43"/>
      <c r="B29" s="99" t="s">
        <v>64</v>
      </c>
      <c r="C29" s="52"/>
      <c r="D29" s="18">
        <v>0.5</v>
      </c>
      <c r="E29" s="100">
        <v>45057</v>
      </c>
      <c r="F29" s="100">
        <v>45063</v>
      </c>
      <c r="G29" s="14"/>
      <c r="H29" s="14">
        <f t="shared" si="5"/>
        <v>7</v>
      </c>
      <c r="I29" s="29"/>
      <c r="J29" s="29"/>
      <c r="K29" s="29"/>
      <c r="L29" s="29"/>
      <c r="M29" s="29"/>
      <c r="N29" s="29"/>
      <c r="O29" s="29"/>
      <c r="P29" s="29"/>
      <c r="Q29" s="29"/>
      <c r="R29" s="29"/>
      <c r="S29" s="29"/>
      <c r="T29" s="29"/>
      <c r="U29" s="29"/>
      <c r="V29" s="29"/>
      <c r="W29" s="29"/>
      <c r="X29" s="29"/>
      <c r="Y29" s="30"/>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3" customFormat="1" ht="30" customHeight="1" thickBot="1" x14ac:dyDescent="0.35">
      <c r="A30" s="43"/>
      <c r="B30" s="60" t="s">
        <v>19</v>
      </c>
      <c r="C30" s="53"/>
      <c r="D30" s="19"/>
      <c r="E30" s="71">
        <f>E29</f>
        <v>45057</v>
      </c>
      <c r="F30" s="71">
        <f>E30+3</f>
        <v>45060</v>
      </c>
      <c r="G30" s="14"/>
      <c r="H30" s="14">
        <f t="shared" si="5"/>
        <v>4</v>
      </c>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3" customFormat="1" ht="30" customHeight="1" thickBot="1" x14ac:dyDescent="0.35">
      <c r="A31" s="43"/>
      <c r="B31" s="60"/>
      <c r="C31" s="53"/>
      <c r="D31" s="19"/>
      <c r="E31" s="71"/>
      <c r="F31" s="71"/>
      <c r="G31" s="14"/>
      <c r="H31" s="14"/>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3" customFormat="1" ht="30" customHeight="1" thickBot="1" x14ac:dyDescent="0.35">
      <c r="A32" s="43"/>
      <c r="B32" s="99" t="s">
        <v>66</v>
      </c>
      <c r="C32" s="52"/>
      <c r="D32" s="18">
        <v>0.5</v>
      </c>
      <c r="E32" s="100">
        <v>45064</v>
      </c>
      <c r="F32" s="100">
        <v>45070</v>
      </c>
      <c r="G32" s="14"/>
      <c r="H32" s="14"/>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3" customFormat="1" ht="30" customHeight="1" thickBot="1" x14ac:dyDescent="0.35">
      <c r="A33" s="43"/>
      <c r="B33" s="60"/>
      <c r="C33" s="53"/>
      <c r="D33" s="19"/>
      <c r="E33" s="71"/>
      <c r="F33" s="71"/>
      <c r="G33" s="14"/>
      <c r="H33" s="14"/>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3" customFormat="1" ht="30" customHeight="1" thickBot="1" x14ac:dyDescent="0.35">
      <c r="A34" s="43"/>
      <c r="B34" s="60"/>
      <c r="C34" s="53"/>
      <c r="D34" s="19"/>
      <c r="E34" s="71"/>
      <c r="F34" s="71"/>
      <c r="G34" s="14"/>
      <c r="H34" s="14"/>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3" customFormat="1" ht="30" customHeight="1" thickBot="1" x14ac:dyDescent="0.35">
      <c r="A35" s="43"/>
      <c r="B35" s="99" t="s">
        <v>67</v>
      </c>
      <c r="C35" s="52"/>
      <c r="D35" s="18">
        <v>0.5</v>
      </c>
      <c r="E35" s="100">
        <v>45071</v>
      </c>
      <c r="F35" s="100">
        <v>45077</v>
      </c>
      <c r="G35" s="14"/>
      <c r="H35" s="14"/>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3" customFormat="1" ht="30" customHeight="1" thickBot="1" x14ac:dyDescent="0.35">
      <c r="A36" s="43"/>
      <c r="B36" s="60"/>
      <c r="C36" s="53"/>
      <c r="D36" s="19"/>
      <c r="E36" s="71"/>
      <c r="F36" s="71"/>
      <c r="G36" s="14"/>
      <c r="H36" s="14"/>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3" customFormat="1" ht="30" customHeight="1" thickBot="1" x14ac:dyDescent="0.35">
      <c r="A37" s="43"/>
      <c r="B37" s="99" t="s">
        <v>68</v>
      </c>
      <c r="C37" s="52"/>
      <c r="D37" s="18">
        <v>0.5</v>
      </c>
      <c r="E37" s="100">
        <v>45078</v>
      </c>
      <c r="F37" s="100">
        <v>45084</v>
      </c>
      <c r="G37" s="14"/>
      <c r="H37" s="14"/>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3" customFormat="1" ht="30" customHeight="1" thickBot="1" x14ac:dyDescent="0.35">
      <c r="A38" s="43"/>
      <c r="B38" s="60"/>
      <c r="C38" s="53"/>
      <c r="D38" s="19"/>
      <c r="E38" s="71"/>
      <c r="F38" s="71"/>
      <c r="G38" s="14"/>
      <c r="H38" s="14"/>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s="3" customFormat="1" ht="30" customHeight="1" thickBot="1" x14ac:dyDescent="0.35">
      <c r="A39" s="43" t="s">
        <v>11</v>
      </c>
      <c r="B39" s="101" t="s">
        <v>49</v>
      </c>
      <c r="C39" s="102"/>
      <c r="D39" s="103"/>
      <c r="E39" s="104"/>
      <c r="F39" s="105"/>
      <c r="G39" s="14"/>
      <c r="H39" s="14" t="str">
        <f t="shared" si="5"/>
        <v/>
      </c>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row>
    <row r="40" spans="1:64" s="3" customFormat="1" ht="30" customHeight="1" thickBot="1" x14ac:dyDescent="0.35">
      <c r="A40" s="43"/>
      <c r="B40" s="107" t="s">
        <v>69</v>
      </c>
      <c r="C40" s="54"/>
      <c r="D40" s="20"/>
      <c r="E40" s="106">
        <v>45085</v>
      </c>
      <c r="F40" s="106">
        <v>45091</v>
      </c>
      <c r="G40" s="14"/>
      <c r="H40" s="14">
        <f t="shared" si="5"/>
        <v>7</v>
      </c>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row>
    <row r="41" spans="1:64" s="3" customFormat="1" ht="30" customHeight="1" thickBot="1" x14ac:dyDescent="0.35">
      <c r="A41" s="43"/>
      <c r="B41" s="61"/>
      <c r="C41" s="55"/>
      <c r="D41" s="21"/>
      <c r="E41" s="72"/>
      <c r="F41" s="72"/>
      <c r="G41" s="14"/>
      <c r="H41" s="14" t="str">
        <f t="shared" si="5"/>
        <v/>
      </c>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row>
    <row r="42" spans="1:64" s="3" customFormat="1" ht="30" customHeight="1" thickBot="1" x14ac:dyDescent="0.35">
      <c r="A42" s="43"/>
      <c r="B42" s="61"/>
      <c r="C42" s="55"/>
      <c r="D42" s="21"/>
      <c r="E42" s="72"/>
      <c r="F42" s="72"/>
      <c r="G42" s="14"/>
      <c r="H42" s="14"/>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row>
    <row r="43" spans="1:64" s="3" customFormat="1" ht="30" customHeight="1" thickBot="1" x14ac:dyDescent="0.35">
      <c r="A43" s="43"/>
      <c r="B43" s="107" t="s">
        <v>70</v>
      </c>
      <c r="C43" s="54"/>
      <c r="D43" s="20"/>
      <c r="E43" s="106">
        <v>45092</v>
      </c>
      <c r="F43" s="106">
        <v>45098</v>
      </c>
      <c r="G43" s="14"/>
      <c r="H43" s="14">
        <f t="shared" si="5"/>
        <v>7</v>
      </c>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row>
    <row r="44" spans="1:64" s="3" customFormat="1" ht="30" customHeight="1" thickBot="1" x14ac:dyDescent="0.35">
      <c r="A44" s="43"/>
      <c r="B44" s="61"/>
      <c r="C44" s="55"/>
      <c r="D44" s="21"/>
      <c r="E44" s="72"/>
      <c r="F44" s="72"/>
      <c r="G44" s="14"/>
      <c r="H44" s="14" t="str">
        <f t="shared" si="5"/>
        <v/>
      </c>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row>
    <row r="45" spans="1:64" s="3" customFormat="1" ht="30" customHeight="1" thickBot="1" x14ac:dyDescent="0.35">
      <c r="A45" s="43"/>
      <c r="B45" s="61"/>
      <c r="C45" s="55"/>
      <c r="D45" s="21"/>
      <c r="E45" s="72"/>
      <c r="F45" s="72"/>
      <c r="G45" s="14"/>
      <c r="H45" s="14" t="str">
        <f t="shared" si="5"/>
        <v/>
      </c>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row>
    <row r="46" spans="1:64" s="3" customFormat="1" ht="30" customHeight="1" thickBot="1" x14ac:dyDescent="0.35">
      <c r="A46" s="43"/>
      <c r="B46" s="107" t="s">
        <v>71</v>
      </c>
      <c r="C46" s="54"/>
      <c r="D46" s="20"/>
      <c r="E46" s="106">
        <v>45099</v>
      </c>
      <c r="F46" s="106">
        <v>45105</v>
      </c>
      <c r="G46" s="14"/>
      <c r="H46" s="14"/>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row>
    <row r="47" spans="1:64" s="3" customFormat="1" ht="30" customHeight="1" thickBot="1" x14ac:dyDescent="0.35">
      <c r="A47" s="43"/>
      <c r="B47" s="61"/>
      <c r="C47" s="55"/>
      <c r="D47" s="21"/>
      <c r="E47" s="72"/>
      <c r="F47" s="72"/>
      <c r="G47" s="14"/>
      <c r="H47" s="14"/>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row>
    <row r="48" spans="1:64" s="3" customFormat="1" ht="30" customHeight="1" thickBot="1" x14ac:dyDescent="0.35">
      <c r="A48" s="43"/>
      <c r="B48" s="61"/>
      <c r="C48" s="55"/>
      <c r="D48" s="21"/>
      <c r="E48" s="72"/>
      <c r="F48" s="72"/>
      <c r="G48" s="14"/>
      <c r="H48" s="14"/>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row>
    <row r="49" spans="1:64" s="3" customFormat="1" ht="30" customHeight="1" thickBot="1" x14ac:dyDescent="0.35">
      <c r="A49" s="43"/>
      <c r="B49" s="107" t="s">
        <v>72</v>
      </c>
      <c r="C49" s="54"/>
      <c r="D49" s="20"/>
      <c r="E49" s="106">
        <v>45106</v>
      </c>
      <c r="F49" s="106">
        <v>45112</v>
      </c>
      <c r="G49" s="14"/>
      <c r="H49" s="14"/>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row>
    <row r="50" spans="1:64" s="3" customFormat="1" ht="30" customHeight="1" thickBot="1" x14ac:dyDescent="0.35">
      <c r="A50" s="43"/>
      <c r="B50" s="61"/>
      <c r="C50" s="55"/>
      <c r="D50" s="21"/>
      <c r="E50" s="72"/>
      <c r="F50" s="72"/>
      <c r="G50" s="14"/>
      <c r="H50" s="14"/>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row>
    <row r="51" spans="1:64" s="3" customFormat="1" ht="30" customHeight="1" thickBot="1" x14ac:dyDescent="0.35">
      <c r="A51" s="43"/>
      <c r="B51" s="61"/>
      <c r="C51" s="55"/>
      <c r="D51" s="21"/>
      <c r="E51" s="72"/>
      <c r="F51" s="72"/>
      <c r="G51" s="14"/>
      <c r="H51" s="14"/>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row>
    <row r="52" spans="1:64" s="3" customFormat="1" ht="30" customHeight="1" thickBot="1" x14ac:dyDescent="0.35">
      <c r="A52" s="43"/>
      <c r="B52" s="107" t="s">
        <v>73</v>
      </c>
      <c r="C52" s="54"/>
      <c r="D52" s="20"/>
      <c r="E52" s="106">
        <v>45113</v>
      </c>
      <c r="F52" s="106">
        <v>45119</v>
      </c>
      <c r="G52" s="14"/>
      <c r="H52" s="14"/>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row>
    <row r="53" spans="1:64" s="3" customFormat="1" ht="30" customHeight="1" thickBot="1" x14ac:dyDescent="0.35">
      <c r="A53" s="43"/>
      <c r="B53" s="61"/>
      <c r="C53" s="55"/>
      <c r="D53" s="21"/>
      <c r="E53" s="72"/>
      <c r="F53" s="72"/>
      <c r="G53" s="14"/>
      <c r="H53" s="14"/>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row>
    <row r="54" spans="1:64" s="3" customFormat="1" ht="30" customHeight="1" thickBot="1" x14ac:dyDescent="0.35">
      <c r="A54" s="43"/>
      <c r="B54" s="61"/>
      <c r="C54" s="55"/>
      <c r="D54" s="21"/>
      <c r="E54" s="72"/>
      <c r="F54" s="72"/>
      <c r="G54" s="14"/>
      <c r="H54" s="14"/>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row>
    <row r="55" spans="1:64" s="3" customFormat="1" ht="30" customHeight="1" thickBot="1" x14ac:dyDescent="0.35">
      <c r="A55" s="43"/>
      <c r="B55" s="61"/>
      <c r="C55" s="55"/>
      <c r="D55" s="21"/>
      <c r="E55" s="72"/>
      <c r="F55" s="72"/>
      <c r="G55" s="14"/>
      <c r="H55" s="14"/>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row>
    <row r="56" spans="1:64" s="3" customFormat="1" ht="30" customHeight="1" thickBot="1" x14ac:dyDescent="0.35">
      <c r="A56" s="43" t="s">
        <v>11</v>
      </c>
      <c r="B56" s="22" t="s">
        <v>74</v>
      </c>
      <c r="C56" s="56"/>
      <c r="D56" s="23"/>
      <c r="E56" s="73"/>
      <c r="F56" s="74"/>
      <c r="G56" s="14"/>
      <c r="H56" s="14" t="str">
        <f t="shared" si="5"/>
        <v/>
      </c>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row>
    <row r="57" spans="1:64" s="3" customFormat="1" ht="30" customHeight="1" thickBot="1" x14ac:dyDescent="0.35">
      <c r="A57" s="43"/>
      <c r="B57" s="62" t="s">
        <v>15</v>
      </c>
      <c r="C57" s="57"/>
      <c r="D57" s="24"/>
      <c r="E57" s="75" t="s">
        <v>26</v>
      </c>
      <c r="F57" s="75" t="s">
        <v>26</v>
      </c>
      <c r="G57" s="14"/>
      <c r="H57" s="14" t="e">
        <f t="shared" si="5"/>
        <v>#VALUE!</v>
      </c>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row>
    <row r="58" spans="1:64" s="3" customFormat="1" ht="30" customHeight="1" thickBot="1" x14ac:dyDescent="0.35">
      <c r="A58" s="43"/>
      <c r="B58" s="62" t="s">
        <v>16</v>
      </c>
      <c r="C58" s="57"/>
      <c r="D58" s="24"/>
      <c r="E58" s="75" t="s">
        <v>26</v>
      </c>
      <c r="F58" s="75" t="s">
        <v>26</v>
      </c>
      <c r="G58" s="14"/>
      <c r="H58" s="14" t="e">
        <f t="shared" si="5"/>
        <v>#VALUE!</v>
      </c>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row>
    <row r="59" spans="1:64" s="3" customFormat="1" ht="30" customHeight="1" thickBot="1" x14ac:dyDescent="0.35">
      <c r="A59" s="43"/>
      <c r="B59" s="62" t="s">
        <v>17</v>
      </c>
      <c r="C59" s="57"/>
      <c r="D59" s="24"/>
      <c r="E59" s="75" t="s">
        <v>26</v>
      </c>
      <c r="F59" s="75" t="s">
        <v>26</v>
      </c>
      <c r="G59" s="14"/>
      <c r="H59" s="14" t="e">
        <f t="shared" si="5"/>
        <v>#VALUE!</v>
      </c>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row>
    <row r="60" spans="1:64" s="3" customFormat="1" ht="30" customHeight="1" thickBot="1" x14ac:dyDescent="0.35">
      <c r="A60" s="43"/>
      <c r="B60" s="62" t="s">
        <v>18</v>
      </c>
      <c r="C60" s="57"/>
      <c r="D60" s="24"/>
      <c r="E60" s="75" t="s">
        <v>26</v>
      </c>
      <c r="F60" s="75" t="s">
        <v>26</v>
      </c>
      <c r="G60" s="14"/>
      <c r="H60" s="14" t="e">
        <f t="shared" si="5"/>
        <v>#VALUE!</v>
      </c>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row>
    <row r="61" spans="1:64" s="3" customFormat="1" ht="30" customHeight="1" thickBot="1" x14ac:dyDescent="0.35">
      <c r="A61" s="43"/>
      <c r="B61" s="62" t="s">
        <v>19</v>
      </c>
      <c r="C61" s="57"/>
      <c r="D61" s="24"/>
      <c r="E61" s="75" t="s">
        <v>26</v>
      </c>
      <c r="F61" s="75" t="s">
        <v>26</v>
      </c>
      <c r="G61" s="14"/>
      <c r="H61" s="14" t="e">
        <f t="shared" si="5"/>
        <v>#VALUE!</v>
      </c>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row>
    <row r="62" spans="1:64" s="3" customFormat="1" ht="30" customHeight="1" thickBot="1" x14ac:dyDescent="0.35">
      <c r="A62" s="43" t="s">
        <v>12</v>
      </c>
      <c r="B62" s="63"/>
      <c r="C62" s="58"/>
      <c r="D62" s="13"/>
      <c r="E62" s="76"/>
      <c r="F62" s="76"/>
      <c r="G62" s="14"/>
      <c r="H62" s="14" t="str">
        <f t="shared" si="5"/>
        <v/>
      </c>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row>
    <row r="63" spans="1:64" s="3" customFormat="1" ht="30" customHeight="1" thickBot="1" x14ac:dyDescent="0.35">
      <c r="A63" s="44" t="s">
        <v>13</v>
      </c>
      <c r="B63" s="25" t="s">
        <v>20</v>
      </c>
      <c r="C63" s="26"/>
      <c r="D63" s="27"/>
      <c r="E63" s="77"/>
      <c r="F63" s="78"/>
      <c r="G63" s="28"/>
      <c r="H63" s="28" t="str">
        <f t="shared" si="5"/>
        <v/>
      </c>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row>
    <row r="64" spans="1:64" ht="30" customHeight="1" x14ac:dyDescent="0.3">
      <c r="G64" s="6"/>
    </row>
    <row r="65" spans="3:6" ht="30" customHeight="1" x14ac:dyDescent="0.3">
      <c r="C65" s="11"/>
      <c r="F65" s="45"/>
    </row>
    <row r="66" spans="3:6" ht="30" customHeight="1" x14ac:dyDescent="0.3">
      <c r="C66"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6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63">
    <cfRule type="expression" dxfId="2" priority="33">
      <formula>AND(TODAY()&gt;=I$5,TODAY()&lt;J$5)</formula>
    </cfRule>
  </conditionalFormatting>
  <conditionalFormatting sqref="I7:BL6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104.6640625" style="33" bestFit="1" customWidth="1"/>
    <col min="2" max="16384" width="9.109375" style="2"/>
  </cols>
  <sheetData>
    <row r="1" spans="1:2" ht="46.5" customHeight="1" x14ac:dyDescent="0.3"/>
    <row r="2" spans="1:2" s="35" customFormat="1" ht="15.6" x14ac:dyDescent="0.3">
      <c r="A2" s="34" t="s">
        <v>29</v>
      </c>
      <c r="B2" s="34"/>
    </row>
    <row r="3" spans="1:2" s="39" customFormat="1" ht="27" customHeight="1" x14ac:dyDescent="0.3">
      <c r="A3" s="67" t="s">
        <v>30</v>
      </c>
      <c r="B3" s="40"/>
    </row>
    <row r="4" spans="1:2" s="36" customFormat="1" ht="25.8" x14ac:dyDescent="0.5">
      <c r="A4" s="37" t="s">
        <v>31</v>
      </c>
    </row>
    <row r="5" spans="1:2" ht="74.099999999999994" customHeight="1" x14ac:dyDescent="0.3">
      <c r="A5" s="38" t="s">
        <v>32</v>
      </c>
    </row>
    <row r="6" spans="1:2" ht="26.25" customHeight="1" x14ac:dyDescent="0.3">
      <c r="A6" s="37" t="s">
        <v>33</v>
      </c>
    </row>
    <row r="7" spans="1:2" s="33" customFormat="1" ht="204.9" customHeight="1" x14ac:dyDescent="0.3">
      <c r="A7" s="42" t="s">
        <v>34</v>
      </c>
    </row>
    <row r="8" spans="1:2" s="36" customFormat="1" ht="25.8" x14ac:dyDescent="0.5">
      <c r="A8" s="37" t="s">
        <v>35</v>
      </c>
    </row>
    <row r="9" spans="1:2" ht="60" customHeight="1" x14ac:dyDescent="0.3">
      <c r="A9" s="38" t="s">
        <v>36</v>
      </c>
    </row>
    <row r="10" spans="1:2" s="33" customFormat="1" ht="27.9" customHeight="1" x14ac:dyDescent="0.3">
      <c r="A10" s="41" t="s">
        <v>37</v>
      </c>
    </row>
    <row r="11" spans="1:2" s="36" customFormat="1" ht="25.8" x14ac:dyDescent="0.5">
      <c r="A11" s="37" t="s">
        <v>38</v>
      </c>
    </row>
    <row r="12" spans="1:2" ht="30" customHeight="1" x14ac:dyDescent="0.3">
      <c r="A12" s="38" t="s">
        <v>39</v>
      </c>
    </row>
    <row r="13" spans="1:2" s="33" customFormat="1" ht="27.9" customHeight="1" x14ac:dyDescent="0.3">
      <c r="A13" s="41" t="s">
        <v>40</v>
      </c>
    </row>
    <row r="14" spans="1:2" s="36" customFormat="1" ht="25.8" x14ac:dyDescent="0.5">
      <c r="A14" s="37" t="s">
        <v>41</v>
      </c>
    </row>
    <row r="15" spans="1:2" ht="75" customHeight="1" x14ac:dyDescent="0.3">
      <c r="A15" s="38" t="s">
        <v>42</v>
      </c>
    </row>
    <row r="16" spans="1:2" ht="75" customHeight="1" x14ac:dyDescent="0.3">
      <c r="A16" s="38" t="s">
        <v>43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2023-04-18T13:14:00Z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