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dr\Documents\EEC695\"/>
    </mc:Choice>
  </mc:AlternateContent>
  <xr:revisionPtr revIDLastSave="0" documentId="13_ncr:1_{55A0DA1E-2E8F-43C5-8CFA-908BADC8378C}" xr6:coauthVersionLast="45" xr6:coauthVersionMax="45" xr10:uidLastSave="{00000000-0000-0000-0000-000000000000}"/>
  <bookViews>
    <workbookView xWindow="1116" yWindow="1116" windowWidth="12228" windowHeight="9372" xr2:uid="{8828A5DF-9521-4BF6-ADBA-C5075A418C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13" i="1"/>
  <c r="D25" i="1"/>
  <c r="B20" i="1"/>
  <c r="D20" i="1" s="1"/>
  <c r="B19" i="1"/>
  <c r="D19" i="1" s="1"/>
  <c r="B18" i="1"/>
  <c r="D18" i="1" s="1"/>
  <c r="B17" i="1"/>
  <c r="D17" i="1" s="1"/>
  <c r="B11" i="1"/>
  <c r="D11" i="1" s="1"/>
  <c r="B10" i="1"/>
  <c r="D10" i="1" s="1"/>
  <c r="B9" i="1"/>
  <c r="D9" i="1" s="1"/>
  <c r="B8" i="1"/>
  <c r="D8" i="1" s="1"/>
  <c r="D12" i="1" s="1"/>
  <c r="D21" i="1" l="1"/>
  <c r="D24" i="1"/>
</calcChain>
</file>

<file path=xl/sharedStrings.xml><?xml version="1.0" encoding="utf-8"?>
<sst xmlns="http://schemas.openxmlformats.org/spreadsheetml/2006/main" count="33" uniqueCount="18">
  <si>
    <t>Device</t>
  </si>
  <si>
    <t>Power (W)</t>
  </si>
  <si>
    <t>LoRaware_3</t>
  </si>
  <si>
    <t>LoRaware_1</t>
  </si>
  <si>
    <t>LoRaware_2</t>
  </si>
  <si>
    <t>LoRaware_4</t>
  </si>
  <si>
    <t>USB Power Meter 1 (Blue)</t>
  </si>
  <si>
    <t>Battery Life (hrs)</t>
  </si>
  <si>
    <t>USB Power Meter 2 (Black)</t>
  </si>
  <si>
    <t>Current Draw (mA)</t>
  </si>
  <si>
    <t xml:space="preserve">Average Battery Life (hrs): </t>
  </si>
  <si>
    <t xml:space="preserve">Overall Average Battery Life (hrs): </t>
  </si>
  <si>
    <t xml:space="preserve">Target Battery Life (hrs): </t>
  </si>
  <si>
    <t xml:space="preserve">Li-Po Battery Capacity (mAh): </t>
  </si>
  <si>
    <t>LoRaware Device Testing: Power Measurements</t>
  </si>
  <si>
    <t xml:space="preserve">Overall Average Percent Improvement (%): </t>
  </si>
  <si>
    <t xml:space="preserve">Average Percent Improvement (%): </t>
  </si>
  <si>
    <t>Consolidated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</si>
</sst>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8D60-EA00-4C4F-BF2A-75F83165E1F7}">
  <dimension ref="A1:D25"/>
  <sheetViews>
    <sheetView tabSelected="1" workbookViewId="0">
      <selection activeCell="E12" sqref="E12"/>
    </sheetView>
  </sheetViews>
  <sheetFormatPr defaultRowHeight="14.4" x14ac:dyDescent="0.3"/>
  <cols>
    <col min="1" max="1" width="11.21875" bestFit="1" customWidth="1"/>
    <col min="2" max="2" width="16.88671875" bestFit="1" customWidth="1"/>
    <col min="3" max="3" width="9.88671875" bestFit="1" customWidth="1"/>
    <col min="4" max="4" width="15" bestFit="1" customWidth="1"/>
  </cols>
  <sheetData>
    <row r="1" spans="1:4" x14ac:dyDescent="0.3">
      <c r="A1" s="6" t="s">
        <v>14</v>
      </c>
      <c r="B1" s="6"/>
      <c r="C1" s="6"/>
      <c r="D1" s="6"/>
    </row>
    <row r="2" spans="1:4" x14ac:dyDescent="0.3">
      <c r="A2" s="6"/>
      <c r="B2" s="6"/>
      <c r="C2" s="6"/>
      <c r="D2" s="6"/>
    </row>
    <row r="3" spans="1:4" x14ac:dyDescent="0.3">
      <c r="A3" s="9" t="s">
        <v>13</v>
      </c>
      <c r="B3" s="9"/>
      <c r="C3" s="9"/>
      <c r="D3" s="1">
        <v>2000</v>
      </c>
    </row>
    <row r="4" spans="1:4" x14ac:dyDescent="0.3">
      <c r="A4" s="9" t="s">
        <v>12</v>
      </c>
      <c r="B4" s="9"/>
      <c r="C4" s="9"/>
      <c r="D4" s="1">
        <v>16</v>
      </c>
    </row>
    <row r="5" spans="1:4" x14ac:dyDescent="0.3">
      <c r="A5" s="2"/>
      <c r="B5" s="2"/>
      <c r="C5" s="2"/>
      <c r="D5" s="2"/>
    </row>
    <row r="6" spans="1:4" x14ac:dyDescent="0.3">
      <c r="A6" s="7" t="s">
        <v>6</v>
      </c>
      <c r="B6" s="7"/>
      <c r="C6" s="7"/>
      <c r="D6" s="7"/>
    </row>
    <row r="7" spans="1:4" x14ac:dyDescent="0.3">
      <c r="A7" s="10" t="s">
        <v>0</v>
      </c>
      <c r="B7" s="10" t="s">
        <v>9</v>
      </c>
      <c r="C7" s="10" t="s">
        <v>1</v>
      </c>
      <c r="D7" s="10" t="s">
        <v>7</v>
      </c>
    </row>
    <row r="8" spans="1:4" x14ac:dyDescent="0.3">
      <c r="A8" s="1" t="s">
        <v>3</v>
      </c>
      <c r="B8" s="3">
        <f>1000*0.066</f>
        <v>66</v>
      </c>
      <c r="C8" s="1">
        <v>0.33300000000000002</v>
      </c>
      <c r="D8" s="4">
        <f>$D$3/$B8</f>
        <v>30.303030303030305</v>
      </c>
    </row>
    <row r="9" spans="1:4" x14ac:dyDescent="0.3">
      <c r="A9" s="1" t="s">
        <v>4</v>
      </c>
      <c r="B9" s="3">
        <f>1000*0.063</f>
        <v>63</v>
      </c>
      <c r="C9" s="1">
        <v>0.31900000000000001</v>
      </c>
      <c r="D9" s="4">
        <f>$D$3/$B9</f>
        <v>31.746031746031747</v>
      </c>
    </row>
    <row r="10" spans="1:4" x14ac:dyDescent="0.3">
      <c r="A10" s="1" t="s">
        <v>2</v>
      </c>
      <c r="B10" s="3">
        <f>1000*0.06</f>
        <v>60</v>
      </c>
      <c r="C10" s="1">
        <v>0.30299999999999999</v>
      </c>
      <c r="D10" s="4">
        <f>$D$3/$B10</f>
        <v>33.333333333333336</v>
      </c>
    </row>
    <row r="11" spans="1:4" x14ac:dyDescent="0.3">
      <c r="A11" s="1" t="s">
        <v>5</v>
      </c>
      <c r="B11" s="3">
        <f>1000*0.058</f>
        <v>58</v>
      </c>
      <c r="C11" s="1">
        <v>0.29799999999999999</v>
      </c>
      <c r="D11" s="4">
        <f>$D$3/$B11</f>
        <v>34.482758620689658</v>
      </c>
    </row>
    <row r="12" spans="1:4" x14ac:dyDescent="0.3">
      <c r="A12" s="9" t="s">
        <v>10</v>
      </c>
      <c r="B12" s="9"/>
      <c r="C12" s="9"/>
      <c r="D12" s="4">
        <f>AVERAGE($D$8:$D$11)</f>
        <v>32.466288500771263</v>
      </c>
    </row>
    <row r="13" spans="1:4" x14ac:dyDescent="0.3">
      <c r="A13" s="11" t="s">
        <v>16</v>
      </c>
      <c r="B13" s="12"/>
      <c r="C13" s="13"/>
      <c r="D13" s="4">
        <f>(($D$12 - $D$4)/$D$4)*100</f>
        <v>102.9143031298204</v>
      </c>
    </row>
    <row r="14" spans="1:4" x14ac:dyDescent="0.3">
      <c r="A14" s="2"/>
      <c r="B14" s="2"/>
      <c r="C14" s="2"/>
      <c r="D14" s="2"/>
    </row>
    <row r="15" spans="1:4" x14ac:dyDescent="0.3">
      <c r="A15" s="7" t="s">
        <v>8</v>
      </c>
      <c r="B15" s="7"/>
      <c r="C15" s="7"/>
      <c r="D15" s="7"/>
    </row>
    <row r="16" spans="1:4" x14ac:dyDescent="0.3">
      <c r="A16" s="10" t="s">
        <v>0</v>
      </c>
      <c r="B16" s="10" t="s">
        <v>9</v>
      </c>
      <c r="C16" s="10" t="s">
        <v>1</v>
      </c>
      <c r="D16" s="10" t="s">
        <v>7</v>
      </c>
    </row>
    <row r="17" spans="1:4" x14ac:dyDescent="0.3">
      <c r="A17" s="1" t="s">
        <v>3</v>
      </c>
      <c r="B17" s="3">
        <f>1000*0.05</f>
        <v>50</v>
      </c>
      <c r="C17" s="5">
        <v>0.253</v>
      </c>
      <c r="D17" s="3">
        <f>$D$3/$B17</f>
        <v>40</v>
      </c>
    </row>
    <row r="18" spans="1:4" x14ac:dyDescent="0.3">
      <c r="A18" s="1" t="s">
        <v>4</v>
      </c>
      <c r="B18" s="3">
        <f>1000*0.05</f>
        <v>50</v>
      </c>
      <c r="C18" s="5">
        <v>0.253</v>
      </c>
      <c r="D18" s="3">
        <f>$D$3/$B18</f>
        <v>40</v>
      </c>
    </row>
    <row r="19" spans="1:4" x14ac:dyDescent="0.3">
      <c r="A19" s="1" t="s">
        <v>2</v>
      </c>
      <c r="B19" s="3">
        <f>1000*0.05</f>
        <v>50</v>
      </c>
      <c r="C19" s="5">
        <v>0.253</v>
      </c>
      <c r="D19" s="3">
        <f>$D$3/$B19</f>
        <v>40</v>
      </c>
    </row>
    <row r="20" spans="1:4" x14ac:dyDescent="0.3">
      <c r="A20" s="1" t="s">
        <v>5</v>
      </c>
      <c r="B20" s="3">
        <f>1000*0.04</f>
        <v>40</v>
      </c>
      <c r="C20" s="5">
        <v>0.2024</v>
      </c>
      <c r="D20" s="3">
        <f>$D$3/$B20</f>
        <v>50</v>
      </c>
    </row>
    <row r="21" spans="1:4" x14ac:dyDescent="0.3">
      <c r="A21" s="9" t="s">
        <v>10</v>
      </c>
      <c r="B21" s="9"/>
      <c r="C21" s="9"/>
      <c r="D21" s="3">
        <f>AVERAGE($D$17:$D$20)</f>
        <v>42.5</v>
      </c>
    </row>
    <row r="22" spans="1:4" x14ac:dyDescent="0.3">
      <c r="A22" s="11" t="s">
        <v>16</v>
      </c>
      <c r="B22" s="12"/>
      <c r="C22" s="13"/>
      <c r="D22" s="3">
        <f>(($D$21-$D$4)/$D$4)*100</f>
        <v>165.625</v>
      </c>
    </row>
    <row r="23" spans="1:4" x14ac:dyDescent="0.3">
      <c r="A23" s="2"/>
      <c r="B23" s="2"/>
      <c r="C23" s="2"/>
      <c r="D23" s="2"/>
    </row>
    <row r="24" spans="1:4" x14ac:dyDescent="0.3">
      <c r="A24" s="8" t="s">
        <v>11</v>
      </c>
      <c r="B24" s="8"/>
      <c r="C24" s="8"/>
      <c r="D24" s="4">
        <f>AVERAGE($D12,$D21)</f>
        <v>37.483144250385635</v>
      </c>
    </row>
    <row r="25" spans="1:4" x14ac:dyDescent="0.3">
      <c r="A25" s="8" t="s">
        <v>15</v>
      </c>
      <c r="B25" s="8"/>
      <c r="C25" s="8"/>
      <c r="D25" s="4">
        <f xml:space="preserve"> (($D$24 - $D$4) / $D$4) * 100</f>
        <v>134.26965156491022</v>
      </c>
    </row>
  </sheetData>
  <mergeCells count="14">
    <mergeCell ref="A3:C3"/>
    <mergeCell ref="A4:C4"/>
    <mergeCell ref="A25:C25"/>
    <mergeCell ref="A1:D2"/>
    <mergeCell ref="A5:D5"/>
    <mergeCell ref="A14:D14"/>
    <mergeCell ref="A23:D23"/>
    <mergeCell ref="A22:C22"/>
    <mergeCell ref="A15:D15"/>
    <mergeCell ref="A21:C21"/>
    <mergeCell ref="A6:D6"/>
    <mergeCell ref="A12:C12"/>
    <mergeCell ref="A24:C24"/>
    <mergeCell ref="A13:C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12AB-ED5A-479B-9C47-C1760BCB25E2}">
  <dimension ref="A1:D7"/>
  <sheetViews>
    <sheetView workbookViewId="0">
      <selection activeCell="A5" sqref="A5:D5"/>
    </sheetView>
  </sheetViews>
  <sheetFormatPr defaultRowHeight="14.4" x14ac:dyDescent="0.3"/>
  <cols>
    <col min="3" max="3" width="18.109375" customWidth="1"/>
    <col min="4" max="4" width="14.5546875" customWidth="1"/>
  </cols>
  <sheetData>
    <row r="1" spans="1:4" x14ac:dyDescent="0.3">
      <c r="A1" s="6" t="s">
        <v>14</v>
      </c>
      <c r="B1" s="6"/>
      <c r="C1" s="6"/>
      <c r="D1" s="6"/>
    </row>
    <row r="2" spans="1:4" x14ac:dyDescent="0.3">
      <c r="A2" s="6"/>
      <c r="B2" s="6"/>
      <c r="C2" s="6"/>
      <c r="D2" s="6"/>
    </row>
    <row r="3" spans="1:4" x14ac:dyDescent="0.3">
      <c r="A3" s="9" t="s">
        <v>13</v>
      </c>
      <c r="B3" s="9"/>
      <c r="C3" s="9"/>
      <c r="D3" s="1">
        <v>2000</v>
      </c>
    </row>
    <row r="4" spans="1:4" x14ac:dyDescent="0.3">
      <c r="A4" s="9" t="s">
        <v>12</v>
      </c>
      <c r="B4" s="9"/>
      <c r="C4" s="9"/>
      <c r="D4" s="1">
        <v>16</v>
      </c>
    </row>
    <row r="5" spans="1:4" ht="18" x14ac:dyDescent="0.35">
      <c r="A5" s="14" t="s">
        <v>17</v>
      </c>
      <c r="B5" s="15"/>
      <c r="C5" s="15"/>
      <c r="D5" s="16"/>
    </row>
    <row r="6" spans="1:4" x14ac:dyDescent="0.3">
      <c r="A6" s="8" t="s">
        <v>11</v>
      </c>
      <c r="B6" s="8"/>
      <c r="C6" s="8"/>
      <c r="D6" s="4">
        <v>37.479999999999997</v>
      </c>
    </row>
    <row r="7" spans="1:4" x14ac:dyDescent="0.3">
      <c r="A7" s="8" t="s">
        <v>15</v>
      </c>
      <c r="B7" s="8"/>
      <c r="C7" s="8"/>
      <c r="D7" s="4">
        <v>134.27000000000001</v>
      </c>
    </row>
  </sheetData>
  <mergeCells count="6">
    <mergeCell ref="A1:D2"/>
    <mergeCell ref="A3:C3"/>
    <mergeCell ref="A4:C4"/>
    <mergeCell ref="A6:C6"/>
    <mergeCell ref="A7:C7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2019-10-23T09:22:55Z</dcterms:created>
  <dcterms:modified xsi:type="dcterms:W3CDTF">2019-10-23T10:36:30Z</dcterms:modified>
</cp:coreProperties>
</file>