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david/Google Drive/C4RM/Classfiles/"/>
    </mc:Choice>
  </mc:AlternateContent>
  <xr:revisionPtr revIDLastSave="0" documentId="13_ncr:1_{7329F7F6-B391-5342-94CF-C0309445CD38}" xr6:coauthVersionLast="45" xr6:coauthVersionMax="45" xr10:uidLastSave="{00000000-0000-0000-0000-000000000000}"/>
  <bookViews>
    <workbookView xWindow="0" yWindow="460" windowWidth="28800" windowHeight="17540" firstSheet="6" activeTab="16" xr2:uid="{C1F6CC11-1296-3549-A35C-9D74F73648F5}"/>
  </bookViews>
  <sheets>
    <sheet name="Today" sheetId="1" r:id="rId1"/>
    <sheet name="Office1_Filter" sheetId="26" r:id="rId2"/>
    <sheet name="Office_Pivot" sheetId="27" r:id="rId3"/>
    <sheet name="Computer" sheetId="31" r:id="rId4"/>
    <sheet name="AWS" sheetId="29" r:id="rId5"/>
    <sheet name="DataObj1" sheetId="32" r:id="rId6"/>
    <sheet name="DataObj2" sheetId="33" r:id="rId7"/>
    <sheet name="DataObj3" sheetId="34" r:id="rId8"/>
    <sheet name="DataObj4" sheetId="35" r:id="rId9"/>
    <sheet name="DataObj5" sheetId="36" r:id="rId10"/>
    <sheet name="Prework4NextClass" sheetId="28" r:id="rId11"/>
    <sheet name="InClassProjects" sheetId="21" r:id="rId12"/>
    <sheet name="qOffice1_Filter" sheetId="22" r:id="rId13"/>
    <sheet name="qOffice_Pivot" sheetId="23" r:id="rId14"/>
    <sheet name="qNamedRanges1" sheetId="25" r:id="rId15"/>
    <sheet name="qFunctions" sheetId="10" r:id="rId16"/>
    <sheet name="qArrays1" sheetId="14" r:id="rId17"/>
    <sheet name="qArrays2" sheetId="24" r:id="rId18"/>
    <sheet name="qDataTypes1" sheetId="15" state="hidden" r:id="rId19"/>
    <sheet name="qDataTypes2" sheetId="30" state="hidden" r:id="rId20"/>
    <sheet name="qConditioning" sheetId="16" r:id="rId21"/>
    <sheet name="BLANK" sheetId="20" r:id="rId22"/>
  </sheets>
  <externalReferences>
    <externalReference r:id="rId23"/>
  </externalReferences>
  <definedNames>
    <definedName name="_xlnm._FilterDatabase" localSheetId="1" hidden="1">Office1_Filter!$B$2:$E$869</definedName>
    <definedName name="_xlnm._FilterDatabase" localSheetId="12" hidden="1">qOffice1_Filter!$B$2:$E$869</definedName>
    <definedName name="couponRate">[1]qFunctions!$C$8</definedName>
    <definedName name="face">[1]qFunctions!$C$6</definedName>
    <definedName name="xPoint">qNamedRanges1!$B$7</definedName>
    <definedName name="xTable">qNamedRanges1!$F$7:$O$16</definedName>
    <definedName name="xVector">qNamedRanges1!$D$7:$D$16</definedName>
    <definedName name="ytm">[1]qFunctions!$C$7</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2" i="10" l="1"/>
  <c r="P14" i="30" l="1"/>
  <c r="P13" i="30"/>
  <c r="P12" i="30"/>
  <c r="D39" i="24" l="1"/>
  <c r="D40" i="24" s="1"/>
  <c r="D41" i="24" s="1"/>
  <c r="D42" i="24" s="1"/>
  <c r="D43" i="24" s="1"/>
  <c r="D44" i="24" s="1"/>
  <c r="D45" i="24" s="1"/>
  <c r="D46" i="24" s="1"/>
  <c r="D47" i="24" s="1"/>
  <c r="D48" i="24" s="1"/>
  <c r="E39" i="24"/>
  <c r="E40" i="24" s="1"/>
  <c r="E41" i="24" s="1"/>
  <c r="E42" i="24" s="1"/>
  <c r="E43" i="24" s="1"/>
  <c r="E44" i="24" s="1"/>
  <c r="E45" i="24" s="1"/>
  <c r="E46" i="24" s="1"/>
  <c r="E47" i="24" s="1"/>
  <c r="E48" i="24" s="1"/>
  <c r="F39" i="24"/>
  <c r="F40" i="24" s="1"/>
  <c r="F41" i="24" s="1"/>
  <c r="F42" i="24" s="1"/>
  <c r="F43" i="24" s="1"/>
  <c r="F44" i="24" s="1"/>
  <c r="F45" i="24" s="1"/>
  <c r="F46" i="24" s="1"/>
  <c r="F47" i="24" s="1"/>
  <c r="F48" i="24" s="1"/>
  <c r="G39" i="24"/>
  <c r="G40" i="24" s="1"/>
  <c r="G41" i="24" s="1"/>
  <c r="G42" i="24" s="1"/>
  <c r="G43" i="24" s="1"/>
  <c r="G44" i="24" s="1"/>
  <c r="G45" i="24" s="1"/>
  <c r="G46" i="24" s="1"/>
  <c r="G47" i="24" s="1"/>
  <c r="G48" i="24" s="1"/>
  <c r="H39" i="24"/>
  <c r="H40" i="24" s="1"/>
  <c r="H41" i="24" s="1"/>
  <c r="H42" i="24" s="1"/>
  <c r="H43" i="24" s="1"/>
  <c r="H44" i="24" s="1"/>
  <c r="H45" i="24" s="1"/>
  <c r="H46" i="24" s="1"/>
  <c r="H47" i="24" s="1"/>
  <c r="H48" i="24" s="1"/>
  <c r="I39" i="24"/>
  <c r="I40" i="24" s="1"/>
  <c r="I41" i="24" s="1"/>
  <c r="I42" i="24" s="1"/>
  <c r="I43" i="24" s="1"/>
  <c r="I44" i="24" s="1"/>
  <c r="I45" i="24" s="1"/>
  <c r="I46" i="24" s="1"/>
  <c r="I47" i="24" s="1"/>
  <c r="I48" i="24" s="1"/>
  <c r="J39" i="24"/>
  <c r="J40" i="24" s="1"/>
  <c r="J41" i="24" s="1"/>
  <c r="J42" i="24" s="1"/>
  <c r="J43" i="24" s="1"/>
  <c r="J44" i="24" s="1"/>
  <c r="J45" i="24" s="1"/>
  <c r="J46" i="24" s="1"/>
  <c r="J47" i="24" s="1"/>
  <c r="J48" i="24" s="1"/>
  <c r="K39" i="24"/>
  <c r="K40" i="24" s="1"/>
  <c r="K41" i="24" s="1"/>
  <c r="K42" i="24" s="1"/>
  <c r="K43" i="24" s="1"/>
  <c r="K44" i="24" s="1"/>
  <c r="K45" i="24" s="1"/>
  <c r="K46" i="24" s="1"/>
  <c r="K47" i="24" s="1"/>
  <c r="K48" i="24" s="1"/>
  <c r="L39" i="24"/>
  <c r="L40" i="24" s="1"/>
  <c r="L41" i="24" s="1"/>
  <c r="L42" i="24" s="1"/>
  <c r="L43" i="24" s="1"/>
  <c r="L44" i="24" s="1"/>
  <c r="L45" i="24" s="1"/>
  <c r="L46" i="24" s="1"/>
  <c r="L47" i="24" s="1"/>
  <c r="L48" i="24" s="1"/>
  <c r="M39" i="24"/>
  <c r="M40" i="24" s="1"/>
  <c r="M41" i="24" s="1"/>
  <c r="M42" i="24" s="1"/>
  <c r="M43" i="24" s="1"/>
  <c r="M44" i="24" s="1"/>
  <c r="M45" i="24" s="1"/>
  <c r="M46" i="24" s="1"/>
  <c r="M47" i="24" s="1"/>
  <c r="M48" i="24" s="1"/>
  <c r="N39" i="24"/>
  <c r="N40" i="24" s="1"/>
  <c r="N41" i="24" s="1"/>
  <c r="N42" i="24" s="1"/>
  <c r="N43" i="24" s="1"/>
  <c r="N44" i="24" s="1"/>
  <c r="N45" i="24" s="1"/>
  <c r="N46" i="24" s="1"/>
  <c r="N47" i="24" s="1"/>
  <c r="N48" i="24" s="1"/>
  <c r="O39" i="24"/>
  <c r="O40" i="24" s="1"/>
  <c r="O41" i="24" s="1"/>
  <c r="O42" i="24" s="1"/>
  <c r="O43" i="24" s="1"/>
  <c r="O44" i="24" s="1"/>
  <c r="O45" i="24" s="1"/>
  <c r="O46" i="24" s="1"/>
  <c r="O47" i="24" s="1"/>
  <c r="O48" i="24" s="1"/>
  <c r="P39" i="24"/>
  <c r="P40" i="24" s="1"/>
  <c r="P41" i="24" s="1"/>
  <c r="P42" i="24" s="1"/>
  <c r="P43" i="24" s="1"/>
  <c r="P44" i="24" s="1"/>
  <c r="P45" i="24" s="1"/>
  <c r="P46" i="24" s="1"/>
  <c r="P47" i="24" s="1"/>
  <c r="P48" i="24" s="1"/>
  <c r="Q39" i="24"/>
  <c r="Q40" i="24" s="1"/>
  <c r="Q41" i="24" s="1"/>
  <c r="Q42" i="24" s="1"/>
  <c r="Q43" i="24" s="1"/>
  <c r="Q44" i="24" s="1"/>
  <c r="Q45" i="24" s="1"/>
  <c r="Q46" i="24" s="1"/>
  <c r="Q47" i="24" s="1"/>
  <c r="Q48" i="24" s="1"/>
  <c r="R39" i="24"/>
  <c r="R40" i="24" s="1"/>
  <c r="R41" i="24" s="1"/>
  <c r="R42" i="24" s="1"/>
  <c r="R43" i="24" s="1"/>
  <c r="R44" i="24" s="1"/>
  <c r="R45" i="24" s="1"/>
  <c r="R46" i="24" s="1"/>
  <c r="R47" i="24" s="1"/>
  <c r="R48" i="24" s="1"/>
  <c r="S39" i="24"/>
  <c r="S40" i="24" s="1"/>
  <c r="S41" i="24" s="1"/>
  <c r="S42" i="24" s="1"/>
  <c r="S43" i="24" s="1"/>
  <c r="S44" i="24" s="1"/>
  <c r="S45" i="24" s="1"/>
  <c r="S46" i="24" s="1"/>
  <c r="S47" i="24" s="1"/>
  <c r="S48" i="24" s="1"/>
  <c r="T39" i="24"/>
  <c r="T40" i="24" s="1"/>
  <c r="T41" i="24" s="1"/>
  <c r="T42" i="24" s="1"/>
  <c r="T43" i="24" s="1"/>
  <c r="T44" i="24" s="1"/>
  <c r="T45" i="24" s="1"/>
  <c r="T46" i="24" s="1"/>
  <c r="T47" i="24" s="1"/>
  <c r="T48" i="24" s="1"/>
  <c r="U39" i="24"/>
  <c r="U40" i="24" s="1"/>
  <c r="U41" i="24" s="1"/>
  <c r="U42" i="24" s="1"/>
  <c r="U43" i="24" s="1"/>
  <c r="U44" i="24" s="1"/>
  <c r="U45" i="24" s="1"/>
  <c r="U46" i="24" s="1"/>
  <c r="U47" i="24" s="1"/>
  <c r="U48" i="24" s="1"/>
  <c r="V39" i="24"/>
  <c r="V40" i="24" s="1"/>
  <c r="V41" i="24" s="1"/>
  <c r="V42" i="24" s="1"/>
  <c r="V43" i="24" s="1"/>
  <c r="V44" i="24" s="1"/>
  <c r="V45" i="24" s="1"/>
  <c r="V46" i="24" s="1"/>
  <c r="V47" i="24" s="1"/>
  <c r="V48" i="24" s="1"/>
  <c r="W39" i="24"/>
  <c r="W40" i="24" s="1"/>
  <c r="W41" i="24" s="1"/>
  <c r="W42" i="24" s="1"/>
  <c r="W43" i="24" s="1"/>
  <c r="W44" i="24" s="1"/>
  <c r="W45" i="24" s="1"/>
  <c r="W46" i="24" s="1"/>
  <c r="W47" i="24" s="1"/>
  <c r="W48" i="24" s="1"/>
  <c r="X39" i="24"/>
  <c r="X40" i="24" s="1"/>
  <c r="X41" i="24" s="1"/>
  <c r="X42" i="24" s="1"/>
  <c r="X43" i="24" s="1"/>
  <c r="X44" i="24" s="1"/>
  <c r="Y39" i="24"/>
  <c r="Y40" i="24" s="1"/>
  <c r="Y41" i="24" s="1"/>
  <c r="Y42" i="24" s="1"/>
  <c r="Y43" i="24" s="1"/>
  <c r="Y44" i="24" s="1"/>
  <c r="Y45" i="24" s="1"/>
  <c r="Y46" i="24" s="1"/>
  <c r="Y47" i="24" s="1"/>
  <c r="Y48" i="24" s="1"/>
  <c r="Z39" i="24"/>
  <c r="Z40" i="24" s="1"/>
  <c r="Z41" i="24" s="1"/>
  <c r="Z42" i="24" s="1"/>
  <c r="Z43" i="24" s="1"/>
  <c r="Z44" i="24" s="1"/>
  <c r="Z45" i="24" s="1"/>
  <c r="Z46" i="24" s="1"/>
  <c r="Z47" i="24" s="1"/>
  <c r="Z48" i="24" s="1"/>
  <c r="C39" i="24"/>
  <c r="C40" i="24" s="1"/>
  <c r="C41" i="24" s="1"/>
  <c r="C42" i="24" s="1"/>
  <c r="C43" i="24" s="1"/>
  <c r="C44" i="24" s="1"/>
  <c r="C45" i="24" s="1"/>
  <c r="C46" i="24" s="1"/>
  <c r="C47" i="24" s="1"/>
  <c r="C48" i="24" s="1"/>
  <c r="J21" i="10"/>
  <c r="J3" i="10"/>
  <c r="J4" i="10"/>
  <c r="J5" i="10"/>
  <c r="J6" i="10"/>
  <c r="J7" i="10"/>
  <c r="J8" i="10"/>
  <c r="J9" i="10"/>
  <c r="J10" i="10"/>
  <c r="J11" i="10"/>
  <c r="J12" i="10"/>
  <c r="J13" i="10"/>
  <c r="J14" i="10"/>
  <c r="J15" i="10"/>
  <c r="J16" i="10"/>
  <c r="J17" i="10"/>
  <c r="J18" i="10"/>
  <c r="J19" i="10"/>
  <c r="J20" i="10"/>
  <c r="J2" i="10"/>
  <c r="X45" i="24" l="1"/>
  <c r="X46" i="24" s="1"/>
  <c r="X47" i="24" s="1"/>
  <c r="X48" i="24" s="1"/>
  <c r="H8" i="14"/>
  <c r="G8" i="14"/>
  <c r="F8" i="14"/>
  <c r="G3" i="10" l="1"/>
  <c r="G4" i="10"/>
  <c r="G5" i="10"/>
  <c r="G6" i="10"/>
  <c r="G7" i="10"/>
  <c r="G8" i="10"/>
  <c r="G9" i="10"/>
  <c r="G10" i="10"/>
  <c r="G11" i="10"/>
  <c r="G2" i="10"/>
  <c r="G12" i="10" l="1"/>
</calcChain>
</file>

<file path=xl/sharedStrings.xml><?xml version="1.0" encoding="utf-8"?>
<sst xmlns="http://schemas.openxmlformats.org/spreadsheetml/2006/main" count="276" uniqueCount="132">
  <si>
    <t>ytm</t>
  </si>
  <si>
    <t>maturity</t>
  </si>
  <si>
    <t>couponRate</t>
  </si>
  <si>
    <t>face</t>
  </si>
  <si>
    <t>Use loops to create a matrix multiplication.</t>
  </si>
  <si>
    <t>BondValue</t>
  </si>
  <si>
    <t>BondDuration</t>
  </si>
  <si>
    <t>BondOwner</t>
  </si>
  <si>
    <t>Bob</t>
  </si>
  <si>
    <t>Chuck</t>
  </si>
  <si>
    <t>Alice</t>
  </si>
  <si>
    <t>fizz</t>
  </si>
  <si>
    <t>fizzbuzz</t>
  </si>
  <si>
    <t>DATE</t>
  </si>
  <si>
    <t>USMISERY/INDEX/UNEMPLOYMENT RATE</t>
  </si>
  <si>
    <t>USMISERY/INDEX/INFLATION RATE</t>
  </si>
  <si>
    <t>USMISERY/INDEX/MISERY INDEX</t>
  </si>
  <si>
    <t>paymentsPerYear</t>
  </si>
  <si>
    <t>Replace previous answer with the answer on the right.</t>
  </si>
  <si>
    <t>Alan</t>
  </si>
  <si>
    <t>lat</t>
  </si>
  <si>
    <t>long</t>
  </si>
  <si>
    <t>Charlie</t>
  </si>
  <si>
    <t>Dave</t>
  </si>
  <si>
    <t>Name</t>
  </si>
  <si>
    <t>LatLong</t>
  </si>
  <si>
    <t>Trip</t>
  </si>
  <si>
    <t>Coords00</t>
  </si>
  <si>
    <t>Coords01</t>
  </si>
  <si>
    <t>Coords02</t>
  </si>
  <si>
    <t>Coords03</t>
  </si>
  <si>
    <t>Coords04</t>
  </si>
  <si>
    <t>Coords05</t>
  </si>
  <si>
    <t>Coords06</t>
  </si>
  <si>
    <t>Coords07</t>
  </si>
  <si>
    <t>Coords08</t>
  </si>
  <si>
    <t>Coords09</t>
  </si>
  <si>
    <t>Coords10</t>
  </si>
  <si>
    <t>Organize the data below into a high dimensional object of your choice.</t>
  </si>
  <si>
    <t>Here is an example.</t>
  </si>
  <si>
    <t>xPoint</t>
  </si>
  <si>
    <t>xTable</t>
  </si>
  <si>
    <t>xVector</t>
  </si>
  <si>
    <t>The cell ranges below are named ranges.</t>
  </si>
  <si>
    <t>There names are listed at the top of each of them.</t>
  </si>
  <si>
    <t>Use the syntax below to read the ranges into VBA.</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</si>
  <si>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</si>
  <si>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</si>
  <si>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</si>
  <si>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</si>
  <si>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</si>
  <si>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</si>
  <si>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</si>
  <si>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</si>
  <si>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</si>
  <si>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Office Productivity</t>
  </si>
  <si>
    <t>Filters</t>
  </si>
  <si>
    <t>Pivot Tables</t>
  </si>
  <si>
    <t>In class questions</t>
  </si>
  <si>
    <t>Today we will work on next steps for the homework problems.</t>
  </si>
  <si>
    <t>Install R and R studio</t>
  </si>
  <si>
    <t>https://cloud.r-project.org/</t>
  </si>
  <si>
    <t>https://rstudio.com/products/rstudio/download/</t>
  </si>
  <si>
    <t>R</t>
  </si>
  <si>
    <t xml:space="preserve">RStudio </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</si>
  <si>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</si>
  <si>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</si>
  <si>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</si>
  <si>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</si>
  <si>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</si>
  <si>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</si>
  <si>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</si>
  <si>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</si>
  <si>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</si>
  <si>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</si>
  <si>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</si>
  <si>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</si>
  <si>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</si>
  <si>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</si>
  <si>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</si>
  <si>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</si>
  <si>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</si>
  <si>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</si>
  <si>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</si>
  <si>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</si>
  <si>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VBA Syntax</t>
  </si>
  <si>
    <t>Ubound(&lt;object&gt;,&lt;dimension&gt;)</t>
  </si>
  <si>
    <t>Does not equal &lt;&gt;</t>
  </si>
  <si>
    <t>Redim</t>
  </si>
  <si>
    <t>Object = range().value</t>
  </si>
  <si>
    <t>Portfolio Duration</t>
  </si>
  <si>
    <t>weighted sum</t>
  </si>
  <si>
    <t>sum weight</t>
  </si>
  <si>
    <t>weighted avg</t>
  </si>
  <si>
    <t>Optional Reading</t>
  </si>
  <si>
    <t>R for Everyone</t>
  </si>
  <si>
    <t>Lander, Jared P. (2017). R for Everyone. Addison-Wesley Professional; 2nd edition (June 18, 2017).</t>
  </si>
  <si>
    <t>Columbia Library Link</t>
  </si>
  <si>
    <t>Chapter 4: Basics of R</t>
  </si>
  <si>
    <t>buzz</t>
  </si>
  <si>
    <t>Video on Ubound</t>
  </si>
  <si>
    <t>Video1</t>
  </si>
  <si>
    <t>Video2</t>
  </si>
  <si>
    <t>Video3</t>
  </si>
  <si>
    <t>New York</t>
  </si>
  <si>
    <t>Income</t>
  </si>
  <si>
    <t>Savings</t>
  </si>
  <si>
    <t>Age</t>
  </si>
  <si>
    <t>Los Angeles</t>
  </si>
  <si>
    <t>Florida</t>
  </si>
  <si>
    <t>Texas</t>
  </si>
  <si>
    <t>Year1</t>
  </si>
  <si>
    <t>Year2</t>
  </si>
  <si>
    <t>Year3</t>
  </si>
  <si>
    <t>Filter</t>
  </si>
  <si>
    <t>NamedRanges</t>
  </si>
  <si>
    <t>Functions</t>
  </si>
  <si>
    <t>Arrays1</t>
  </si>
  <si>
    <t>Arrays2</t>
  </si>
  <si>
    <t>Conditioning</t>
  </si>
  <si>
    <t>Test your code:</t>
  </si>
  <si>
    <t>Test your own code to make sure that you have everything right.</t>
  </si>
  <si>
    <t>Open the UnitTest.xlsm workbook.</t>
  </si>
  <si>
    <t>Import your .bas file.</t>
  </si>
  <si>
    <t>Run the unit test code.</t>
  </si>
  <si>
    <t>If you find an error, step through the code to discover the error.</t>
  </si>
  <si>
    <t>Grading of your work will use new test values.</t>
  </si>
  <si>
    <t>Submit your code:</t>
  </si>
  <si>
    <t>Submit your code on canvas at the module for this class.</t>
  </si>
  <si>
    <t>Submit as a single .bas file.</t>
  </si>
  <si>
    <t>Only include the answers to these questions.</t>
  </si>
  <si>
    <t>Class 2 Unit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</si>
</sst>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sz val="14"/>
      <color theme="1"/>
      <name val="Calibri"/>
      <family val="2"/>
      <scheme val="minor"/>
    </font>
    <font>
      <sz val="20"/>
      <color rgb="FF000000"/>
      <name val="Calibri"/>
      <family val="2"/>
      <scheme val="minor"/>
    </font>
    <font>
      <u/>
      <sz val="20"/>
      <color theme="10"/>
      <name val="Calibri"/>
      <family val="2"/>
      <scheme val="minor"/>
    </font>
    <font>
      <b/>
      <sz val="2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D9D9D9"/>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2" fillId="0" borderId="0" applyFont="0" applyFill="0" applyBorder="0" applyAlignment="0" applyProtection="0"/>
    <xf numFmtId="0" fontId="4" fillId="0" borderId="0" applyNumberFormat="0" applyFill="0" applyBorder="0" applyAlignment="0" applyProtection="0"/>
    <xf numFmtId="0" fontId="2" fillId="0" borderId="0"/>
  </cellStyleXfs>
  <cellXfs count="25">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4" fillId="2" borderId="0" xfId="2" applyFill="1"/>
    <xf numFmtId="0" fontId="5" fillId="2" borderId="0" xfId="0" applyFont="1" applyFill="1"/>
    <xf numFmtId="0" fontId="6" fillId="0" borderId="0" xfId="0" applyFont="1"/>
    <xf numFmtId="14" fontId="6" fillId="0" borderId="0" xfId="0" applyNumberFormat="1" applyFont="1"/>
    <xf numFmtId="44" fontId="1" fillId="2" borderId="0" xfId="1" applyFont="1" applyFill="1"/>
    <xf numFmtId="0" fontId="7" fillId="2" borderId="0" xfId="0" applyFont="1" applyFill="1" applyAlignment="1">
      <alignment horizontal="center"/>
    </xf>
    <xf numFmtId="2" fontId="7" fillId="2" borderId="0" xfId="0" applyNumberFormat="1" applyFont="1" applyFill="1" applyAlignment="1">
      <alignment horizontal="center"/>
    </xf>
    <xf numFmtId="0" fontId="7" fillId="2" borderId="0" xfId="0" applyFont="1" applyFill="1" applyAlignment="1">
      <alignment horizontal="left"/>
    </xf>
    <xf numFmtId="0" fontId="1" fillId="2" borderId="0" xfId="0" applyFont="1" applyFill="1" applyAlignment="1">
      <alignment wrapText="1"/>
    </xf>
    <xf numFmtId="0" fontId="8" fillId="5" borderId="0" xfId="0" applyFont="1" applyFill="1"/>
    <xf numFmtId="0" fontId="9" fillId="2" borderId="0" xfId="2" applyFont="1" applyFill="1"/>
    <xf numFmtId="0" fontId="10" fillId="2" borderId="0" xfId="0" applyFont="1" applyFill="1"/>
    <xf numFmtId="0" fontId="1" fillId="2" borderId="1" xfId="0" applyFont="1" applyFill="1" applyBorder="1"/>
    <xf numFmtId="0" fontId="1" fillId="2" borderId="0" xfId="3" applyFont="1" applyFill="1"/>
    <xf numFmtId="0" fontId="4" fillId="2" borderId="0" xfId="2" applyFill="1" applyBorder="1"/>
    <xf numFmtId="0" fontId="4" fillId="2" borderId="0" xfId="2" applyFill="1" applyAlignment="1">
      <alignment horizontal="center"/>
    </xf>
    <xf numFmtId="2" fontId="1" fillId="3" borderId="0" xfId="0" applyNumberFormat="1" applyFont="1" applyFill="1"/>
  </cellXfs>
  <cellStyles count="4">
    <cellStyle name="Currency" xfId="1" builtinId="4"/>
    <cellStyle name="Hyperlink" xfId="2" builtinId="8"/>
    <cellStyle name="Normal" xfId="0" builtinId="0"/>
    <cellStyle name="Normal 4" xfId="3" xr:uid="{4C80DA0C-1ADE-6444-8F02-99F8627B7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15</xdr:row>
      <xdr:rowOff>215900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450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Sub MyFilter()    </a:t>
          </a:r>
        </a:p>
        <a:p>
          <a:r>
            <a:rPr lang="en-US" sz="1100"/>
            <a:t>    x = InputBox("Enter date as a number?")</a:t>
          </a:r>
        </a:p>
        <a:p>
          <a:r>
            <a:rPr lang="en-US" sz="1100" baseline="0"/>
            <a:t>    &lt;Your work&gt;</a:t>
          </a:r>
          <a:endParaRPr lang="en-US" sz="1100"/>
        </a:p>
        <a:p>
          <a:r>
            <a:rPr lang="en-US" sz="1100"/>
            <a:t>end</a:t>
          </a:r>
          <a:r>
            <a:rPr lang="en-US" sz="1100" baseline="0"/>
            <a:t> Sub</a:t>
          </a:r>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12700</xdr:colOff>
      <xdr:row>1</xdr:row>
      <xdr:rowOff>12700</xdr:rowOff>
    </xdr:from>
    <xdr:to>
      <xdr:col>16</xdr:col>
      <xdr:colOff>355600</xdr:colOff>
      <xdr:row>9</xdr:row>
      <xdr:rowOff>152400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75700" y="3429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Pivot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a:p>
          <a:endParaRPr lang="en-US" sz="1100" baseline="0"/>
        </a:p>
        <a:p>
          <a:r>
            <a:rPr lang="en-US" sz="1100" baseline="0"/>
            <a:t>THIS QEUSTION IS NOT SUBMITTED.</a:t>
          </a:r>
        </a:p>
        <a:p>
          <a:r>
            <a:rPr lang="en-US" sz="1100" baseline="0"/>
            <a:t>BUT YOU SHOULD PRACTICE IT.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12700</xdr:colOff>
      <xdr:row>22</xdr:row>
      <xdr:rowOff>165100</xdr:rowOff>
    </xdr:from>
    <xdr:to>
      <xdr:col>4</xdr:col>
      <xdr:colOff>381000</xdr:colOff>
      <xdr:row>24</xdr:row>
      <xdr:rowOff>304800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38200" y="80899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To read in data from Excel</a:t>
          </a:r>
        </a:p>
        <a:p>
          <a:r>
            <a:rPr lang="en-US" sz="1100"/>
            <a:t>Dim x As Double</a:t>
          </a:r>
        </a:p>
        <a:p>
          <a:r>
            <a:rPr lang="en-US" sz="1100"/>
            <a:t>x = Range("NamedRange").Value</a:t>
          </a:r>
        </a:p>
      </xdr:txBody>
    </xdr:sp>
    <xdr:clientData/>
  </xdr:twoCellAnchor>
  <xdr:twoCellAnchor>
    <xdr:from>
      <xdr:col>1</xdr:col>
      <xdr:colOff>12700</xdr:colOff>
      <xdr:row>17</xdr:row>
      <xdr:rowOff>203200</xdr:rowOff>
    </xdr:from>
    <xdr:to>
      <xdr:col>9</xdr:col>
      <xdr:colOff>495300</xdr:colOff>
      <xdr:row>22</xdr:row>
      <xdr:rowOff>114300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477000"/>
          <a:ext cx="708660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Create a function that returns the</a:t>
          </a:r>
          <a:r>
            <a:rPr lang="en-US" sz="1400" baseline="0"/>
            <a:t> data for the range name that is passed to it.</a:t>
          </a:r>
        </a:p>
        <a:p>
          <a:r>
            <a:rPr lang="en-US" sz="1400" baseline="0"/>
            <a:t>' For example getNamedRange("xVector")</a:t>
          </a:r>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127000</xdr:colOff>
      <xdr:row>0</xdr:row>
      <xdr:rowOff>228600</xdr:rowOff>
    </xdr:from>
    <xdr:to>
      <xdr:col>17</xdr:col>
      <xdr:colOff>38100</xdr:colOff>
      <xdr:row>14</xdr:row>
      <xdr:rowOff>228600</xdr:rowOff>
    </xdr:to>
    <xdr:sp macro="" textlink="">
      <xdr:nvSpPr>
        <xdr:cNvPr id="2" name="TextBox 1">
          <a:extLst>
            <a:ext uri="{FF2B5EF4-FFF2-40B4-BE49-F238E27FC236}">
              <a16:creationId xmlns:a16="http://schemas.microsoft.com/office/drawing/2014/main" id="{DA19FE27-99CE-A746-B8F8-41D436C13422}"/>
            </a:ext>
          </a:extLst>
        </xdr:cNvPr>
        <xdr:cNvSpPr txBox="1"/>
      </xdr:nvSpPr>
      <xdr:spPr>
        <a:xfrm>
          <a:off x="12954000" y="228600"/>
          <a:ext cx="48641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PriceBond(y, face, couponRate, m,</a:t>
          </a:r>
          <a:r>
            <a:rPr lang="en-US" sz="1400" baseline="0"/>
            <a:t> optional ppy = 1</a:t>
          </a:r>
          <a:r>
            <a:rPr lang="en-US" sz="1400"/>
            <a:t>)</a:t>
          </a:r>
        </a:p>
        <a:p>
          <a:endParaRPr lang="en-US" sz="1400"/>
        </a:p>
        <a:p>
          <a:r>
            <a:rPr lang="en-US" sz="1400"/>
            <a:t>    &lt;Do stuff&gt;</a:t>
          </a:r>
        </a:p>
        <a:p>
          <a:endParaRPr lang="en-US" sz="1400"/>
        </a:p>
        <a:p>
          <a:r>
            <a:rPr lang="en-US" sz="1400"/>
            <a:t>    PriceBond = &lt;Return the answer&gt;</a:t>
          </a:r>
        </a:p>
        <a:p>
          <a:endParaRPr lang="en-US" sz="1400"/>
        </a:p>
        <a:p>
          <a:r>
            <a:rPr lang="en-US" sz="1400"/>
            <a:t>End Function</a:t>
          </a:r>
        </a:p>
        <a:p>
          <a:endParaRPr lang="en-US" sz="1100"/>
        </a:p>
        <a:p>
          <a:r>
            <a:rPr lang="en-US" sz="1100"/>
            <a:t>'</a:t>
          </a:r>
          <a:r>
            <a:rPr lang="en-US" sz="1100" baseline="0"/>
            <a:t> Notice the optional argument</a:t>
          </a:r>
        </a:p>
        <a:p>
          <a:r>
            <a:rPr lang="en-US" sz="1100" baseline="0"/>
            <a:t>' If no value is entered, then ppy = 1</a:t>
          </a:r>
        </a:p>
        <a:p>
          <a:r>
            <a:rPr lang="en-US" sz="1100" baseline="0"/>
            <a:t>' Your code must satisfy ppy = 1, ppy = 2, ppy not entered.</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38100</xdr:colOff>
      <xdr:row>8</xdr:row>
      <xdr:rowOff>317500</xdr:rowOff>
    </xdr:from>
    <xdr:to>
      <xdr:col>5</xdr:col>
      <xdr:colOff>457200</xdr:colOff>
      <xdr:row>24</xdr:row>
      <xdr:rowOff>25400</xdr:rowOff>
    </xdr:to>
    <xdr:sp macro="" textlink="">
      <xdr:nvSpPr>
        <xdr:cNvPr id="2" name="TextBox 1">
          <a:extLst>
            <a:ext uri="{FF2B5EF4-FFF2-40B4-BE49-F238E27FC236}">
              <a16:creationId xmlns:a16="http://schemas.microsoft.com/office/drawing/2014/main" id="{A7B1132E-9EE7-F048-8752-A0C372EA0752}"/>
            </a:ext>
          </a:extLst>
        </xdr:cNvPr>
        <xdr:cNvSpPr txBox="1"/>
      </xdr:nvSpPr>
      <xdr:spPr>
        <a:xfrm>
          <a:off x="863600" y="2959100"/>
          <a:ext cx="3721100" cy="499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vecMatMult()</a:t>
          </a:r>
        </a:p>
        <a:p>
          <a:r>
            <a:rPr lang="en-US" sz="1400"/>
            <a:t>    </a:t>
          </a:r>
        </a:p>
        <a:p>
          <a:r>
            <a:rPr lang="en-US" sz="1400"/>
            <a:t>    'Rnd is a random draw from 0 to 1</a:t>
          </a:r>
        </a:p>
        <a:p>
          <a:r>
            <a:rPr lang="en-US" sz="1400"/>
            <a:t>    m = Round(Rnd * 5, 0) + 1</a:t>
          </a:r>
        </a:p>
        <a:p>
          <a:r>
            <a:rPr lang="en-US" sz="1400"/>
            <a:t>    n = Round(Rnd * 5, 0) + 1</a:t>
          </a:r>
        </a:p>
        <a:p>
          <a:r>
            <a:rPr lang="en-US" sz="1400"/>
            <a:t>    </a:t>
          </a:r>
        </a:p>
        <a:p>
          <a:r>
            <a:rPr lang="en-US" sz="1400"/>
            <a:t>    ReDim mat(m, n) As Integer</a:t>
          </a:r>
        </a:p>
        <a:p>
          <a:r>
            <a:rPr lang="en-US" sz="1400"/>
            <a:t>    ReDim vec(m) As Integer</a:t>
          </a:r>
        </a:p>
        <a:p>
          <a:r>
            <a:rPr lang="en-US" sz="1400"/>
            <a:t>    </a:t>
          </a:r>
        </a:p>
        <a:p>
          <a:r>
            <a:rPr lang="en-US" sz="1400"/>
            <a:t>    For i = 0 To m</a:t>
          </a:r>
        </a:p>
        <a:p>
          <a:r>
            <a:rPr lang="en-US" sz="1400"/>
            <a:t>        For j = 0 To n</a:t>
          </a:r>
        </a:p>
        <a:p>
          <a:r>
            <a:rPr lang="en-US" sz="1400"/>
            <a:t>            mat(i, j) = i * 3 + j + 1</a:t>
          </a:r>
        </a:p>
        <a:p>
          <a:r>
            <a:rPr lang="en-US" sz="1400"/>
            <a:t>        Next j</a:t>
          </a:r>
        </a:p>
        <a:p>
          <a:r>
            <a:rPr lang="en-US" sz="1400"/>
            <a:t>    Next i</a:t>
          </a:r>
        </a:p>
        <a:p>
          <a:r>
            <a:rPr lang="en-US" sz="1400"/>
            <a:t>    </a:t>
          </a:r>
        </a:p>
        <a:p>
          <a:r>
            <a:rPr lang="en-US" sz="1400"/>
            <a:t>    For i = 0 To m</a:t>
          </a:r>
        </a:p>
        <a:p>
          <a:r>
            <a:rPr lang="en-US" sz="1400"/>
            <a:t>        vec(i) = i + 1</a:t>
          </a:r>
        </a:p>
        <a:p>
          <a:r>
            <a:rPr lang="en-US" sz="1400"/>
            <a:t>    Next i</a:t>
          </a:r>
        </a:p>
        <a:p>
          <a:r>
            <a:rPr lang="en-US" sz="1400"/>
            <a:t>    </a:t>
          </a:r>
        </a:p>
        <a:p>
          <a:r>
            <a:rPr lang="en-US" sz="1400"/>
            <a:t>    out = MyMatMult(vec, mat)</a:t>
          </a:r>
        </a:p>
        <a:p>
          <a:endParaRPr lang="en-US" sz="1400"/>
        </a:p>
        <a:p>
          <a:r>
            <a:rPr lang="en-US" sz="1400"/>
            <a:t>End Sub</a:t>
          </a:r>
        </a:p>
      </xdr:txBody>
    </xdr:sp>
    <xdr:clientData/>
  </xdr:twoCellAnchor>
  <xdr:twoCellAnchor>
    <xdr:from>
      <xdr:col>6</xdr:col>
      <xdr:colOff>368300</xdr:colOff>
      <xdr:row>8</xdr:row>
      <xdr:rowOff>317500</xdr:rowOff>
    </xdr:from>
    <xdr:to>
      <xdr:col>11</xdr:col>
      <xdr:colOff>152400</xdr:colOff>
      <xdr:row>21</xdr:row>
      <xdr:rowOff>101600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5321300" y="2959100"/>
          <a:ext cx="391160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Function MyMatMult(vec, mat)</a:t>
          </a:r>
        </a:p>
        <a:p>
          <a:endParaRPr lang="en-US" sz="1100"/>
        </a:p>
        <a:p>
          <a:endParaRPr lang="en-US" sz="1100"/>
        </a:p>
        <a:p>
          <a:r>
            <a:rPr lang="en-US" sz="1100"/>
            <a:t>    &lt;vec and mat could</a:t>
          </a:r>
          <a:r>
            <a:rPr lang="en-US" sz="1100" baseline="0"/>
            <a:t> be any size</a:t>
          </a:r>
          <a:r>
            <a:rPr lang="en-US" sz="1100"/>
            <a:t>&gt;</a:t>
          </a:r>
        </a:p>
        <a:p>
          <a:r>
            <a:rPr lang="en-US" sz="1100"/>
            <a:t>    &lt;identify the size of vec using</a:t>
          </a:r>
          <a:r>
            <a:rPr lang="en-US" sz="1100" baseline="0"/>
            <a:t> ubound(vec,1)</a:t>
          </a:r>
          <a:r>
            <a:rPr lang="en-US" sz="1100"/>
            <a:t>&gt;</a:t>
          </a:r>
        </a:p>
        <a:p>
          <a:r>
            <a:rPr lang="en-US" sz="1100"/>
            <a:t>    &lt;identify the size of mat using </a:t>
          </a:r>
          <a:r>
            <a:rPr lang="en-US" sz="1100" baseline="0"/>
            <a:t>ubound(mat,1)</a:t>
          </a:r>
          <a:r>
            <a:rPr lang="en-US" sz="1100"/>
            <a:t>&gt;</a:t>
          </a:r>
        </a:p>
        <a:p>
          <a:r>
            <a:rPr lang="en-US" sz="1100"/>
            <a:t>    &lt;identify the size of mat using </a:t>
          </a:r>
          <a:r>
            <a:rPr lang="en-US" sz="1100" baseline="0"/>
            <a:t>ubound(mat,2)</a:t>
          </a:r>
          <a:r>
            <a:rPr lang="en-US" sz="1100"/>
            <a:t>&gt;</a:t>
          </a:r>
        </a:p>
        <a:p>
          <a:r>
            <a:rPr lang="en-US" sz="1100"/>
            <a:t>    &lt;calculate</a:t>
          </a:r>
          <a:r>
            <a:rPr lang="en-US" sz="1100" baseline="0"/>
            <a:t> vec * mat&gt;</a:t>
          </a:r>
        </a:p>
        <a:p>
          <a:endParaRPr lang="en-US" sz="1100" baseline="0"/>
        </a:p>
        <a:p>
          <a:r>
            <a:rPr lang="en-US" sz="1100" baseline="0">
              <a:solidFill>
                <a:srgbClr val="FF0000"/>
              </a:solidFill>
            </a:rPr>
            <a:t>    n = ubound(vec, 1)</a:t>
          </a:r>
        </a:p>
        <a:p>
          <a:r>
            <a:rPr lang="en-US" sz="1100" baseline="0">
              <a:solidFill>
                <a:srgbClr val="FF0000"/>
              </a:solidFill>
            </a:rPr>
            <a:t>    redim out(n) as double</a:t>
          </a:r>
          <a:endParaRPr lang="en-US" sz="1100">
            <a:solidFill>
              <a:srgbClr val="FF0000"/>
            </a:solidFill>
          </a:endParaRPr>
        </a:p>
        <a:p>
          <a:endParaRPr lang="en-US" sz="1100"/>
        </a:p>
        <a:p>
          <a:r>
            <a:rPr lang="en-US" sz="1100"/>
            <a:t>    MyMatMult = &lt;Return the answer&gt;</a:t>
          </a:r>
        </a:p>
        <a:p>
          <a:endParaRPr lang="en-US" sz="1100"/>
        </a:p>
        <a:p>
          <a:r>
            <a:rPr lang="en-US" sz="1100"/>
            <a:t>End Function</a:t>
          </a:r>
        </a:p>
        <a:p>
          <a:endParaRPr lang="en-US" sz="1100"/>
        </a:p>
        <a:p>
          <a:r>
            <a:rPr lang="en-US" sz="1100"/>
            <a:t>' Notice</a:t>
          </a:r>
          <a:r>
            <a:rPr lang="en-US" sz="1100" baseline="0"/>
            <a:t> the use of ubound to discover the size of the vector.</a:t>
          </a:r>
        </a:p>
        <a:p>
          <a:r>
            <a:rPr lang="en-US" sz="1100" baseline="0"/>
            <a:t>' Notice the use of ubound to discover ths size of the matrix.</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12</xdr:row>
      <xdr:rowOff>203200</xdr:rowOff>
    </xdr:from>
    <xdr:to>
      <xdr:col>25</xdr:col>
      <xdr:colOff>444500</xdr:colOff>
      <xdr:row>31</xdr:row>
      <xdr:rowOff>177800</xdr:rowOff>
    </xdr:to>
    <xdr:pic>
      <xdr:nvPicPr>
        <xdr:cNvPr id="2" name="Picture 1" descr="48 No Interstate: Q &amp; A: Back Roads Cross-Country Travel">
          <a:extLst>
            <a:ext uri="{FF2B5EF4-FFF2-40B4-BE49-F238E27FC236}">
              <a16:creationId xmlns:a16="http://schemas.microsoft.com/office/drawing/2014/main" id="{FF5B06F8-84C3-7C40-B334-E6B9F0EE3E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5500" y="3098800"/>
          <a:ext cx="12573000"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0</xdr:row>
      <xdr:rowOff>127000</xdr:rowOff>
    </xdr:from>
    <xdr:to>
      <xdr:col>13</xdr:col>
      <xdr:colOff>139700</xdr:colOff>
      <xdr:row>12</xdr:row>
      <xdr:rowOff>114300</xdr:rowOff>
    </xdr:to>
    <xdr:sp macro="" textlink="">
      <xdr:nvSpPr>
        <xdr:cNvPr id="3" name="TextBox 2">
          <a:extLst>
            <a:ext uri="{FF2B5EF4-FFF2-40B4-BE49-F238E27FC236}">
              <a16:creationId xmlns:a16="http://schemas.microsoft.com/office/drawing/2014/main" id="{871253A9-785C-2E4C-9610-59FF2CC8CB66}"/>
            </a:ext>
          </a:extLst>
        </xdr:cNvPr>
        <xdr:cNvSpPr txBox="1"/>
      </xdr:nvSpPr>
      <xdr:spPr>
        <a:xfrm>
          <a:off x="825500" y="127000"/>
          <a:ext cx="6223000" cy="288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i="1">
              <a:latin typeface="Apple Chancery" panose="03020702040506060504" pitchFamily="66" charset="-79"/>
              <a:cs typeface="Apple Chancery" panose="03020702040506060504" pitchFamily="66" charset="-79"/>
            </a:rPr>
            <a:t>Road</a:t>
          </a:r>
          <a:r>
            <a:rPr lang="en-US" sz="2000" i="1" baseline="0">
              <a:latin typeface="Apple Chancery" panose="03020702040506060504" pitchFamily="66" charset="-79"/>
              <a:cs typeface="Apple Chancery" panose="03020702040506060504" pitchFamily="66" charset="-79"/>
            </a:rPr>
            <a:t> Trips</a:t>
          </a:r>
        </a:p>
        <a:p>
          <a:endParaRPr lang="en-US" sz="1100"/>
        </a:p>
        <a:p>
          <a:r>
            <a:rPr lang="en-US" sz="1400"/>
            <a:t>The</a:t>
          </a:r>
          <a:r>
            <a:rPr lang="en-US" sz="1400" baseline="0"/>
            <a:t> data set below the picture represents 3 trips taken by 4 different people.</a:t>
          </a:r>
        </a:p>
        <a:p>
          <a:r>
            <a:rPr lang="en-US" sz="1400" baseline="0"/>
            <a:t>Each trip is stored as 11 latitude and longitude locations.</a:t>
          </a:r>
        </a:p>
        <a:p>
          <a:r>
            <a:rPr lang="en-US" sz="1400" baseline="0"/>
            <a:t>Read this data into VBA and represent it in a single high dimensional array.</a:t>
          </a:r>
        </a:p>
        <a:p>
          <a:r>
            <a:rPr lang="en-US" sz="1400" baseline="0"/>
            <a:t>The array should be of size 11x2x3x4.</a:t>
          </a:r>
        </a:p>
        <a:p>
          <a:r>
            <a:rPr lang="en-US" sz="1400" baseline="0"/>
            <a:t>Note that indexing will start at 0.</a:t>
          </a:r>
        </a:p>
        <a:p>
          <a:endParaRPr lang="en-US" sz="1400" baseline="0"/>
        </a:p>
        <a:p>
          <a:r>
            <a:rPr lang="en-US" sz="1400" baseline="0"/>
            <a:t>Create your work in a function called MyTripDataObj():</a:t>
          </a:r>
        </a:p>
        <a:p>
          <a:r>
            <a:rPr lang="en-US" sz="1400" baseline="0"/>
            <a:t>Function MyTripDataObj()</a:t>
          </a:r>
        </a:p>
        <a:p>
          <a:r>
            <a:rPr lang="en-US" sz="1400" baseline="0"/>
            <a:t>    MyTripDataObj = &lt;Your work&gt;</a:t>
          </a:r>
        </a:p>
        <a:p>
          <a:r>
            <a:rPr lang="en-US" sz="1400" baseline="0"/>
            <a:t>End Function</a:t>
          </a:r>
          <a:endParaRPr lang="en-US" sz="1400"/>
        </a:p>
        <a:p>
          <a:endParaRPr lang="en-US" sz="14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'Have this code run for any start and finish values</a:t>
          </a:r>
        </a:p>
        <a:p>
          <a:endParaRPr lang="en-US" sz="1400"/>
        </a:p>
        <a:p>
          <a:r>
            <a:rPr lang="en-US" sz="1400"/>
            <a:t>Function FizzBuzz(start, finish)</a:t>
          </a:r>
        </a:p>
        <a:p>
          <a:endParaRPr lang="en-US" sz="1400"/>
        </a:p>
        <a:p>
          <a:r>
            <a:rPr lang="en-US" sz="1400"/>
            <a:t>    n = finish - start + 1</a:t>
          </a:r>
        </a:p>
        <a:p>
          <a:endParaRPr lang="en-US" sz="1400"/>
        </a:p>
        <a:p>
          <a:r>
            <a:rPr lang="en-US" sz="1400"/>
            <a:t>    ReDim charvec(0 To n-1)</a:t>
          </a:r>
        </a:p>
        <a:p>
          <a:endParaRPr lang="en-US" sz="1400"/>
        </a:p>
        <a:p>
          <a:r>
            <a:rPr lang="en-US" sz="1400"/>
            <a:t>    FizzBuzz = charvec</a:t>
          </a:r>
        </a:p>
        <a:p>
          <a:endParaRPr lang="en-US" sz="1400"/>
        </a:p>
        <a:p>
          <a:r>
            <a:rPr lang="en-US" sz="1400"/>
            <a:t>End Function</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DataTypes_ASCII"/>
      <sheetName val="Mechanics"/>
      <sheetName val="Arrays"/>
      <sheetName val="qOffice1_Filter"/>
      <sheetName val="qOffice_Pivot"/>
      <sheetName val="Prework4NextClass"/>
      <sheetName val="InClassProjects"/>
      <sheetName val="qFunctions"/>
      <sheetName val="NextTime"/>
      <sheetName val="qArrays1"/>
      <sheetName val="qDataTypes"/>
      <sheetName val="qConditioning"/>
      <sheetName val="BLAN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6">
          <cell r="C6">
            <v>2000000</v>
          </cell>
        </row>
        <row r="7">
          <cell r="C7">
            <v>0.03</v>
          </cell>
        </row>
        <row r="8">
          <cell r="C8">
            <v>0.04</v>
          </cell>
        </row>
      </sheetData>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clio.columbia.edu/catalog/14893189?counter=1" TargetMode="External"/><Relationship Id="rId2" Type="http://schemas.openxmlformats.org/officeDocument/2006/relationships/hyperlink" Target="https://rstudio.com/products/rstudio/download/" TargetMode="External"/><Relationship Id="rId1" Type="http://schemas.openxmlformats.org/officeDocument/2006/relationships/hyperlink" Target="https://cloud.r-project.or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open?id=1BhiUqCL_x-UcZ19JhXBftFXuskfG5d2l"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3" Type="http://schemas.openxmlformats.org/officeDocument/2006/relationships/hyperlink" Target="https://drive.google.com/open?id=1yCbuzjPARlteKrD_b2NL7gRlYXGHb9cp" TargetMode="External"/><Relationship Id="rId2" Type="http://schemas.openxmlformats.org/officeDocument/2006/relationships/hyperlink" Target="https://drive.google.com/open?id=14u88A1L_ItwJjHgWfZrFwAo5o6oS3mpn" TargetMode="External"/><Relationship Id="rId1" Type="http://schemas.openxmlformats.org/officeDocument/2006/relationships/hyperlink" Target="https://drive.google.com/open?id=1eHHFTth3lhgxT-qDgtJvNThcShsbqeOi" TargetMode="External"/><Relationship Id="rId4"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drive.google.com/open?id=1AZBOKhbvmj15hNaWki9de3ZLYcu_YrFF"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2:C15"/>
  <sheetViews>
    <sheetView workbookViewId="0"/>
  </sheetViews>
  <sheetFormatPr baseColWidth="10" defaultRowHeight="26" x14ac:dyDescent="0.3"/>
  <cols>
    <col min="1" max="16384" width="10.83203125" style="1"/>
  </cols>
  <sheetData>
    <row r="2" spans="2:3" x14ac:dyDescent="0.3">
      <c r="B2" s="1" t="s">
        <v>59</v>
      </c>
    </row>
    <row r="4" spans="2:3" x14ac:dyDescent="0.3">
      <c r="B4" s="1" t="s">
        <v>55</v>
      </c>
    </row>
    <row r="5" spans="2:3" x14ac:dyDescent="0.3">
      <c r="C5" s="1" t="s">
        <v>56</v>
      </c>
    </row>
    <row r="6" spans="2:3" x14ac:dyDescent="0.3">
      <c r="C6" s="1" t="s">
        <v>57</v>
      </c>
    </row>
    <row r="8" spans="2:3" x14ac:dyDescent="0.3">
      <c r="B8" s="1" t="s">
        <v>85</v>
      </c>
    </row>
    <row r="9" spans="2:3" x14ac:dyDescent="0.3">
      <c r="C9" s="1" t="s">
        <v>86</v>
      </c>
    </row>
    <row r="10" spans="2:3" x14ac:dyDescent="0.3">
      <c r="C10" s="1" t="s">
        <v>87</v>
      </c>
    </row>
    <row r="11" spans="2:3" x14ac:dyDescent="0.3">
      <c r="C11" s="1" t="s">
        <v>88</v>
      </c>
    </row>
    <row r="12" spans="2:3" x14ac:dyDescent="0.3">
      <c r="C12" s="1" t="s">
        <v>89</v>
      </c>
    </row>
    <row r="15" spans="2:3" x14ac:dyDescent="0.3">
      <c r="B15" s="1" t="s">
        <v>58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13</v>
      </c>
      <c r="C2" s="10" t="s">
        <v>14</v>
      </c>
      <c r="D2" s="10" t="s">
        <v>15</v>
      </c>
      <c r="E2" s="10" t="s">
        <v>16</v>
      </c>
    </row>
    <row r="3" spans="2:8" x14ac:dyDescent="0.3">
      <c r="B3" s="11">
        <v>43982</v>
      </c>
      <c r="C3" s="10">
        <v>13.3</v>
      </c>
      <c r="D3" s="10">
        <v>0.12</v>
      </c>
      <c r="E3" s="10">
        <v>13.42</v>
      </c>
      <c r="H3" s="1" t="s">
        <v>46</v>
      </c>
    </row>
    <row r="4" spans="2:8" x14ac:dyDescent="0.3">
      <c r="B4" s="11">
        <v>43951</v>
      </c>
      <c r="C4" s="10">
        <v>14.7</v>
      </c>
      <c r="D4" s="10">
        <v>0.33</v>
      </c>
      <c r="E4" s="10">
        <v>15.03</v>
      </c>
      <c r="H4" s="1" t="s">
        <v>48</v>
      </c>
    </row>
    <row r="5" spans="2:8" x14ac:dyDescent="0.3">
      <c r="B5" s="11">
        <v>43921</v>
      </c>
      <c r="C5" s="10">
        <v>4.4000000000000004</v>
      </c>
      <c r="D5" s="10">
        <v>1.54</v>
      </c>
      <c r="E5" s="10">
        <v>5.94</v>
      </c>
      <c r="H5" s="1" t="s">
        <v>47</v>
      </c>
    </row>
    <row r="6" spans="2:8" x14ac:dyDescent="0.3">
      <c r="B6" s="11">
        <v>43890</v>
      </c>
      <c r="C6" s="10">
        <v>3.5</v>
      </c>
      <c r="D6" s="10">
        <v>2.33</v>
      </c>
      <c r="E6" s="10">
        <v>5.83</v>
      </c>
      <c r="H6" s="1" t="s">
        <v>49</v>
      </c>
    </row>
    <row r="7" spans="2:8" x14ac:dyDescent="0.3">
      <c r="B7" s="11">
        <v>43861</v>
      </c>
      <c r="C7" s="10">
        <v>3.6</v>
      </c>
      <c r="D7" s="10">
        <v>2.4900000000000002</v>
      </c>
      <c r="E7" s="10">
        <v>6.09</v>
      </c>
    </row>
    <row r="8" spans="2:8" x14ac:dyDescent="0.3">
      <c r="B8" s="11">
        <v>43830</v>
      </c>
      <c r="C8" s="10">
        <v>3.5</v>
      </c>
      <c r="D8" s="10">
        <v>2.29</v>
      </c>
      <c r="E8" s="10">
        <v>5.79</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13</v>
      </c>
      <c r="C2" s="10" t="s">
        <v>14</v>
      </c>
      <c r="D2" s="10" t="s">
        <v>15</v>
      </c>
      <c r="E2" s="10" t="s">
        <v>16</v>
      </c>
    </row>
    <row r="3" spans="2:8" x14ac:dyDescent="0.3">
      <c r="B3" s="11">
        <v>43982</v>
      </c>
      <c r="C3" s="10">
        <v>13.3</v>
      </c>
      <c r="D3" s="10">
        <v>0.12</v>
      </c>
      <c r="E3" s="10">
        <v>13.42</v>
      </c>
      <c r="H3" s="1" t="s">
        <v>50</v>
      </c>
    </row>
    <row r="4" spans="2:8" x14ac:dyDescent="0.3">
      <c r="B4" s="11">
        <v>43951</v>
      </c>
      <c r="C4" s="10">
        <v>14.7</v>
      </c>
      <c r="D4" s="10">
        <v>0.33</v>
      </c>
      <c r="E4" s="10">
        <v>15.03</v>
      </c>
      <c r="H4" s="1" t="s">
        <v>48</v>
      </c>
    </row>
    <row r="5" spans="2:8" x14ac:dyDescent="0.3">
      <c r="B5" s="11">
        <v>43921</v>
      </c>
      <c r="C5" s="10">
        <v>4.4000000000000004</v>
      </c>
      <c r="D5" s="10">
        <v>1.54</v>
      </c>
      <c r="E5" s="10">
        <v>5.94</v>
      </c>
      <c r="H5" s="1" t="s">
        <v>51</v>
      </c>
    </row>
    <row r="6" spans="2:8" x14ac:dyDescent="0.3">
      <c r="B6" s="11">
        <v>43890</v>
      </c>
      <c r="C6" s="10">
        <v>3.5</v>
      </c>
      <c r="D6" s="10">
        <v>2.33</v>
      </c>
      <c r="E6" s="10">
        <v>5.83</v>
      </c>
      <c r="H6" s="1" t="s">
        <v>53</v>
      </c>
    </row>
    <row r="7" spans="2:8" x14ac:dyDescent="0.3">
      <c r="B7" s="11">
        <v>43861</v>
      </c>
      <c r="C7" s="10">
        <v>3.6</v>
      </c>
      <c r="D7" s="10">
        <v>2.4900000000000002</v>
      </c>
      <c r="E7" s="10">
        <v>6.09</v>
      </c>
      <c r="H7" s="1" t="s">
        <v>52</v>
      </c>
    </row>
    <row r="8" spans="2:8" x14ac:dyDescent="0.3">
      <c r="B8" s="11">
        <v>43830</v>
      </c>
      <c r="C8" s="10">
        <v>3.5</v>
      </c>
      <c r="D8" s="10">
        <v>2.29</v>
      </c>
      <c r="E8" s="10">
        <v>5.79</v>
      </c>
      <c r="H8" s="1" t="s">
        <v>54</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20"/>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20"/>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c r="VC15" s="20"/>
      <c r="VD15" s="20"/>
      <c r="VE15" s="20"/>
      <c r="VF15" s="20"/>
      <c r="VG15" s="20"/>
      <c r="VH15" s="20"/>
      <c r="VI15" s="20"/>
      <c r="VJ15" s="20"/>
      <c r="VK15" s="20"/>
      <c r="VL15" s="20"/>
      <c r="VM15" s="20"/>
      <c r="VN15" s="20"/>
      <c r="VO15" s="20"/>
      <c r="VP15" s="20"/>
      <c r="VQ15" s="20"/>
      <c r="VR15" s="20"/>
      <c r="VS15" s="20"/>
      <c r="VT15" s="20"/>
      <c r="VU15" s="20"/>
      <c r="VV15" s="20"/>
      <c r="VW15" s="20"/>
      <c r="VX15" s="20"/>
      <c r="VY15" s="20"/>
      <c r="VZ15" s="20"/>
      <c r="WA15" s="20"/>
      <c r="WB15" s="20"/>
      <c r="WC15" s="20"/>
      <c r="WD15" s="20"/>
      <c r="WE15" s="20"/>
      <c r="WF15" s="20"/>
      <c r="WG15" s="20"/>
      <c r="WH15" s="20"/>
      <c r="WI15" s="20"/>
      <c r="WJ15" s="20"/>
      <c r="WK15" s="20"/>
      <c r="WL15" s="20"/>
      <c r="WM15" s="20"/>
      <c r="WN15" s="20"/>
      <c r="WO15" s="20"/>
      <c r="WP15" s="20"/>
      <c r="WQ15" s="20"/>
      <c r="WR15" s="20"/>
      <c r="WS15" s="20"/>
      <c r="WT15" s="20"/>
      <c r="WU15" s="20"/>
      <c r="WV15" s="20"/>
      <c r="WW15" s="20"/>
      <c r="WX15" s="20"/>
      <c r="WY15" s="20"/>
      <c r="WZ15" s="20"/>
      <c r="XA15" s="20"/>
      <c r="XB15" s="20"/>
      <c r="XC15" s="20"/>
      <c r="XD15" s="20"/>
      <c r="XE15" s="20"/>
      <c r="XF15" s="20"/>
      <c r="XG15" s="20"/>
      <c r="XH15" s="20"/>
      <c r="XI15" s="20"/>
      <c r="XJ15" s="20"/>
      <c r="XK15" s="20"/>
      <c r="XL15" s="20"/>
      <c r="XM15" s="20"/>
      <c r="XN15" s="20"/>
      <c r="XO15" s="20"/>
      <c r="XP15" s="20"/>
      <c r="XQ15" s="20"/>
      <c r="XR15" s="20"/>
      <c r="XS15" s="20"/>
      <c r="XT15" s="20"/>
      <c r="XU15" s="20"/>
      <c r="XV15" s="20"/>
      <c r="XW15" s="20"/>
      <c r="XX15" s="20"/>
      <c r="XY15" s="20"/>
      <c r="XZ15" s="20"/>
      <c r="YA15" s="20"/>
      <c r="YB15" s="20"/>
      <c r="YC15" s="20"/>
      <c r="YD15" s="20"/>
      <c r="YE15" s="20"/>
      <c r="YF15" s="20"/>
      <c r="YG15" s="20"/>
      <c r="YH15" s="20"/>
      <c r="YI15" s="20"/>
      <c r="YJ15" s="20"/>
      <c r="YK15" s="20"/>
      <c r="YL15" s="20"/>
      <c r="YM15" s="20"/>
      <c r="YN15" s="20"/>
      <c r="YO15" s="20"/>
      <c r="YP15" s="20"/>
      <c r="YQ15" s="20"/>
      <c r="YR15" s="20"/>
      <c r="YS15" s="20"/>
      <c r="YT15" s="20"/>
      <c r="YU15" s="20"/>
      <c r="YV15" s="20"/>
      <c r="YW15" s="20"/>
      <c r="YX15" s="20"/>
      <c r="YY15" s="20"/>
      <c r="YZ15" s="20"/>
      <c r="ZA15" s="20"/>
      <c r="ZB15" s="20"/>
      <c r="ZE15" s="20"/>
      <c r="ZF15" s="20"/>
      <c r="ZG15" s="20"/>
      <c r="ZH15" s="20"/>
      <c r="ZI15" s="20"/>
      <c r="ZJ15" s="20"/>
      <c r="ZK15" s="20"/>
      <c r="ZL15" s="20"/>
      <c r="ZM15" s="20"/>
      <c r="ZN15" s="20"/>
      <c r="ZO15" s="20"/>
      <c r="ZP15" s="20"/>
      <c r="ZQ15" s="20"/>
      <c r="ZR15" s="20"/>
      <c r="ZS15" s="20"/>
      <c r="ZT15" s="20"/>
      <c r="ZU15" s="20"/>
      <c r="ZV15" s="20"/>
      <c r="ZW15" s="20"/>
      <c r="ZX15" s="20"/>
      <c r="ZY15" s="20"/>
      <c r="ZZ15" s="20"/>
      <c r="AAA15" s="20"/>
      <c r="AAB15" s="20"/>
      <c r="AAC15" s="20"/>
      <c r="AAD15" s="20"/>
      <c r="AAE15" s="20"/>
      <c r="AAF15" s="20"/>
      <c r="AAG15" s="20"/>
      <c r="AAH15" s="20"/>
      <c r="AAI15" s="20"/>
      <c r="AAJ15" s="20"/>
      <c r="AAK15" s="20"/>
      <c r="AAL15" s="20"/>
      <c r="AAM15" s="20"/>
      <c r="AAN15" s="20"/>
      <c r="AAO15" s="20"/>
      <c r="AAP15" s="20"/>
      <c r="AAQ15" s="20"/>
      <c r="AAR15" s="20"/>
      <c r="AAS15" s="20"/>
      <c r="AAT15" s="20"/>
      <c r="AAU15" s="20"/>
      <c r="AAV15" s="20"/>
      <c r="AAW15" s="20"/>
      <c r="AAX15" s="20"/>
      <c r="AAY15" s="20"/>
      <c r="AAZ15" s="20"/>
      <c r="ABA15" s="20"/>
      <c r="ABB15" s="20"/>
      <c r="ABC15" s="20"/>
      <c r="ABD15" s="20"/>
      <c r="ABE15" s="20"/>
      <c r="ABF15" s="20"/>
      <c r="ABG15" s="20"/>
      <c r="ABH15" s="20"/>
      <c r="ABI15" s="20"/>
      <c r="ABJ15" s="20"/>
      <c r="ABK15" s="20"/>
      <c r="ABL15" s="20"/>
      <c r="ABM15" s="20"/>
      <c r="ABN15" s="20"/>
      <c r="ABO15" s="20"/>
      <c r="ABP15" s="20"/>
      <c r="ABQ15" s="20"/>
      <c r="ABR15" s="20"/>
      <c r="ABS15" s="20"/>
      <c r="ABT15" s="20"/>
      <c r="ABU15" s="20"/>
      <c r="ABV15" s="20"/>
      <c r="ABW15" s="20"/>
      <c r="ABX15" s="20"/>
      <c r="ABY15" s="20"/>
      <c r="ABZ15" s="20"/>
      <c r="ACA15" s="20"/>
      <c r="ACB15" s="20"/>
      <c r="ACC15" s="20"/>
      <c r="ACD15" s="20"/>
      <c r="ACE15" s="20"/>
      <c r="ACF15" s="20"/>
      <c r="ACG15" s="20"/>
      <c r="ACH15" s="20"/>
      <c r="ACI15" s="20"/>
      <c r="ACJ15" s="20"/>
      <c r="ACK15" s="20"/>
      <c r="ACL15" s="20"/>
      <c r="ACM15" s="20"/>
      <c r="ACN15" s="20"/>
      <c r="ACO15" s="20"/>
      <c r="ACP15" s="20"/>
      <c r="ACQ15" s="20"/>
      <c r="ACR15" s="20"/>
      <c r="ACS15" s="20"/>
      <c r="ACT15" s="20"/>
      <c r="ACU15" s="20"/>
      <c r="ACV15" s="20"/>
      <c r="ACW15" s="20"/>
      <c r="ACX15" s="20"/>
      <c r="ACY15" s="20"/>
      <c r="ACZ15" s="20"/>
      <c r="ADA15" s="20"/>
      <c r="ADB15" s="20"/>
      <c r="ADC15" s="20"/>
      <c r="ADD15" s="20"/>
      <c r="ADE15" s="20"/>
      <c r="ADF15" s="20"/>
      <c r="ADG15" s="20"/>
      <c r="ADH15" s="20"/>
      <c r="ADI15" s="20"/>
      <c r="ADJ15" s="20"/>
      <c r="ADK15" s="20"/>
      <c r="ADL15" s="20"/>
      <c r="ADM15" s="20"/>
      <c r="ADN15" s="20"/>
      <c r="ADO15" s="20"/>
      <c r="ADP15" s="20"/>
      <c r="ADQ15" s="20"/>
      <c r="ADR15" s="20"/>
      <c r="ADS15" s="20"/>
      <c r="ADT15" s="20"/>
      <c r="ADU15" s="20"/>
      <c r="ADV15" s="20"/>
      <c r="ADW15" s="20"/>
      <c r="ADX15" s="20"/>
      <c r="ADY15" s="20"/>
      <c r="ADZ15" s="20"/>
      <c r="AEA15" s="20"/>
      <c r="AEB15" s="20"/>
      <c r="AEC15" s="20"/>
      <c r="AED15" s="20"/>
      <c r="AEE15" s="20"/>
      <c r="AEF15" s="20"/>
      <c r="AEG15" s="20"/>
      <c r="AEH15" s="20"/>
      <c r="AEI15" s="20"/>
      <c r="AEJ15" s="20"/>
      <c r="AEK15" s="20"/>
      <c r="AEL15" s="20"/>
      <c r="AEM15" s="20"/>
      <c r="AEN15" s="20"/>
      <c r="AEO15" s="20"/>
      <c r="AEP15" s="20"/>
      <c r="AEQ15" s="20"/>
      <c r="AER15" s="20"/>
      <c r="AES15" s="20"/>
      <c r="AET15" s="20"/>
      <c r="AEU15" s="20"/>
      <c r="AEV15" s="20"/>
      <c r="AEW15" s="20"/>
      <c r="AEX15" s="20"/>
      <c r="AEY15" s="20"/>
      <c r="AEZ15" s="20"/>
      <c r="AFA15" s="20"/>
      <c r="AFB15" s="20"/>
      <c r="AFC15" s="20"/>
      <c r="AFD15" s="20"/>
      <c r="AFE15" s="20"/>
      <c r="AFF15" s="20"/>
      <c r="AFG15" s="20"/>
      <c r="AFH15" s="20"/>
      <c r="AFI15" s="20"/>
      <c r="AFJ15" s="20"/>
      <c r="AFK15" s="20"/>
      <c r="AFL15" s="20"/>
      <c r="AFM15" s="20"/>
      <c r="AFN15" s="20"/>
      <c r="AFO15" s="20"/>
      <c r="AFP15" s="20"/>
      <c r="AFQ15" s="20"/>
      <c r="AFR15" s="20"/>
      <c r="AFS15" s="20"/>
      <c r="AFT15" s="20"/>
      <c r="AFU15" s="20"/>
      <c r="AFV15" s="20"/>
      <c r="AFW15" s="20"/>
      <c r="AFX15" s="20"/>
      <c r="AFY15" s="20"/>
      <c r="AFZ15" s="20"/>
      <c r="AGA15" s="20"/>
      <c r="AGB15" s="20"/>
      <c r="AGC15" s="20"/>
      <c r="AGD15" s="20"/>
      <c r="AGE15" s="20"/>
      <c r="AGF15" s="20"/>
      <c r="AGG15" s="20"/>
      <c r="AGH15" s="20"/>
      <c r="AGI15" s="20"/>
      <c r="AGJ15" s="20"/>
      <c r="AGK15" s="20"/>
      <c r="AGL15" s="20"/>
      <c r="AGM15" s="20"/>
      <c r="AGN15" s="20"/>
      <c r="AGO15" s="20"/>
      <c r="AGP15" s="20"/>
      <c r="AGQ15" s="20"/>
      <c r="AGR15" s="20"/>
      <c r="AGS15" s="20"/>
      <c r="AGT15" s="20"/>
      <c r="AGU15" s="20"/>
      <c r="AGV15" s="20"/>
      <c r="AGW15" s="20"/>
      <c r="AGX15" s="20"/>
      <c r="AGY15" s="20"/>
      <c r="AGZ15" s="20"/>
      <c r="AHA15" s="20"/>
      <c r="AHB15" s="20"/>
      <c r="AHC15" s="20"/>
      <c r="AHD15" s="20"/>
      <c r="AHE15" s="20"/>
      <c r="AHF15" s="20"/>
      <c r="AHG15" s="20"/>
      <c r="AHH15" s="20"/>
      <c r="AHI15" s="20"/>
      <c r="AHJ15" s="20"/>
      <c r="AHK15" s="20"/>
      <c r="AHL15" s="20"/>
      <c r="AHM15" s="20"/>
      <c r="AHN15" s="20"/>
      <c r="AHO15" s="20"/>
      <c r="AHP15" s="20"/>
      <c r="AHQ15" s="20"/>
      <c r="AHR15" s="20"/>
      <c r="AHS15" s="20"/>
      <c r="AHT15" s="20"/>
      <c r="AHU15" s="20"/>
      <c r="AHV15" s="20"/>
      <c r="AHW15" s="20"/>
      <c r="AHX15" s="20"/>
      <c r="AHY15" s="20"/>
      <c r="AHZ15" s="20"/>
      <c r="AIA15" s="20"/>
      <c r="AIB15" s="20"/>
      <c r="AIC15" s="20"/>
      <c r="AID15" s="20"/>
      <c r="AIE15" s="20"/>
      <c r="AIF15" s="20"/>
      <c r="AIG15" s="20"/>
      <c r="AIH15" s="20"/>
      <c r="AII15" s="20"/>
      <c r="AIJ15" s="20"/>
      <c r="AIK15" s="20"/>
      <c r="AIL15" s="20"/>
      <c r="AIM15" s="20"/>
      <c r="AIN15" s="20"/>
      <c r="AIO15" s="20"/>
      <c r="AIP15" s="20"/>
      <c r="AIQ15" s="20"/>
      <c r="AIR15" s="20"/>
      <c r="AIS15" s="20"/>
      <c r="AIT15" s="20"/>
      <c r="AIU15" s="20"/>
      <c r="AIV15" s="20"/>
      <c r="AIW15" s="20"/>
      <c r="AIX15" s="20"/>
      <c r="AIY15" s="20"/>
      <c r="AIZ15" s="20"/>
      <c r="AJA15" s="20"/>
      <c r="AJB15" s="20"/>
      <c r="AJC15" s="20"/>
      <c r="AJD15" s="20"/>
      <c r="AJE15" s="20"/>
      <c r="AJF15" s="20"/>
      <c r="AJG15" s="20"/>
      <c r="AJH15" s="20"/>
      <c r="AJI15" s="20"/>
      <c r="AJJ15" s="20"/>
      <c r="AJK15" s="20"/>
      <c r="AJL15" s="20"/>
      <c r="AJM15" s="20"/>
      <c r="AJN15" s="20"/>
      <c r="AJO15" s="20"/>
      <c r="AJP15" s="20"/>
      <c r="AJQ15" s="20"/>
      <c r="AJR15" s="20"/>
      <c r="AJS15" s="20"/>
      <c r="AJT15" s="20"/>
      <c r="AJU15" s="20"/>
      <c r="AJV15" s="20"/>
      <c r="AJW15" s="20"/>
      <c r="AJX15" s="20"/>
      <c r="AJY15" s="20"/>
      <c r="AJZ15" s="20"/>
      <c r="AKA15" s="20"/>
      <c r="AKB15" s="20"/>
      <c r="AKC15" s="20"/>
      <c r="AKD15" s="20"/>
      <c r="AKE15" s="20"/>
      <c r="AKF15" s="20"/>
      <c r="AKG15" s="20"/>
      <c r="AKH15" s="20"/>
      <c r="AKI15" s="20"/>
      <c r="AKJ15" s="20"/>
      <c r="AKK15" s="20"/>
      <c r="AKL15" s="20"/>
      <c r="AKM15" s="20"/>
      <c r="AKN15" s="20"/>
      <c r="AKO15" s="20"/>
      <c r="AKP15" s="20"/>
      <c r="AKQ15" s="20"/>
      <c r="AKR15" s="20"/>
      <c r="AKS15" s="20"/>
      <c r="AKT15" s="20"/>
      <c r="AKU15" s="20"/>
      <c r="AKV15" s="20"/>
      <c r="AKW15" s="20"/>
      <c r="AKX15" s="20"/>
      <c r="AKY15" s="20"/>
      <c r="AKZ15" s="20"/>
      <c r="ALA15" s="20"/>
      <c r="ALB15" s="20"/>
      <c r="ALC15" s="20"/>
      <c r="ALD15" s="20"/>
      <c r="ALE15" s="20"/>
      <c r="ALF15" s="20"/>
      <c r="ALG15" s="20"/>
      <c r="ALH15" s="20"/>
      <c r="ALI15" s="20"/>
      <c r="ALJ15" s="20"/>
      <c r="ALK15" s="20"/>
      <c r="ALL15" s="20"/>
      <c r="ALM15" s="20"/>
      <c r="ALN15" s="20"/>
      <c r="ALO15" s="20"/>
      <c r="ALP15" s="20"/>
      <c r="ALQ15" s="20"/>
      <c r="ALR15" s="20"/>
      <c r="ALS15" s="20"/>
      <c r="ALT15" s="20"/>
      <c r="ALU15" s="20"/>
      <c r="ALV15" s="20"/>
      <c r="ALW15" s="20"/>
      <c r="ALX15" s="20"/>
      <c r="ALY15" s="20"/>
      <c r="ALZ15" s="20"/>
      <c r="AMA15" s="20"/>
      <c r="AMB15" s="20"/>
      <c r="AMC15" s="20"/>
      <c r="AMD15" s="20"/>
      <c r="AME15" s="20"/>
      <c r="AMF15" s="20"/>
      <c r="AMG15" s="20"/>
      <c r="AMH15" s="20"/>
      <c r="AMI15" s="20"/>
      <c r="AMJ15" s="20"/>
      <c r="AMK15" s="20"/>
      <c r="AML15" s="20"/>
      <c r="AMM15" s="20"/>
      <c r="AMN15" s="20"/>
      <c r="AMO15" s="20"/>
      <c r="AMP15" s="20"/>
      <c r="AMQ15" s="20"/>
      <c r="AMR15" s="20"/>
      <c r="AMS15" s="20"/>
      <c r="AMT15" s="20"/>
      <c r="AMU15" s="20"/>
      <c r="AMV15" s="20"/>
      <c r="AMW15" s="20"/>
      <c r="AMX15" s="20"/>
      <c r="AMY15" s="20"/>
      <c r="AMZ15" s="20"/>
      <c r="ANA15" s="20"/>
      <c r="ANB15" s="20"/>
      <c r="ANC15" s="20"/>
      <c r="AND15" s="20"/>
      <c r="ANE15" s="20"/>
      <c r="ANF15" s="20"/>
      <c r="ANG15" s="20"/>
      <c r="ANH15" s="20"/>
      <c r="ANI15" s="20"/>
      <c r="ANJ15" s="20"/>
      <c r="ANK15" s="20"/>
      <c r="ANL15" s="20"/>
      <c r="ANM15" s="20"/>
      <c r="ANN15" s="20"/>
      <c r="ANO15" s="20"/>
      <c r="ANP15" s="20"/>
      <c r="ANQ15" s="20"/>
      <c r="ANR15" s="20"/>
      <c r="ANS15" s="20"/>
      <c r="ANT15" s="20"/>
      <c r="ANU15" s="20"/>
      <c r="ANV15" s="20"/>
      <c r="ANW15" s="20"/>
      <c r="ANX15" s="20"/>
      <c r="ANY15" s="20"/>
      <c r="ANZ15" s="20"/>
      <c r="AOA15" s="20"/>
      <c r="AOB15" s="20"/>
      <c r="AOC15" s="20"/>
      <c r="AOD15" s="20"/>
      <c r="AOE15" s="20"/>
      <c r="AOF15" s="20"/>
      <c r="AOG15" s="20"/>
      <c r="AOH15" s="20"/>
      <c r="AOI15" s="20"/>
      <c r="AOJ15" s="20"/>
      <c r="AOK15" s="20"/>
      <c r="AOL15" s="20"/>
      <c r="AOM15" s="20"/>
      <c r="AON15" s="20"/>
      <c r="AOO15" s="20"/>
      <c r="AOP15" s="20"/>
      <c r="AOQ15" s="20"/>
      <c r="AOR15" s="20"/>
      <c r="AOS15" s="20"/>
      <c r="AOT15" s="20"/>
      <c r="AOU15" s="20"/>
      <c r="AOV15" s="20"/>
      <c r="AOW15" s="20"/>
      <c r="AOX15" s="20"/>
      <c r="AOY15" s="20"/>
      <c r="AOZ15" s="20"/>
      <c r="APA15" s="20"/>
      <c r="APB15" s="20"/>
      <c r="APC15" s="20"/>
      <c r="APD15" s="20"/>
      <c r="APE15" s="20"/>
      <c r="APF15" s="20"/>
      <c r="APG15" s="20"/>
      <c r="APH15" s="20"/>
      <c r="API15" s="20"/>
      <c r="APJ15" s="20"/>
      <c r="APK15" s="20"/>
      <c r="APL15" s="20"/>
      <c r="APM15" s="20"/>
      <c r="APN15" s="20"/>
      <c r="APO15" s="20"/>
      <c r="APP15" s="20"/>
      <c r="APQ15" s="20"/>
      <c r="APR15" s="20"/>
      <c r="APS15" s="20"/>
      <c r="APT15" s="20"/>
      <c r="APU15" s="20"/>
      <c r="APV15" s="20"/>
      <c r="APW15" s="20"/>
      <c r="APX15" s="20"/>
      <c r="APY15" s="20"/>
      <c r="APZ15" s="20"/>
      <c r="AQA15" s="20"/>
      <c r="AQB15" s="20"/>
      <c r="AQC15" s="20"/>
      <c r="AQD15" s="20"/>
      <c r="AQE15" s="20"/>
      <c r="AQF15" s="20"/>
      <c r="AQG15" s="20"/>
      <c r="AQH15" s="20"/>
      <c r="AQI15" s="20"/>
      <c r="AQJ15" s="20"/>
      <c r="AQK15" s="20"/>
      <c r="AQL15" s="20"/>
      <c r="AQM15" s="20"/>
      <c r="AQN15" s="20"/>
      <c r="AQO15" s="20"/>
      <c r="AQP15" s="20"/>
      <c r="AQQ15" s="20"/>
      <c r="AQR15" s="20"/>
      <c r="AQS15" s="20"/>
      <c r="AQT15" s="20"/>
      <c r="AQU15" s="20"/>
      <c r="AQV15" s="20"/>
      <c r="AQW15" s="20"/>
      <c r="AQX15" s="20"/>
      <c r="AQY15" s="20"/>
      <c r="AQZ15" s="20"/>
      <c r="ARA15" s="20"/>
      <c r="ARB15" s="20"/>
      <c r="ARC15" s="20"/>
      <c r="ARD15" s="20"/>
      <c r="ARE15" s="20"/>
      <c r="ARF15" s="20"/>
      <c r="ARG15" s="20"/>
      <c r="ARH15" s="20"/>
      <c r="ARI15" s="20"/>
      <c r="ARJ15" s="20"/>
      <c r="ARK15" s="20"/>
      <c r="ARL15" s="20"/>
      <c r="ARM15" s="20"/>
      <c r="ARN15" s="20"/>
      <c r="ARO15" s="20"/>
      <c r="ARP15" s="20"/>
      <c r="ARQ15" s="20"/>
      <c r="ARR15" s="20"/>
      <c r="ARS15" s="20"/>
      <c r="ART15" s="20"/>
      <c r="ARU15" s="20"/>
      <c r="ARV15" s="20"/>
      <c r="ARW15" s="20"/>
      <c r="ARX15" s="20"/>
      <c r="ARY15" s="20"/>
      <c r="ARZ15" s="20"/>
      <c r="ASA15" s="20"/>
      <c r="ASB15" s="20"/>
      <c r="ASC15" s="20"/>
      <c r="ASD15" s="20"/>
      <c r="ASE15" s="20"/>
      <c r="ASF15" s="20"/>
      <c r="ASG15" s="20"/>
      <c r="ASH15" s="20"/>
      <c r="ASI15" s="20"/>
      <c r="ASJ15" s="20"/>
      <c r="ASK15" s="20"/>
      <c r="ASL15" s="20"/>
      <c r="ASM15" s="20"/>
      <c r="ASN15" s="20"/>
      <c r="ASO15" s="20"/>
      <c r="ASP15" s="20"/>
      <c r="ASQ15" s="20"/>
      <c r="ASR15" s="20"/>
      <c r="ASS15" s="20"/>
      <c r="AST15" s="20"/>
      <c r="ASU15" s="20"/>
      <c r="ASV15" s="20"/>
      <c r="ASW15" s="20"/>
      <c r="ASX15" s="20"/>
      <c r="ASY15" s="20"/>
      <c r="ASZ15" s="20"/>
      <c r="ATA15" s="20"/>
      <c r="ATB15" s="20"/>
      <c r="ATC15" s="20"/>
      <c r="ATD15" s="20"/>
      <c r="ATE15" s="20"/>
      <c r="ATF15" s="20"/>
      <c r="ATG15" s="20"/>
      <c r="ATH15" s="20"/>
      <c r="ATI15" s="20"/>
      <c r="ATJ15" s="20"/>
      <c r="ATK15" s="20"/>
      <c r="ATL15" s="20"/>
      <c r="ATM15" s="20"/>
      <c r="ATN15" s="20"/>
      <c r="ATO15" s="20"/>
      <c r="ATP15" s="20"/>
      <c r="ATQ15" s="20"/>
      <c r="ATR15" s="20"/>
      <c r="ATS15" s="20"/>
      <c r="ATT15" s="20"/>
      <c r="ATU15" s="20"/>
      <c r="ATV15" s="20"/>
      <c r="ATW15" s="20"/>
      <c r="ATX15" s="20"/>
      <c r="ATY15" s="20"/>
      <c r="ATZ15" s="20"/>
      <c r="AUA15" s="20"/>
      <c r="AUB15" s="20"/>
      <c r="AUC15" s="20"/>
      <c r="AUD15" s="20"/>
      <c r="AUE15" s="20"/>
      <c r="AUF15" s="20"/>
      <c r="AUG15" s="20"/>
      <c r="AUH15" s="20"/>
      <c r="AUI15" s="20"/>
      <c r="AUJ15" s="20"/>
      <c r="AUK15" s="20"/>
      <c r="AUL15" s="20"/>
      <c r="AUM15" s="20"/>
      <c r="AUN15" s="20"/>
      <c r="AUO15" s="20"/>
      <c r="AUP15" s="20"/>
      <c r="AUQ15" s="20"/>
      <c r="AUR15" s="20"/>
      <c r="AUS15" s="20"/>
      <c r="AUT15" s="20"/>
      <c r="AUU15" s="20"/>
      <c r="AUV15" s="20"/>
      <c r="AUW15" s="20"/>
      <c r="AUX15" s="20"/>
      <c r="AUY15" s="20"/>
      <c r="AUZ15" s="20"/>
      <c r="AVA15" s="20"/>
      <c r="AVB15" s="20"/>
      <c r="AVC15" s="20"/>
      <c r="AVD15" s="20"/>
      <c r="AVE15" s="20"/>
      <c r="AVF15" s="20"/>
      <c r="AVG15" s="20"/>
      <c r="AVH15" s="20"/>
      <c r="AVI15" s="20"/>
      <c r="AVJ15" s="20"/>
      <c r="AVK15" s="20"/>
      <c r="AVL15" s="20"/>
      <c r="AVM15" s="20"/>
      <c r="AVN15" s="20"/>
      <c r="AVO15" s="20"/>
      <c r="AVP15" s="20"/>
      <c r="AVQ15" s="20"/>
      <c r="AVR15" s="20"/>
      <c r="AVS15" s="20"/>
      <c r="AVT15" s="20"/>
      <c r="AVU15" s="20"/>
      <c r="AVV15" s="20"/>
      <c r="AVW15" s="20"/>
      <c r="AVX15" s="20"/>
      <c r="AVY15" s="20"/>
      <c r="AVZ15" s="20"/>
      <c r="AWA15" s="20"/>
      <c r="AWB15" s="20"/>
      <c r="AWC15" s="20"/>
      <c r="AWD15" s="20"/>
      <c r="AWE15" s="20"/>
      <c r="AWF15" s="20"/>
      <c r="AWG15" s="20"/>
      <c r="AWH15" s="20"/>
      <c r="AWI15" s="20"/>
      <c r="AWJ15" s="20"/>
      <c r="AWK15" s="20"/>
      <c r="AWL15" s="20"/>
      <c r="AWM15" s="20"/>
      <c r="AWN15" s="20"/>
      <c r="AWO15" s="20"/>
      <c r="AWP15" s="20"/>
      <c r="AWQ15" s="20"/>
      <c r="AWR15" s="20"/>
      <c r="AWS15" s="20"/>
      <c r="AWT15" s="20"/>
      <c r="AWU15" s="20"/>
      <c r="AWV15" s="20"/>
      <c r="AWW15" s="20"/>
      <c r="AWX15" s="20"/>
      <c r="AWY15" s="20"/>
      <c r="AWZ15" s="20"/>
      <c r="AXA15" s="20"/>
      <c r="AXB15" s="20"/>
      <c r="AXC15" s="20"/>
      <c r="AXD15" s="20"/>
      <c r="AXE15" s="20"/>
      <c r="AXF15" s="20"/>
      <c r="AXG15" s="20"/>
      <c r="AXH15" s="20"/>
      <c r="AXI15" s="20"/>
      <c r="AXJ15" s="20"/>
      <c r="AXK15" s="20"/>
      <c r="AXL15" s="20"/>
      <c r="AXM15" s="20"/>
      <c r="AXN15" s="20"/>
      <c r="AXO15" s="20"/>
      <c r="AXP15" s="20"/>
      <c r="AXQ15" s="20"/>
      <c r="AXR15" s="20"/>
      <c r="AXS15" s="20"/>
      <c r="AXT15" s="20"/>
      <c r="AXU15" s="20"/>
      <c r="AXV15" s="20"/>
      <c r="AXW15" s="20"/>
      <c r="AXX15" s="20"/>
      <c r="AXY15" s="20"/>
      <c r="AXZ15" s="20"/>
      <c r="AYA15" s="20"/>
      <c r="AYB15" s="20"/>
      <c r="AYC15" s="20"/>
      <c r="AYD15" s="20"/>
      <c r="AYE15" s="20"/>
      <c r="AYF15" s="20"/>
      <c r="AYG15" s="20"/>
      <c r="AYH15" s="20"/>
      <c r="AYI15" s="20"/>
      <c r="AYJ15" s="20"/>
      <c r="AYK15" s="20"/>
      <c r="AYL15" s="20"/>
      <c r="AYM15" s="20"/>
      <c r="AYN15" s="20"/>
      <c r="AYO15" s="20"/>
      <c r="AYP15" s="20"/>
      <c r="AYQ15" s="20"/>
      <c r="AYR15" s="20"/>
      <c r="AYS15" s="20"/>
      <c r="AYT15" s="20"/>
      <c r="AYU15" s="20"/>
      <c r="AYV15" s="20"/>
      <c r="AYW15" s="20"/>
      <c r="AYX15" s="20"/>
      <c r="AYY15" s="20"/>
      <c r="AYZ15" s="20"/>
      <c r="AZA15" s="20"/>
      <c r="AZB15" s="20"/>
      <c r="AZC15" s="20"/>
      <c r="AZD1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65</v>
      </c>
    </row>
    <row r="3" spans="2:4" x14ac:dyDescent="0.3">
      <c r="C3" s="18" t="s">
        <v>66</v>
      </c>
    </row>
    <row r="4" spans="2:4" x14ac:dyDescent="0.3">
      <c r="C4" s="1" t="s">
        <v>67</v>
      </c>
    </row>
    <row r="6" spans="2:4" x14ac:dyDescent="0.3">
      <c r="B6" s="19" t="s">
        <v>68</v>
      </c>
    </row>
    <row r="7" spans="2:4" x14ac:dyDescent="0.3">
      <c r="B7" s="1" t="s">
        <v>69</v>
      </c>
    </row>
    <row r="8" spans="2:4" x14ac:dyDescent="0.3">
      <c r="C8" s="18" t="s">
        <v>70</v>
      </c>
    </row>
    <row r="9" spans="2:4" x14ac:dyDescent="0.3">
      <c r="B9" s="18" t="s">
        <v>71</v>
      </c>
    </row>
    <row r="10" spans="2:4" x14ac:dyDescent="0.3">
      <c r="C10" s="1" t="s">
        <v>72</v>
      </c>
    </row>
    <row r="11" spans="2:4" x14ac:dyDescent="0.3">
      <c r="C11" s="1" t="s">
        <v>73</v>
      </c>
    </row>
    <row r="12" spans="2:4" x14ac:dyDescent="0.3">
      <c r="B12" s="1" t="s">
        <v>71</v>
      </c>
      <c r="C12" s="1" t="s">
        <v>74</v>
      </c>
    </row>
    <row r="13" spans="2:4" x14ac:dyDescent="0.3">
      <c r="B13" s="1" t="s">
        <v>75</v>
      </c>
    </row>
    <row r="14" spans="2:4" x14ac:dyDescent="0.3">
      <c r="C14" s="18" t="s">
        <v>76</v>
      </c>
    </row>
    <row r="15" spans="2:4" x14ac:dyDescent="0.3">
      <c r="D15" s="1" t="s">
        <v>77</v>
      </c>
    </row>
    <row r="16" spans="2:4" x14ac:dyDescent="0.3">
      <c r="D16" s="1" t="s">
        <v>78</v>
      </c>
    </row>
    <row r="21" spans="2:3" x14ac:dyDescent="0.3">
      <c r="C21" s="1" t="s">
        <v>79</v>
      </c>
    </row>
    <row r="22" spans="2:3" x14ac:dyDescent="0.3">
      <c r="B22" s="18" t="s">
        <v>80</v>
      </c>
    </row>
    <row r="23" spans="2:3" x14ac:dyDescent="0.3">
      <c r="C23" s="1" t="s">
        <v>81</v>
      </c>
    </row>
    <row r="24" spans="2:3" x14ac:dyDescent="0.3">
      <c r="B24" s="18" t="s">
        <v>82</v>
      </c>
    </row>
    <row r="25" spans="2:3" x14ac:dyDescent="0.3">
      <c r="C25" s="1" t="s">
        <v>83</v>
      </c>
    </row>
    <row r="26" spans="2:3" x14ac:dyDescent="0.3">
      <c r="C26" s="1" t="s">
        <v>84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F1D69-E77D-554B-88AB-28AA41149712}">
  <sheetPr codeName="Sheet16">
    <tabColor rgb="FFFF0000"/>
  </sheetPr>
  <dimension ref="C3:F14"/>
  <sheetViews>
    <sheetView workbookViewId="0"/>
  </sheetViews>
  <sheetFormatPr baseColWidth="10" defaultRowHeight="26" x14ac:dyDescent="0.3"/>
  <cols>
    <col min="1" max="3" width="10.83203125" style="1"/>
    <col min="4" max="4" width="15.6640625" style="1" bestFit="1" customWidth="1"/>
    <col min="5" max="5" width="17.5" style="1" bestFit="1" customWidth="1"/>
    <col min="6" max="6" width="12" style="1" bestFit="1" customWidth="1"/>
    <col min="7" max="16384" width="10.83203125" style="1"/>
  </cols>
  <sheetData>
    <row r="3" spans="3:6" x14ac:dyDescent="0.3">
      <c r="D3" s="1" t="s">
        <v>104</v>
      </c>
    </row>
    <row r="4" spans="3:6" x14ac:dyDescent="0.3">
      <c r="D4" s="7" t="s">
        <v>105</v>
      </c>
      <c r="E4" s="7" t="s">
        <v>106</v>
      </c>
      <c r="F4" s="7" t="s">
        <v>107</v>
      </c>
    </row>
    <row r="5" spans="3:6" x14ac:dyDescent="0.3">
      <c r="C5" s="1">
        <v>1</v>
      </c>
      <c r="D5" s="24">
        <v>82445.652192529014</v>
      </c>
      <c r="E5" s="24">
        <v>398320.27382106544</v>
      </c>
      <c r="F5" s="5">
        <v>27</v>
      </c>
    </row>
    <row r="6" spans="3:6" x14ac:dyDescent="0.3">
      <c r="C6" s="1">
        <v>2</v>
      </c>
      <c r="D6" s="24">
        <v>70125.545362721474</v>
      </c>
      <c r="E6" s="24">
        <v>372046.81193544931</v>
      </c>
      <c r="F6" s="5">
        <v>23</v>
      </c>
    </row>
    <row r="7" spans="3:6" x14ac:dyDescent="0.3">
      <c r="C7" s="1">
        <v>3</v>
      </c>
      <c r="D7" s="24">
        <v>71547.329455275263</v>
      </c>
      <c r="E7" s="24">
        <v>395923.9309082441</v>
      </c>
      <c r="F7" s="5">
        <v>24</v>
      </c>
    </row>
    <row r="8" spans="3:6" x14ac:dyDescent="0.3">
      <c r="C8" s="1">
        <v>4</v>
      </c>
      <c r="D8" s="24">
        <v>76293.652935267295</v>
      </c>
      <c r="E8" s="24">
        <v>429890.82988121646</v>
      </c>
      <c r="F8" s="5">
        <v>25</v>
      </c>
    </row>
    <row r="9" spans="3:6" x14ac:dyDescent="0.3">
      <c r="C9" s="1">
        <v>5</v>
      </c>
      <c r="D9" s="24">
        <v>89786.716463192279</v>
      </c>
      <c r="E9" s="24">
        <v>559779.67481757223</v>
      </c>
      <c r="F9" s="5">
        <v>30</v>
      </c>
    </row>
    <row r="10" spans="3:6" x14ac:dyDescent="0.3">
      <c r="C10" s="1">
        <v>6</v>
      </c>
      <c r="D10" s="24">
        <v>99382.919974268269</v>
      </c>
      <c r="E10" s="24">
        <v>591386.8950826017</v>
      </c>
      <c r="F10" s="5">
        <v>33</v>
      </c>
    </row>
    <row r="11" spans="3:6" x14ac:dyDescent="0.3">
      <c r="C11" s="1">
        <v>7</v>
      </c>
      <c r="D11" s="24">
        <v>80594.457398696104</v>
      </c>
      <c r="E11" s="24">
        <v>456555.96491611289</v>
      </c>
      <c r="F11" s="5">
        <v>27</v>
      </c>
    </row>
    <row r="12" spans="3:6" x14ac:dyDescent="0.3">
      <c r="C12" s="1">
        <v>8</v>
      </c>
      <c r="D12" s="24">
        <v>78939.6717881074</v>
      </c>
      <c r="E12" s="24">
        <v>531734.10323755804</v>
      </c>
      <c r="F12" s="5">
        <v>26</v>
      </c>
    </row>
    <row r="13" spans="3:6" x14ac:dyDescent="0.3">
      <c r="C13" s="1">
        <v>9</v>
      </c>
      <c r="D13" s="24">
        <v>77184.285607607613</v>
      </c>
      <c r="E13" s="24">
        <v>446023.63183301012</v>
      </c>
      <c r="F13" s="5">
        <v>26</v>
      </c>
    </row>
    <row r="14" spans="3:6" x14ac:dyDescent="0.3">
      <c r="C14" s="1">
        <v>10</v>
      </c>
      <c r="D14" s="24">
        <v>89622.710963227044</v>
      </c>
      <c r="E14" s="24">
        <v>528287.4082887175</v>
      </c>
      <c r="F14" s="5">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19A5-2B87-B34D-A000-9EDAF870205B}">
  <sheetPr codeName="Sheet19">
    <tabColor rgb="FFFF0000"/>
  </sheetPr>
  <dimension ref="C3:L17"/>
  <sheetViews>
    <sheetView workbookViewId="0"/>
  </sheetViews>
  <sheetFormatPr baseColWidth="10" defaultRowHeight="26" x14ac:dyDescent="0.3"/>
  <cols>
    <col min="1" max="3" width="10.83203125" style="1"/>
    <col min="4" max="4" width="15.6640625" style="1" customWidth="1"/>
    <col min="5" max="5" width="17.5" style="1" bestFit="1" customWidth="1"/>
    <col min="6" max="6" width="12" style="1" bestFit="1" customWidth="1"/>
    <col min="7" max="9" width="12" style="1" customWidth="1"/>
    <col min="10" max="10" width="14" style="1" bestFit="1" customWidth="1"/>
    <col min="11" max="11" width="15.6640625" style="1" bestFit="1" customWidth="1"/>
    <col min="12" max="12" width="12.6640625" style="1" customWidth="1"/>
    <col min="13" max="16384" width="10.83203125" style="1"/>
  </cols>
  <sheetData>
    <row r="3" spans="3:12" x14ac:dyDescent="0.3">
      <c r="D3" s="1" t="s">
        <v>104</v>
      </c>
      <c r="J3" s="1" t="s">
        <v>108</v>
      </c>
    </row>
    <row r="4" spans="3:12" x14ac:dyDescent="0.3">
      <c r="D4" s="7" t="s">
        <v>105</v>
      </c>
      <c r="E4" s="7" t="s">
        <v>106</v>
      </c>
      <c r="F4" s="7" t="s">
        <v>107</v>
      </c>
      <c r="G4" s="7"/>
      <c r="H4" s="7"/>
      <c r="I4" s="7"/>
      <c r="J4" s="7" t="s">
        <v>105</v>
      </c>
      <c r="K4" s="7" t="s">
        <v>106</v>
      </c>
      <c r="L4" s="7" t="s">
        <v>107</v>
      </c>
    </row>
    <row r="5" spans="3:12" x14ac:dyDescent="0.3">
      <c r="C5" s="1">
        <v>1</v>
      </c>
      <c r="D5" s="24">
        <v>84894.439775848135</v>
      </c>
      <c r="E5" s="24">
        <v>377568.53161599621</v>
      </c>
      <c r="F5" s="5">
        <v>28</v>
      </c>
      <c r="G5" s="7"/>
      <c r="H5" s="7"/>
      <c r="I5" s="7"/>
      <c r="J5" s="24">
        <v>89935.625991104214</v>
      </c>
      <c r="K5" s="24">
        <v>609179.67887003196</v>
      </c>
      <c r="L5" s="5">
        <v>30</v>
      </c>
    </row>
    <row r="6" spans="3:12" x14ac:dyDescent="0.3">
      <c r="C6" s="1">
        <v>2</v>
      </c>
      <c r="D6" s="24">
        <v>75033.878891853718</v>
      </c>
      <c r="E6" s="24">
        <v>441057.07440301537</v>
      </c>
      <c r="F6" s="5">
        <v>25</v>
      </c>
      <c r="G6" s="7"/>
      <c r="H6" s="7"/>
      <c r="I6" s="7"/>
      <c r="J6" s="24">
        <v>70580.953947642294</v>
      </c>
      <c r="K6" s="24">
        <v>375141.45316443569</v>
      </c>
      <c r="L6" s="5">
        <v>24</v>
      </c>
    </row>
    <row r="7" spans="3:12" x14ac:dyDescent="0.3">
      <c r="C7" s="1">
        <v>3</v>
      </c>
      <c r="D7" s="24">
        <v>68117.185197557963</v>
      </c>
      <c r="E7" s="24">
        <v>469939.26531446126</v>
      </c>
      <c r="F7" s="5">
        <v>23</v>
      </c>
      <c r="G7" s="7"/>
      <c r="H7" s="7"/>
      <c r="I7" s="7"/>
      <c r="J7" s="24">
        <v>84419.953662897111</v>
      </c>
      <c r="K7" s="24">
        <v>491295.57808884303</v>
      </c>
      <c r="L7" s="5">
        <v>28</v>
      </c>
    </row>
    <row r="8" spans="3:12" x14ac:dyDescent="0.3">
      <c r="C8" s="1">
        <v>4</v>
      </c>
      <c r="D8" s="24">
        <v>67436.606918268648</v>
      </c>
      <c r="E8" s="24">
        <v>299227.10236638621</v>
      </c>
      <c r="F8" s="5">
        <v>22</v>
      </c>
      <c r="G8" s="7"/>
      <c r="H8" s="7"/>
      <c r="I8" s="7"/>
      <c r="J8" s="24">
        <v>78010.065587043486</v>
      </c>
      <c r="K8" s="24">
        <v>532943.74208315206</v>
      </c>
      <c r="L8" s="5">
        <v>26</v>
      </c>
    </row>
    <row r="9" spans="3:12" x14ac:dyDescent="0.3">
      <c r="C9" s="1">
        <v>5</v>
      </c>
      <c r="D9" s="24">
        <v>88004.968658709156</v>
      </c>
      <c r="E9" s="24">
        <v>539673.9543232685</v>
      </c>
      <c r="F9" s="5">
        <v>29</v>
      </c>
      <c r="G9" s="7"/>
      <c r="H9" s="7"/>
      <c r="I9" s="7"/>
      <c r="J9" s="24">
        <v>81494.731882517866</v>
      </c>
      <c r="K9" s="24">
        <v>498872.68885071704</v>
      </c>
      <c r="L9" s="5">
        <v>27</v>
      </c>
    </row>
    <row r="10" spans="3:12" x14ac:dyDescent="0.3">
      <c r="C10" s="1">
        <v>6</v>
      </c>
      <c r="D10" s="24">
        <v>72639.557119375895</v>
      </c>
      <c r="E10" s="24">
        <v>504813.56962450175</v>
      </c>
      <c r="F10" s="5">
        <v>24</v>
      </c>
      <c r="G10" s="7"/>
      <c r="H10" s="7"/>
      <c r="I10" s="7"/>
      <c r="J10" s="24">
        <v>74571.193755760178</v>
      </c>
      <c r="K10" s="24">
        <v>352225.61361133627</v>
      </c>
      <c r="L10" s="5">
        <v>25</v>
      </c>
    </row>
    <row r="11" spans="3:12" x14ac:dyDescent="0.3">
      <c r="C11" s="1">
        <v>7</v>
      </c>
      <c r="D11" s="24">
        <v>93968.576663796819</v>
      </c>
      <c r="E11" s="24">
        <v>490059.4185389225</v>
      </c>
      <c r="F11" s="5">
        <v>31</v>
      </c>
      <c r="G11" s="7"/>
      <c r="H11" s="7"/>
      <c r="I11" s="7"/>
      <c r="J11" s="24">
        <v>80309.907443839096</v>
      </c>
      <c r="K11" s="24">
        <v>549468.58705229219</v>
      </c>
      <c r="L11" s="5">
        <v>27</v>
      </c>
    </row>
    <row r="12" spans="3:12" x14ac:dyDescent="0.3">
      <c r="C12" s="1">
        <v>8</v>
      </c>
      <c r="D12" s="24">
        <v>69831.10303412858</v>
      </c>
      <c r="E12" s="24">
        <v>447612.25715691107</v>
      </c>
      <c r="F12" s="5">
        <v>23</v>
      </c>
      <c r="G12" s="7"/>
      <c r="H12" s="7"/>
      <c r="I12" s="7"/>
      <c r="J12" s="24">
        <v>66692.088863362296</v>
      </c>
      <c r="K12" s="24">
        <v>396338.70581471984</v>
      </c>
      <c r="L12" s="5">
        <v>22</v>
      </c>
    </row>
    <row r="13" spans="3:12" x14ac:dyDescent="0.3">
      <c r="C13" s="1">
        <v>9</v>
      </c>
      <c r="D13" s="24">
        <v>56577.190855749723</v>
      </c>
      <c r="E13" s="24">
        <v>385564.21553171007</v>
      </c>
      <c r="F13" s="5">
        <v>19</v>
      </c>
      <c r="G13" s="7"/>
      <c r="H13" s="7"/>
      <c r="I13" s="7"/>
      <c r="J13" s="24">
        <v>72376.719259592879</v>
      </c>
      <c r="K13" s="24">
        <v>402789.83665307704</v>
      </c>
      <c r="L13" s="5">
        <v>24</v>
      </c>
    </row>
    <row r="14" spans="3:12" x14ac:dyDescent="0.3">
      <c r="C14" s="1">
        <v>10</v>
      </c>
      <c r="D14" s="24">
        <v>89233.947168899147</v>
      </c>
      <c r="E14" s="24">
        <v>408344.79101593466</v>
      </c>
      <c r="F14" s="5">
        <v>30</v>
      </c>
      <c r="G14" s="7"/>
      <c r="H14" s="7"/>
      <c r="I14" s="7"/>
      <c r="J14" s="24">
        <v>87046.530711546366</v>
      </c>
      <c r="K14" s="24">
        <v>351597.09841241088</v>
      </c>
      <c r="L14" s="5">
        <v>29</v>
      </c>
    </row>
    <row r="15" spans="3:12" x14ac:dyDescent="0.3">
      <c r="G15" s="7"/>
      <c r="H15" s="7"/>
      <c r="I15" s="7"/>
    </row>
    <row r="16" spans="3:12" x14ac:dyDescent="0.3">
      <c r="G16" s="7"/>
      <c r="H16" s="7"/>
      <c r="I16" s="7"/>
    </row>
    <row r="17" spans="7:9" x14ac:dyDescent="0.3">
      <c r="G17" s="7"/>
      <c r="H17" s="7"/>
      <c r="I17"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BCF3-E0DD-4843-8F8D-0FBD21392101}">
  <sheetPr codeName="Sheet20">
    <tabColor rgb="FFFF0000"/>
  </sheetPr>
  <dimension ref="C3:I14"/>
  <sheetViews>
    <sheetView workbookViewId="0"/>
  </sheetViews>
  <sheetFormatPr baseColWidth="10" defaultRowHeight="26" x14ac:dyDescent="0.3"/>
  <cols>
    <col min="1" max="3" width="10.83203125" style="1"/>
    <col min="4" max="4" width="15.6640625" style="1" customWidth="1"/>
    <col min="5" max="5" width="17.5" style="1" bestFit="1" customWidth="1"/>
    <col min="6" max="6" width="12" style="1" bestFit="1" customWidth="1"/>
    <col min="7" max="7" width="14" style="1" bestFit="1" customWidth="1"/>
    <col min="8" max="8" width="15.6640625" style="1" bestFit="1" customWidth="1"/>
    <col min="9" max="9" width="12.6640625" style="1" customWidth="1"/>
    <col min="10" max="16384" width="10.83203125" style="1"/>
  </cols>
  <sheetData>
    <row r="3" spans="3:9" x14ac:dyDescent="0.3">
      <c r="D3" s="1" t="s">
        <v>104</v>
      </c>
      <c r="G3" s="1" t="s">
        <v>108</v>
      </c>
    </row>
    <row r="4" spans="3:9" x14ac:dyDescent="0.3">
      <c r="D4" s="7" t="s">
        <v>105</v>
      </c>
      <c r="E4" s="7" t="s">
        <v>106</v>
      </c>
      <c r="F4" s="7" t="s">
        <v>107</v>
      </c>
      <c r="G4" s="7" t="s">
        <v>105</v>
      </c>
      <c r="H4" s="7" t="s">
        <v>106</v>
      </c>
      <c r="I4" s="7" t="s">
        <v>107</v>
      </c>
    </row>
    <row r="5" spans="3:9" x14ac:dyDescent="0.3">
      <c r="C5" s="1">
        <v>1</v>
      </c>
      <c r="D5" s="24">
        <v>85847.240798816099</v>
      </c>
      <c r="E5" s="24">
        <v>452076.6555122881</v>
      </c>
      <c r="F5" s="5">
        <v>29</v>
      </c>
      <c r="G5" s="24">
        <v>78277.943092896123</v>
      </c>
      <c r="H5" s="24">
        <v>521496.9629220264</v>
      </c>
      <c r="I5" s="5">
        <v>26</v>
      </c>
    </row>
    <row r="6" spans="3:9" x14ac:dyDescent="0.3">
      <c r="C6" s="1">
        <v>2</v>
      </c>
      <c r="D6" s="24">
        <v>75689.545165997479</v>
      </c>
      <c r="E6" s="24">
        <v>488521.91908086406</v>
      </c>
      <c r="F6" s="5">
        <v>25</v>
      </c>
      <c r="G6" s="24">
        <v>103762.33799618379</v>
      </c>
      <c r="H6" s="24">
        <v>701063.97317987226</v>
      </c>
      <c r="I6" s="5">
        <v>35</v>
      </c>
    </row>
    <row r="7" spans="3:9" x14ac:dyDescent="0.3">
      <c r="C7" s="1">
        <v>3</v>
      </c>
      <c r="D7" s="24">
        <v>86531.276166514988</v>
      </c>
      <c r="E7" s="24">
        <v>558954.77460594871</v>
      </c>
      <c r="F7" s="5">
        <v>29</v>
      </c>
      <c r="G7" s="24">
        <v>77552.104553232624</v>
      </c>
      <c r="H7" s="24">
        <v>342470.70755990536</v>
      </c>
      <c r="I7" s="5">
        <v>26</v>
      </c>
    </row>
    <row r="8" spans="3:9" x14ac:dyDescent="0.3">
      <c r="C8" s="1">
        <v>4</v>
      </c>
      <c r="D8" s="24">
        <v>76962.830422088955</v>
      </c>
      <c r="E8" s="24">
        <v>324347.16912772128</v>
      </c>
      <c r="F8" s="5">
        <v>26</v>
      </c>
      <c r="G8" s="24">
        <v>90959.401568190893</v>
      </c>
      <c r="H8" s="24">
        <v>368778.26249041071</v>
      </c>
      <c r="I8" s="5">
        <v>30</v>
      </c>
    </row>
    <row r="9" spans="3:9" x14ac:dyDescent="0.3">
      <c r="C9" s="1">
        <v>5</v>
      </c>
      <c r="D9" s="24">
        <v>73123.279021584822</v>
      </c>
      <c r="E9" s="24">
        <v>318216.46661383851</v>
      </c>
      <c r="F9" s="5">
        <v>24</v>
      </c>
      <c r="G9" s="24">
        <v>84253.58144467276</v>
      </c>
      <c r="H9" s="24">
        <v>507739.3773037846</v>
      </c>
      <c r="I9" s="5">
        <v>28</v>
      </c>
    </row>
    <row r="10" spans="3:9" x14ac:dyDescent="0.3">
      <c r="C10" s="1">
        <v>6</v>
      </c>
      <c r="D10" s="24">
        <v>77124.641355245971</v>
      </c>
      <c r="E10" s="24">
        <v>368381.04221688519</v>
      </c>
      <c r="F10" s="5">
        <v>26</v>
      </c>
      <c r="G10" s="24">
        <v>76131.882385663135</v>
      </c>
      <c r="H10" s="24">
        <v>524891.19571106927</v>
      </c>
      <c r="I10" s="5">
        <v>25</v>
      </c>
    </row>
    <row r="11" spans="3:9" x14ac:dyDescent="0.3">
      <c r="C11" s="1">
        <v>7</v>
      </c>
      <c r="D11" s="24">
        <v>83443.468995768097</v>
      </c>
      <c r="E11" s="24">
        <v>483040.66278462292</v>
      </c>
      <c r="F11" s="5">
        <v>28</v>
      </c>
      <c r="G11" s="24">
        <v>85259.776811008589</v>
      </c>
      <c r="H11" s="24">
        <v>428084.27589710546</v>
      </c>
      <c r="I11" s="5">
        <v>28</v>
      </c>
    </row>
    <row r="12" spans="3:9" x14ac:dyDescent="0.3">
      <c r="C12" s="1">
        <v>8</v>
      </c>
      <c r="D12" s="24">
        <v>77071.804969955047</v>
      </c>
      <c r="E12" s="24">
        <v>405941.18294134422</v>
      </c>
      <c r="F12" s="5">
        <v>26</v>
      </c>
      <c r="G12" s="24">
        <v>76168.196953654755</v>
      </c>
      <c r="H12" s="24">
        <v>383066.69383394532</v>
      </c>
      <c r="I12" s="5">
        <v>25</v>
      </c>
    </row>
    <row r="13" spans="3:9" x14ac:dyDescent="0.3">
      <c r="C13" s="1">
        <v>9</v>
      </c>
      <c r="D13" s="24">
        <v>85914.716686178595</v>
      </c>
      <c r="E13" s="24">
        <v>407995.5373439939</v>
      </c>
      <c r="F13" s="5">
        <v>29</v>
      </c>
      <c r="G13" s="24">
        <v>83034.157722996417</v>
      </c>
      <c r="H13" s="24">
        <v>381915.14663384756</v>
      </c>
      <c r="I13" s="5">
        <v>28</v>
      </c>
    </row>
    <row r="14" spans="3:9" x14ac:dyDescent="0.3">
      <c r="C14" s="1">
        <v>10</v>
      </c>
      <c r="D14" s="24">
        <v>89224.992456477819</v>
      </c>
      <c r="E14" s="24">
        <v>561994.41114110989</v>
      </c>
      <c r="F14" s="5">
        <v>30</v>
      </c>
      <c r="G14" s="24">
        <v>80387.150424058666</v>
      </c>
      <c r="H14" s="24">
        <v>467688.31414876034</v>
      </c>
      <c r="I14" s="5">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E64D4-6792-2C4A-9C76-EA34CCB90981}">
  <sheetPr codeName="Sheet21">
    <tabColor rgb="FFFF0000"/>
  </sheetPr>
  <dimension ref="C3:O14"/>
  <sheetViews>
    <sheetView workbookViewId="0"/>
  </sheetViews>
  <sheetFormatPr baseColWidth="10" defaultRowHeight="26" x14ac:dyDescent="0.3"/>
  <cols>
    <col min="1" max="3" width="10.83203125" style="1"/>
    <col min="4" max="4" width="15.6640625" style="1" customWidth="1"/>
    <col min="5" max="5" width="17.5" style="1" bestFit="1" customWidth="1"/>
    <col min="6" max="6" width="12" style="1" bestFit="1" customWidth="1"/>
    <col min="7" max="7" width="14" style="1" bestFit="1" customWidth="1"/>
    <col min="8" max="8" width="15.6640625" style="1" bestFit="1" customWidth="1"/>
    <col min="9" max="9" width="12.6640625" style="1" customWidth="1"/>
    <col min="10" max="10" width="14" style="1" bestFit="1" customWidth="1"/>
    <col min="11" max="11" width="15.6640625" style="1" bestFit="1" customWidth="1"/>
    <col min="12" max="12" width="6.6640625" style="1" bestFit="1" customWidth="1"/>
    <col min="13" max="13" width="14" style="1" bestFit="1" customWidth="1"/>
    <col min="14" max="14" width="15.6640625" style="1" bestFit="1" customWidth="1"/>
    <col min="15" max="15" width="6.6640625" style="1" bestFit="1" customWidth="1"/>
    <col min="16" max="16384" width="10.83203125" style="1"/>
  </cols>
  <sheetData>
    <row r="3" spans="3:15" x14ac:dyDescent="0.3">
      <c r="D3" s="1" t="s">
        <v>104</v>
      </c>
      <c r="G3" s="1" t="s">
        <v>108</v>
      </c>
      <c r="J3" s="1" t="s">
        <v>109</v>
      </c>
      <c r="M3" s="1" t="s">
        <v>110</v>
      </c>
    </row>
    <row r="4" spans="3:15" x14ac:dyDescent="0.3">
      <c r="D4" s="7" t="s">
        <v>105</v>
      </c>
      <c r="E4" s="7" t="s">
        <v>106</v>
      </c>
      <c r="F4" s="7" t="s">
        <v>107</v>
      </c>
      <c r="G4" s="7" t="s">
        <v>105</v>
      </c>
      <c r="H4" s="7" t="s">
        <v>106</v>
      </c>
      <c r="I4" s="7" t="s">
        <v>107</v>
      </c>
      <c r="J4" s="7" t="s">
        <v>105</v>
      </c>
      <c r="K4" s="7" t="s">
        <v>106</v>
      </c>
      <c r="L4" s="7" t="s">
        <v>107</v>
      </c>
      <c r="M4" s="7" t="s">
        <v>105</v>
      </c>
      <c r="N4" s="7" t="s">
        <v>106</v>
      </c>
      <c r="O4" s="7" t="s">
        <v>107</v>
      </c>
    </row>
    <row r="5" spans="3:15" x14ac:dyDescent="0.3">
      <c r="C5" s="1">
        <v>1</v>
      </c>
      <c r="D5" s="24">
        <v>82134.244758149056</v>
      </c>
      <c r="E5" s="24">
        <v>500584.11074411724</v>
      </c>
      <c r="F5" s="5">
        <v>27</v>
      </c>
      <c r="G5" s="24">
        <v>78656.136737278546</v>
      </c>
      <c r="H5" s="24">
        <v>455627.8333117771</v>
      </c>
      <c r="I5" s="5">
        <v>26</v>
      </c>
      <c r="J5" s="24">
        <v>79374.009783906018</v>
      </c>
      <c r="K5" s="24">
        <v>551495.95234604052</v>
      </c>
      <c r="L5" s="5">
        <v>26</v>
      </c>
      <c r="M5" s="24">
        <v>66142.240468325457</v>
      </c>
      <c r="N5" s="24">
        <v>307000.16509009665</v>
      </c>
      <c r="O5" s="5">
        <v>22</v>
      </c>
    </row>
    <row r="6" spans="3:15" x14ac:dyDescent="0.3">
      <c r="C6" s="1">
        <v>2</v>
      </c>
      <c r="D6" s="24">
        <v>60133.220653241515</v>
      </c>
      <c r="E6" s="24">
        <v>381652.93428310141</v>
      </c>
      <c r="F6" s="5">
        <v>20</v>
      </c>
      <c r="G6" s="24">
        <v>80440.500544903</v>
      </c>
      <c r="H6" s="24">
        <v>413969.45055146562</v>
      </c>
      <c r="I6" s="5">
        <v>27</v>
      </c>
      <c r="J6" s="24">
        <v>78840.827781186745</v>
      </c>
      <c r="K6" s="24">
        <v>506752.93037470698</v>
      </c>
      <c r="L6" s="5">
        <v>26</v>
      </c>
      <c r="M6" s="24">
        <v>83137.082174657247</v>
      </c>
      <c r="N6" s="24">
        <v>531695.53195121197</v>
      </c>
      <c r="O6" s="5">
        <v>28</v>
      </c>
    </row>
    <row r="7" spans="3:15" x14ac:dyDescent="0.3">
      <c r="C7" s="1">
        <v>3</v>
      </c>
      <c r="D7" s="24">
        <v>70321.834264926671</v>
      </c>
      <c r="E7" s="24">
        <v>336950.988634184</v>
      </c>
      <c r="F7" s="5">
        <v>23</v>
      </c>
      <c r="G7" s="24">
        <v>71602.901010848786</v>
      </c>
      <c r="H7" s="24">
        <v>376406.13111651171</v>
      </c>
      <c r="I7" s="5">
        <v>24</v>
      </c>
      <c r="J7" s="24">
        <v>83783.568606653309</v>
      </c>
      <c r="K7" s="24">
        <v>449267.01783594606</v>
      </c>
      <c r="L7" s="5">
        <v>28</v>
      </c>
      <c r="M7" s="24">
        <v>81518.967617620161</v>
      </c>
      <c r="N7" s="24">
        <v>385431.65554357786</v>
      </c>
      <c r="O7" s="5">
        <v>27</v>
      </c>
    </row>
    <row r="8" spans="3:15" x14ac:dyDescent="0.3">
      <c r="C8" s="1">
        <v>4</v>
      </c>
      <c r="D8" s="24">
        <v>95896.445168530656</v>
      </c>
      <c r="E8" s="24">
        <v>448733.90837638022</v>
      </c>
      <c r="F8" s="5">
        <v>32</v>
      </c>
      <c r="G8" s="24">
        <v>53406.600802035478</v>
      </c>
      <c r="H8" s="24">
        <v>326468.34290537762</v>
      </c>
      <c r="I8" s="5">
        <v>18</v>
      </c>
      <c r="J8" s="24">
        <v>64225.581324059407</v>
      </c>
      <c r="K8" s="24">
        <v>314668.16395168309</v>
      </c>
      <c r="L8" s="5">
        <v>21</v>
      </c>
      <c r="M8" s="24">
        <v>85745.148733979237</v>
      </c>
      <c r="N8" s="24">
        <v>502753.78747207084</v>
      </c>
      <c r="O8" s="5">
        <v>29</v>
      </c>
    </row>
    <row r="9" spans="3:15" x14ac:dyDescent="0.3">
      <c r="C9" s="1">
        <v>5</v>
      </c>
      <c r="D9" s="24">
        <v>89183.946051964071</v>
      </c>
      <c r="E9" s="24">
        <v>429886.67430769379</v>
      </c>
      <c r="F9" s="5">
        <v>30</v>
      </c>
      <c r="G9" s="24">
        <v>87151.178920551931</v>
      </c>
      <c r="H9" s="24">
        <v>441279.63319944375</v>
      </c>
      <c r="I9" s="5">
        <v>29</v>
      </c>
      <c r="J9" s="24">
        <v>77648.478108079114</v>
      </c>
      <c r="K9" s="24">
        <v>493147.36270132451</v>
      </c>
      <c r="L9" s="5">
        <v>26</v>
      </c>
      <c r="M9" s="24">
        <v>73586.162555855466</v>
      </c>
      <c r="N9" s="24">
        <v>423980.53679806861</v>
      </c>
      <c r="O9" s="5">
        <v>25</v>
      </c>
    </row>
    <row r="10" spans="3:15" x14ac:dyDescent="0.3">
      <c r="C10" s="1">
        <v>6</v>
      </c>
      <c r="D10" s="24">
        <v>83350.254133215829</v>
      </c>
      <c r="E10" s="24">
        <v>535983.90673012612</v>
      </c>
      <c r="F10" s="5">
        <v>28</v>
      </c>
      <c r="G10" s="24">
        <v>65333.934660796862</v>
      </c>
      <c r="H10" s="24">
        <v>430641.89412894245</v>
      </c>
      <c r="I10" s="5">
        <v>22</v>
      </c>
      <c r="J10" s="24">
        <v>89474.660822116406</v>
      </c>
      <c r="K10" s="24">
        <v>472361.59292950394</v>
      </c>
      <c r="L10" s="5">
        <v>30</v>
      </c>
      <c r="M10" s="24">
        <v>67073.899500366475</v>
      </c>
      <c r="N10" s="24">
        <v>466047.0781324266</v>
      </c>
      <c r="O10" s="5">
        <v>22</v>
      </c>
    </row>
    <row r="11" spans="3:15" x14ac:dyDescent="0.3">
      <c r="C11" s="1">
        <v>7</v>
      </c>
      <c r="D11" s="24">
        <v>85970.570453745706</v>
      </c>
      <c r="E11" s="24">
        <v>406753.06319645705</v>
      </c>
      <c r="F11" s="5">
        <v>29</v>
      </c>
      <c r="G11" s="24">
        <v>82888.773494460082</v>
      </c>
      <c r="H11" s="24">
        <v>507899.05140090844</v>
      </c>
      <c r="I11" s="5">
        <v>28</v>
      </c>
      <c r="J11" s="24">
        <v>74417.545873644209</v>
      </c>
      <c r="K11" s="24">
        <v>456591.33139442868</v>
      </c>
      <c r="L11" s="5">
        <v>25</v>
      </c>
      <c r="M11" s="24">
        <v>58880.979811305835</v>
      </c>
      <c r="N11" s="24">
        <v>319071.27510094416</v>
      </c>
      <c r="O11" s="5">
        <v>20</v>
      </c>
    </row>
    <row r="12" spans="3:15" x14ac:dyDescent="0.3">
      <c r="C12" s="1">
        <v>8</v>
      </c>
      <c r="D12" s="24">
        <v>81495.934568706449</v>
      </c>
      <c r="E12" s="24">
        <v>569964.5859585125</v>
      </c>
      <c r="F12" s="5">
        <v>27</v>
      </c>
      <c r="G12" s="24">
        <v>84976.252310582538</v>
      </c>
      <c r="H12" s="24">
        <v>393518.62800841278</v>
      </c>
      <c r="I12" s="5">
        <v>28</v>
      </c>
      <c r="J12" s="24">
        <v>80476.995659056221</v>
      </c>
      <c r="K12" s="24">
        <v>509286.24082780909</v>
      </c>
      <c r="L12" s="5">
        <v>27</v>
      </c>
      <c r="M12" s="24">
        <v>63425.805352228097</v>
      </c>
      <c r="N12" s="24">
        <v>324997.62307399238</v>
      </c>
      <c r="O12" s="5">
        <v>21</v>
      </c>
    </row>
    <row r="13" spans="3:15" x14ac:dyDescent="0.3">
      <c r="C13" s="1">
        <v>9</v>
      </c>
      <c r="D13" s="24">
        <v>86968.235965000029</v>
      </c>
      <c r="E13" s="24">
        <v>420096.65008537995</v>
      </c>
      <c r="F13" s="5">
        <v>29</v>
      </c>
      <c r="G13" s="24">
        <v>81257.640852225377</v>
      </c>
      <c r="H13" s="24">
        <v>462841.79337680637</v>
      </c>
      <c r="I13" s="5">
        <v>27</v>
      </c>
      <c r="J13" s="24">
        <v>69378.68402184869</v>
      </c>
      <c r="K13" s="24">
        <v>325477.61227015586</v>
      </c>
      <c r="L13" s="5">
        <v>23</v>
      </c>
      <c r="M13" s="24">
        <v>86635.227002353146</v>
      </c>
      <c r="N13" s="24">
        <v>564070.58155115717</v>
      </c>
      <c r="O13" s="5">
        <v>29</v>
      </c>
    </row>
    <row r="14" spans="3:15" x14ac:dyDescent="0.3">
      <c r="C14" s="1">
        <v>10</v>
      </c>
      <c r="D14" s="24">
        <v>95286.578077006881</v>
      </c>
      <c r="E14" s="24">
        <v>574897.98981745087</v>
      </c>
      <c r="F14" s="5">
        <v>32</v>
      </c>
      <c r="G14" s="24">
        <v>78773.067383549802</v>
      </c>
      <c r="H14" s="24">
        <v>475961.44022702915</v>
      </c>
      <c r="I14" s="5">
        <v>26</v>
      </c>
      <c r="J14" s="24">
        <v>90242.124593229455</v>
      </c>
      <c r="K14" s="24">
        <v>371756.8840425621</v>
      </c>
      <c r="L14" s="5">
        <v>30</v>
      </c>
      <c r="M14" s="24">
        <v>96275.459407618167</v>
      </c>
      <c r="N14" s="24">
        <v>596042.12817122717</v>
      </c>
      <c r="O14" s="5">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0934F-94FC-2A4A-B536-DA0F4E3171EC}">
  <sheetPr codeName="Sheet22">
    <tabColor rgb="FFFF0000"/>
  </sheetPr>
  <dimension ref="B3:O40"/>
  <sheetViews>
    <sheetView workbookViewId="0"/>
  </sheetViews>
  <sheetFormatPr baseColWidth="10" defaultRowHeight="26" x14ac:dyDescent="0.3"/>
  <cols>
    <col min="1" max="3" width="10.83203125" style="1"/>
    <col min="4" max="4" width="15.6640625" style="1" customWidth="1"/>
    <col min="5" max="5" width="17.5" style="1" bestFit="1" customWidth="1"/>
    <col min="6" max="6" width="17.6640625" style="1" bestFit="1" customWidth="1"/>
    <col min="7" max="7" width="14" style="1" bestFit="1" customWidth="1"/>
    <col min="8" max="8" width="15.6640625" style="1" bestFit="1" customWidth="1"/>
    <col min="9" max="9" width="12.6640625" style="1" customWidth="1"/>
    <col min="10" max="10" width="14" style="1" bestFit="1" customWidth="1"/>
    <col min="11" max="11" width="15.6640625" style="1" bestFit="1" customWidth="1"/>
    <col min="12" max="12" width="6.6640625" style="1" bestFit="1" customWidth="1"/>
    <col min="13" max="13" width="14" style="1" bestFit="1" customWidth="1"/>
    <col min="14" max="14" width="15.6640625" style="1" bestFit="1" customWidth="1"/>
    <col min="15" max="15" width="6.6640625" style="1" bestFit="1" customWidth="1"/>
    <col min="16" max="16384" width="10.83203125" style="1"/>
  </cols>
  <sheetData>
    <row r="3" spans="2:15" x14ac:dyDescent="0.3">
      <c r="B3" s="1" t="s">
        <v>111</v>
      </c>
      <c r="D3" s="1" t="s">
        <v>10</v>
      </c>
      <c r="G3" s="1" t="s">
        <v>8</v>
      </c>
      <c r="J3" s="1" t="s">
        <v>22</v>
      </c>
      <c r="M3" s="1" t="s">
        <v>23</v>
      </c>
    </row>
    <row r="4" spans="2:15" x14ac:dyDescent="0.3">
      <c r="D4" s="7" t="s">
        <v>105</v>
      </c>
      <c r="E4" s="7" t="s">
        <v>106</v>
      </c>
      <c r="F4" s="7" t="s">
        <v>107</v>
      </c>
      <c r="G4" s="7" t="s">
        <v>105</v>
      </c>
      <c r="H4" s="7" t="s">
        <v>106</v>
      </c>
      <c r="I4" s="7" t="s">
        <v>107</v>
      </c>
      <c r="J4" s="7" t="s">
        <v>105</v>
      </c>
      <c r="K4" s="7" t="s">
        <v>106</v>
      </c>
      <c r="L4" s="7" t="s">
        <v>107</v>
      </c>
      <c r="M4" s="7" t="s">
        <v>105</v>
      </c>
      <c r="N4" s="7" t="s">
        <v>106</v>
      </c>
      <c r="O4" s="7" t="s">
        <v>107</v>
      </c>
    </row>
    <row r="5" spans="2:15" x14ac:dyDescent="0.3">
      <c r="C5" s="1">
        <v>1</v>
      </c>
      <c r="D5" s="24">
        <v>83944.340056217479</v>
      </c>
      <c r="E5" s="24">
        <v>438116.85391479597</v>
      </c>
      <c r="F5" s="5">
        <v>28</v>
      </c>
      <c r="G5" s="24">
        <v>85282.880931859734</v>
      </c>
      <c r="H5" s="24">
        <v>525745.35916077276</v>
      </c>
      <c r="I5" s="5">
        <v>28</v>
      </c>
      <c r="J5" s="24">
        <v>76083.982301698823</v>
      </c>
      <c r="K5" s="24">
        <v>465288.6787531781</v>
      </c>
      <c r="L5" s="5">
        <v>25</v>
      </c>
      <c r="M5" s="24">
        <v>85663.285126776536</v>
      </c>
      <c r="N5" s="24">
        <v>570849.58755665924</v>
      </c>
      <c r="O5" s="5">
        <v>29</v>
      </c>
    </row>
    <row r="6" spans="2:15" x14ac:dyDescent="0.3">
      <c r="C6" s="1">
        <v>2</v>
      </c>
      <c r="D6" s="24">
        <v>83116.672572420546</v>
      </c>
      <c r="E6" s="24">
        <v>385962.0015495852</v>
      </c>
      <c r="F6" s="5">
        <v>28</v>
      </c>
      <c r="G6" s="24">
        <v>67883.141766391578</v>
      </c>
      <c r="H6" s="24">
        <v>333564.05579935742</v>
      </c>
      <c r="I6" s="5">
        <v>23</v>
      </c>
      <c r="J6" s="24">
        <v>56945.271546912896</v>
      </c>
      <c r="K6" s="24">
        <v>351289.28443145589</v>
      </c>
      <c r="L6" s="5">
        <v>19</v>
      </c>
      <c r="M6" s="24">
        <v>64248.599623973743</v>
      </c>
      <c r="N6" s="24">
        <v>317538.22056774545</v>
      </c>
      <c r="O6" s="5">
        <v>21</v>
      </c>
    </row>
    <row r="7" spans="2:15" x14ac:dyDescent="0.3">
      <c r="C7" s="1">
        <v>3</v>
      </c>
      <c r="D7" s="24">
        <v>69795.09607929668</v>
      </c>
      <c r="E7" s="24">
        <v>367244.35129857739</v>
      </c>
      <c r="F7" s="5">
        <v>23</v>
      </c>
      <c r="G7" s="24">
        <v>76679.490144178359</v>
      </c>
      <c r="H7" s="24">
        <v>387134.51758620428</v>
      </c>
      <c r="I7" s="5">
        <v>26</v>
      </c>
      <c r="J7" s="24">
        <v>75790.939554156939</v>
      </c>
      <c r="K7" s="24">
        <v>478969.60791675479</v>
      </c>
      <c r="L7" s="5">
        <v>25</v>
      </c>
      <c r="M7" s="24">
        <v>79907.022025797734</v>
      </c>
      <c r="N7" s="24">
        <v>369695.9780779655</v>
      </c>
      <c r="O7" s="5">
        <v>27</v>
      </c>
    </row>
    <row r="8" spans="2:15" x14ac:dyDescent="0.3">
      <c r="C8" s="1">
        <v>4</v>
      </c>
      <c r="D8" s="24">
        <v>58559.65669775998</v>
      </c>
      <c r="E8" s="24">
        <v>337890.18759769184</v>
      </c>
      <c r="F8" s="5">
        <v>20</v>
      </c>
      <c r="G8" s="24">
        <v>73351.66393839012</v>
      </c>
      <c r="H8" s="24">
        <v>399468.65495355817</v>
      </c>
      <c r="I8" s="5">
        <v>24</v>
      </c>
      <c r="J8" s="24">
        <v>57574.683187172632</v>
      </c>
      <c r="K8" s="24">
        <v>362708.6638639858</v>
      </c>
      <c r="L8" s="5">
        <v>19</v>
      </c>
      <c r="M8" s="24">
        <v>81010.631717195298</v>
      </c>
      <c r="N8" s="24">
        <v>358130.10608501843</v>
      </c>
      <c r="O8" s="5">
        <v>27</v>
      </c>
    </row>
    <row r="9" spans="2:15" x14ac:dyDescent="0.3">
      <c r="C9" s="1">
        <v>5</v>
      </c>
      <c r="D9" s="24">
        <v>80427.250490006132</v>
      </c>
      <c r="E9" s="24">
        <v>441577.7867050615</v>
      </c>
      <c r="F9" s="5">
        <v>27</v>
      </c>
      <c r="G9" s="24">
        <v>74084.018859084288</v>
      </c>
      <c r="H9" s="24">
        <v>365664.19229935715</v>
      </c>
      <c r="I9" s="5">
        <v>25</v>
      </c>
      <c r="J9" s="24">
        <v>87763.614999315847</v>
      </c>
      <c r="K9" s="24">
        <v>437514.41697562113</v>
      </c>
      <c r="L9" s="5">
        <v>29</v>
      </c>
      <c r="M9" s="24">
        <v>71143.17482443864</v>
      </c>
      <c r="N9" s="24">
        <v>318400.06903851934</v>
      </c>
      <c r="O9" s="5">
        <v>24</v>
      </c>
    </row>
    <row r="10" spans="2:15" x14ac:dyDescent="0.3">
      <c r="C10" s="1">
        <v>6</v>
      </c>
      <c r="D10" s="24">
        <v>83715.876074599786</v>
      </c>
      <c r="E10" s="24">
        <v>427619.64295505919</v>
      </c>
      <c r="F10" s="5">
        <v>28</v>
      </c>
      <c r="G10" s="24">
        <v>90159.007265854656</v>
      </c>
      <c r="H10" s="24">
        <v>509993.23972711485</v>
      </c>
      <c r="I10" s="5">
        <v>30</v>
      </c>
      <c r="J10" s="24">
        <v>66919.267285610636</v>
      </c>
      <c r="K10" s="24">
        <v>280317.56575126277</v>
      </c>
      <c r="L10" s="5">
        <v>22</v>
      </c>
      <c r="M10" s="24">
        <v>67302.393699320121</v>
      </c>
      <c r="N10" s="24">
        <v>380752.63732948917</v>
      </c>
      <c r="O10" s="5">
        <v>22</v>
      </c>
    </row>
    <row r="11" spans="2:15" x14ac:dyDescent="0.3">
      <c r="C11" s="1">
        <v>7</v>
      </c>
      <c r="D11" s="24">
        <v>82913.447745512996</v>
      </c>
      <c r="E11" s="24">
        <v>346173.21888063761</v>
      </c>
      <c r="F11" s="5">
        <v>28</v>
      </c>
      <c r="G11" s="24">
        <v>90029.419592678998</v>
      </c>
      <c r="H11" s="24">
        <v>542272.81351012213</v>
      </c>
      <c r="I11" s="5">
        <v>30</v>
      </c>
      <c r="J11" s="24">
        <v>83813.805074711709</v>
      </c>
      <c r="K11" s="24">
        <v>411123.66996303102</v>
      </c>
      <c r="L11" s="5">
        <v>28</v>
      </c>
      <c r="M11" s="24">
        <v>87082.903599994272</v>
      </c>
      <c r="N11" s="24">
        <v>582216.08916367416</v>
      </c>
      <c r="O11" s="5">
        <v>29</v>
      </c>
    </row>
    <row r="12" spans="2:15" x14ac:dyDescent="0.3">
      <c r="C12" s="1">
        <v>8</v>
      </c>
      <c r="D12" s="24">
        <v>78379.461667461015</v>
      </c>
      <c r="E12" s="24">
        <v>427638.87358267151</v>
      </c>
      <c r="F12" s="5">
        <v>26</v>
      </c>
      <c r="G12" s="24">
        <v>93508.808641802592</v>
      </c>
      <c r="H12" s="24">
        <v>587085.90020145872</v>
      </c>
      <c r="I12" s="5">
        <v>31</v>
      </c>
      <c r="J12" s="24">
        <v>75357.601744191314</v>
      </c>
      <c r="K12" s="24">
        <v>313164.89621528541</v>
      </c>
      <c r="L12" s="5">
        <v>25</v>
      </c>
      <c r="M12" s="24">
        <v>93954.151967475322</v>
      </c>
      <c r="N12" s="24">
        <v>484885.92716696317</v>
      </c>
      <c r="O12" s="5">
        <v>31</v>
      </c>
    </row>
    <row r="13" spans="2:15" x14ac:dyDescent="0.3">
      <c r="C13" s="1">
        <v>9</v>
      </c>
      <c r="D13" s="24">
        <v>70942.113434209386</v>
      </c>
      <c r="E13" s="24">
        <v>401667.38469749631</v>
      </c>
      <c r="F13" s="5">
        <v>24</v>
      </c>
      <c r="G13" s="24">
        <v>75892.455539424394</v>
      </c>
      <c r="H13" s="24">
        <v>437865.35968034802</v>
      </c>
      <c r="I13" s="5">
        <v>25</v>
      </c>
      <c r="J13" s="24">
        <v>70954.273345021953</v>
      </c>
      <c r="K13" s="24">
        <v>395368.80340841849</v>
      </c>
      <c r="L13" s="5">
        <v>24</v>
      </c>
      <c r="M13" s="24">
        <v>66176.241443405743</v>
      </c>
      <c r="N13" s="24">
        <v>265692.98162758863</v>
      </c>
      <c r="O13" s="5">
        <v>22</v>
      </c>
    </row>
    <row r="14" spans="2:15" x14ac:dyDescent="0.3">
      <c r="C14" s="1">
        <v>10</v>
      </c>
      <c r="D14" s="24">
        <v>91812.971949243976</v>
      </c>
      <c r="E14" s="24">
        <v>636520.886042987</v>
      </c>
      <c r="F14" s="5">
        <v>31</v>
      </c>
      <c r="G14" s="24">
        <v>84417.220021454676</v>
      </c>
      <c r="H14" s="24">
        <v>516551.7957225641</v>
      </c>
      <c r="I14" s="5">
        <v>28</v>
      </c>
      <c r="J14" s="24">
        <v>74176.448066811892</v>
      </c>
      <c r="K14" s="24">
        <v>326981.21828627068</v>
      </c>
      <c r="L14" s="5">
        <v>25</v>
      </c>
      <c r="M14" s="24">
        <v>73917.087676227427</v>
      </c>
      <c r="N14" s="24">
        <v>328111.19834365248</v>
      </c>
      <c r="O14" s="5">
        <v>25</v>
      </c>
    </row>
    <row r="16" spans="2:15" x14ac:dyDescent="0.3">
      <c r="B16" s="1" t="s">
        <v>112</v>
      </c>
      <c r="D16" s="1" t="s">
        <v>10</v>
      </c>
      <c r="G16" s="1" t="s">
        <v>8</v>
      </c>
      <c r="J16" s="1" t="s">
        <v>22</v>
      </c>
      <c r="M16" s="1" t="s">
        <v>23</v>
      </c>
    </row>
    <row r="17" spans="2:15" x14ac:dyDescent="0.3">
      <c r="D17" s="7" t="s">
        <v>105</v>
      </c>
      <c r="E17" s="7" t="s">
        <v>106</v>
      </c>
      <c r="F17" s="7" t="s">
        <v>107</v>
      </c>
      <c r="G17" s="7" t="s">
        <v>105</v>
      </c>
      <c r="H17" s="7" t="s">
        <v>106</v>
      </c>
      <c r="I17" s="7" t="s">
        <v>107</v>
      </c>
      <c r="J17" s="7" t="s">
        <v>105</v>
      </c>
      <c r="K17" s="7" t="s">
        <v>106</v>
      </c>
      <c r="L17" s="7" t="s">
        <v>107</v>
      </c>
      <c r="M17" s="7" t="s">
        <v>105</v>
      </c>
      <c r="N17" s="7" t="s">
        <v>106</v>
      </c>
      <c r="O17" s="7" t="s">
        <v>107</v>
      </c>
    </row>
    <row r="18" spans="2:15" x14ac:dyDescent="0.3">
      <c r="C18" s="1">
        <v>1</v>
      </c>
      <c r="D18" s="24">
        <v>87713.526016571035</v>
      </c>
      <c r="E18" s="24">
        <v>456116.36761423538</v>
      </c>
      <c r="F18" s="5">
        <v>29</v>
      </c>
      <c r="G18" s="24">
        <v>88775.163308408111</v>
      </c>
      <c r="H18" s="24">
        <v>568648.16918728733</v>
      </c>
      <c r="I18" s="5">
        <v>29</v>
      </c>
      <c r="J18" s="24">
        <v>81611.677790978545</v>
      </c>
      <c r="K18" s="24">
        <v>508951.12469695753</v>
      </c>
      <c r="L18" s="5">
        <v>26</v>
      </c>
      <c r="M18" s="24">
        <v>92479.468878063388</v>
      </c>
      <c r="N18" s="24">
        <v>598101.13970617717</v>
      </c>
      <c r="O18" s="5">
        <v>30</v>
      </c>
    </row>
    <row r="19" spans="2:15" x14ac:dyDescent="0.3">
      <c r="C19" s="1">
        <v>2</v>
      </c>
      <c r="D19" s="24">
        <v>90098.678042039595</v>
      </c>
      <c r="E19" s="24">
        <v>391722.38022681285</v>
      </c>
      <c r="F19" s="5">
        <v>29</v>
      </c>
      <c r="G19" s="24">
        <v>69438.751692284204</v>
      </c>
      <c r="H19" s="24">
        <v>343008.42541313195</v>
      </c>
      <c r="I19" s="5">
        <v>24</v>
      </c>
      <c r="J19" s="24">
        <v>59767.097329895107</v>
      </c>
      <c r="K19" s="24">
        <v>372685.67696436512</v>
      </c>
      <c r="L19" s="5">
        <v>20</v>
      </c>
      <c r="M19" s="24">
        <v>68394.013079605676</v>
      </c>
      <c r="N19" s="24">
        <v>337463.85181835643</v>
      </c>
      <c r="O19" s="5">
        <v>22</v>
      </c>
    </row>
    <row r="20" spans="2:15" x14ac:dyDescent="0.3">
      <c r="C20" s="1">
        <v>3</v>
      </c>
      <c r="D20" s="24">
        <v>74907.17497949439</v>
      </c>
      <c r="E20" s="24">
        <v>378662.49699546816</v>
      </c>
      <c r="F20" s="5">
        <v>24</v>
      </c>
      <c r="G20" s="24">
        <v>79776.246462187031</v>
      </c>
      <c r="H20" s="24">
        <v>422713.33944242657</v>
      </c>
      <c r="I20" s="5">
        <v>27</v>
      </c>
      <c r="J20" s="24">
        <v>77869.826047043127</v>
      </c>
      <c r="K20" s="24">
        <v>505175.54942925251</v>
      </c>
      <c r="L20" s="5">
        <v>26</v>
      </c>
      <c r="M20" s="24">
        <v>81195.446204842301</v>
      </c>
      <c r="N20" s="24">
        <v>397042.56113604555</v>
      </c>
      <c r="O20" s="5">
        <v>28</v>
      </c>
    </row>
    <row r="21" spans="2:15" x14ac:dyDescent="0.3">
      <c r="C21" s="1">
        <v>4</v>
      </c>
      <c r="D21" s="24">
        <v>63103.22827791176</v>
      </c>
      <c r="E21" s="24">
        <v>351848.5744957049</v>
      </c>
      <c r="F21" s="5">
        <v>21</v>
      </c>
      <c r="G21" s="24">
        <v>75121.343194136469</v>
      </c>
      <c r="H21" s="24">
        <v>423715.65483413084</v>
      </c>
      <c r="I21" s="5">
        <v>25</v>
      </c>
      <c r="J21" s="24">
        <v>62779.369053580253</v>
      </c>
      <c r="K21" s="24">
        <v>372105.08166434086</v>
      </c>
      <c r="L21" s="5">
        <v>20</v>
      </c>
      <c r="M21" s="24">
        <v>85399.307215165754</v>
      </c>
      <c r="N21" s="24">
        <v>374786.23023522412</v>
      </c>
      <c r="O21" s="5">
        <v>28</v>
      </c>
    </row>
    <row r="22" spans="2:15" x14ac:dyDescent="0.3">
      <c r="C22" s="1">
        <v>5</v>
      </c>
      <c r="D22" s="24">
        <v>84601.714817686487</v>
      </c>
      <c r="E22" s="24">
        <v>481648.96380978019</v>
      </c>
      <c r="F22" s="5">
        <v>28</v>
      </c>
      <c r="G22" s="24">
        <v>80570.487348387469</v>
      </c>
      <c r="H22" s="24">
        <v>379627.00072354049</v>
      </c>
      <c r="I22" s="5">
        <v>26</v>
      </c>
      <c r="J22" s="24">
        <v>94988.349948353818</v>
      </c>
      <c r="K22" s="24">
        <v>437973.42673006014</v>
      </c>
      <c r="L22" s="5">
        <v>30</v>
      </c>
      <c r="M22" s="24">
        <v>72391.675831716202</v>
      </c>
      <c r="N22" s="24">
        <v>344844.89243733435</v>
      </c>
      <c r="O22" s="5">
        <v>25</v>
      </c>
    </row>
    <row r="23" spans="2:15" x14ac:dyDescent="0.3">
      <c r="C23" s="1">
        <v>6</v>
      </c>
      <c r="D23" s="24">
        <v>90652.649990321661</v>
      </c>
      <c r="E23" s="24">
        <v>462189.45095537853</v>
      </c>
      <c r="F23" s="5">
        <v>29</v>
      </c>
      <c r="G23" s="24">
        <v>94138.876009503903</v>
      </c>
      <c r="H23" s="24">
        <v>527378.7727741804</v>
      </c>
      <c r="I23" s="5">
        <v>31</v>
      </c>
      <c r="J23" s="24">
        <v>71722.755700163572</v>
      </c>
      <c r="K23" s="24">
        <v>289034.00170085335</v>
      </c>
      <c r="L23" s="5">
        <v>23</v>
      </c>
      <c r="M23" s="24">
        <v>71190.704546186709</v>
      </c>
      <c r="N23" s="24">
        <v>388759.35412184714</v>
      </c>
      <c r="O23" s="5">
        <v>23</v>
      </c>
    </row>
    <row r="24" spans="2:15" x14ac:dyDescent="0.3">
      <c r="C24" s="1">
        <v>7</v>
      </c>
      <c r="D24" s="24">
        <v>86270.727880427672</v>
      </c>
      <c r="E24" s="24">
        <v>353883.21314408258</v>
      </c>
      <c r="F24" s="5">
        <v>29</v>
      </c>
      <c r="G24" s="24">
        <v>91388.814509364398</v>
      </c>
      <c r="H24" s="24">
        <v>576151.44055309251</v>
      </c>
      <c r="I24" s="5">
        <v>31</v>
      </c>
      <c r="J24" s="24">
        <v>87148.714233345134</v>
      </c>
      <c r="K24" s="24">
        <v>429101.60249408626</v>
      </c>
      <c r="L24" s="5">
        <v>29</v>
      </c>
      <c r="M24" s="24">
        <v>91749.460048046458</v>
      </c>
      <c r="N24" s="24">
        <v>635572.18586867675</v>
      </c>
      <c r="O24" s="5">
        <v>30</v>
      </c>
    </row>
    <row r="25" spans="2:15" x14ac:dyDescent="0.3">
      <c r="C25" s="1">
        <v>8</v>
      </c>
      <c r="D25" s="24">
        <v>79488.911432061926</v>
      </c>
      <c r="E25" s="24">
        <v>442291.20058901934</v>
      </c>
      <c r="F25" s="5">
        <v>27</v>
      </c>
      <c r="G25" s="24">
        <v>94642.441017362755</v>
      </c>
      <c r="H25" s="24">
        <v>626396.53208903025</v>
      </c>
      <c r="I25" s="5">
        <v>32</v>
      </c>
      <c r="J25" s="24">
        <v>81969.26335647954</v>
      </c>
      <c r="K25" s="24">
        <v>326724.87778983405</v>
      </c>
      <c r="L25" s="5">
        <v>26</v>
      </c>
      <c r="M25" s="24">
        <v>100806.00301644845</v>
      </c>
      <c r="N25" s="24">
        <v>532173.42001500947</v>
      </c>
      <c r="O25" s="5">
        <v>32</v>
      </c>
    </row>
    <row r="26" spans="2:15" x14ac:dyDescent="0.3">
      <c r="C26" s="1">
        <v>9</v>
      </c>
      <c r="D26" s="24">
        <v>74123.155267978495</v>
      </c>
      <c r="E26" s="24">
        <v>409751.38260230434</v>
      </c>
      <c r="F26" s="5">
        <v>25</v>
      </c>
      <c r="G26" s="24">
        <v>81271.654164510226</v>
      </c>
      <c r="H26" s="24">
        <v>469518.2290742831</v>
      </c>
      <c r="I26" s="5">
        <v>26</v>
      </c>
      <c r="J26" s="24">
        <v>75430.682165877952</v>
      </c>
      <c r="K26" s="24">
        <v>412625.73332100397</v>
      </c>
      <c r="L26" s="5">
        <v>25</v>
      </c>
      <c r="M26" s="24">
        <v>66230.966389838504</v>
      </c>
      <c r="N26" s="24">
        <v>269763.67364489246</v>
      </c>
      <c r="O26" s="5">
        <v>23</v>
      </c>
    </row>
    <row r="27" spans="2:15" x14ac:dyDescent="0.3">
      <c r="C27" s="1">
        <v>10</v>
      </c>
      <c r="D27" s="24">
        <v>99547.927265717706</v>
      </c>
      <c r="E27" s="24">
        <v>685712.11788974202</v>
      </c>
      <c r="F27" s="5">
        <v>32</v>
      </c>
      <c r="G27" s="24">
        <v>91258.395638613671</v>
      </c>
      <c r="H27" s="24">
        <v>542079.8087691766</v>
      </c>
      <c r="I27" s="5">
        <v>29</v>
      </c>
      <c r="J27" s="24">
        <v>75139.264753614218</v>
      </c>
      <c r="K27" s="24">
        <v>353006.91685623373</v>
      </c>
      <c r="L27" s="5">
        <v>26</v>
      </c>
      <c r="M27" s="24">
        <v>75809.808927517646</v>
      </c>
      <c r="N27" s="24">
        <v>329717.74462576438</v>
      </c>
      <c r="O27" s="5">
        <v>26</v>
      </c>
    </row>
    <row r="29" spans="2:15" x14ac:dyDescent="0.3">
      <c r="B29" s="1" t="s">
        <v>113</v>
      </c>
      <c r="D29" s="1" t="s">
        <v>10</v>
      </c>
      <c r="G29" s="1" t="s">
        <v>8</v>
      </c>
      <c r="J29" s="1" t="s">
        <v>22</v>
      </c>
      <c r="M29" s="1" t="s">
        <v>23</v>
      </c>
    </row>
    <row r="30" spans="2:15" x14ac:dyDescent="0.3">
      <c r="D30" s="7" t="s">
        <v>105</v>
      </c>
      <c r="E30" s="7" t="s">
        <v>106</v>
      </c>
      <c r="F30" s="7" t="s">
        <v>107</v>
      </c>
      <c r="G30" s="7" t="s">
        <v>105</v>
      </c>
      <c r="H30" s="7" t="s">
        <v>106</v>
      </c>
      <c r="I30" s="7" t="s">
        <v>107</v>
      </c>
      <c r="J30" s="7" t="s">
        <v>105</v>
      </c>
      <c r="K30" s="7" t="s">
        <v>106</v>
      </c>
      <c r="L30" s="7" t="s">
        <v>107</v>
      </c>
      <c r="M30" s="7" t="s">
        <v>105</v>
      </c>
      <c r="N30" s="7" t="s">
        <v>106</v>
      </c>
      <c r="O30" s="7" t="s">
        <v>107</v>
      </c>
    </row>
    <row r="31" spans="2:15" x14ac:dyDescent="0.3">
      <c r="C31" s="1">
        <v>1</v>
      </c>
      <c r="D31" s="24">
        <v>94550.768446008791</v>
      </c>
      <c r="E31" s="24">
        <v>491733.03392998659</v>
      </c>
      <c r="F31" s="5">
        <v>30</v>
      </c>
      <c r="G31" s="24">
        <v>90315.571073518498</v>
      </c>
      <c r="H31" s="24">
        <v>621616.73268957937</v>
      </c>
      <c r="I31" s="5">
        <v>30</v>
      </c>
      <c r="J31" s="24">
        <v>84158.43730843543</v>
      </c>
      <c r="K31" s="24">
        <v>533126.88011996914</v>
      </c>
      <c r="L31" s="5">
        <v>27</v>
      </c>
      <c r="M31" s="24">
        <v>96249.819260163902</v>
      </c>
      <c r="N31" s="24">
        <v>638188.1434041519</v>
      </c>
      <c r="O31" s="5">
        <v>31</v>
      </c>
    </row>
    <row r="32" spans="2:15" x14ac:dyDescent="0.3">
      <c r="C32" s="1">
        <v>2</v>
      </c>
      <c r="D32" s="24">
        <v>93466.226840096409</v>
      </c>
      <c r="E32" s="24">
        <v>400876.89718626539</v>
      </c>
      <c r="F32" s="5">
        <v>30</v>
      </c>
      <c r="G32" s="24">
        <v>73571.488405051394</v>
      </c>
      <c r="H32" s="24">
        <v>347524.7226414248</v>
      </c>
      <c r="I32" s="5">
        <v>25</v>
      </c>
      <c r="J32" s="24">
        <v>61370.62317411993</v>
      </c>
      <c r="K32" s="24">
        <v>391263.95081303606</v>
      </c>
      <c r="L32" s="5">
        <v>21</v>
      </c>
      <c r="M32" s="24">
        <v>70630.095553386636</v>
      </c>
      <c r="N32" s="24">
        <v>369887.47482755216</v>
      </c>
      <c r="O32" s="5">
        <v>23</v>
      </c>
    </row>
    <row r="33" spans="3:15" x14ac:dyDescent="0.3">
      <c r="C33" s="1">
        <v>3</v>
      </c>
      <c r="D33" s="24">
        <v>78792.450909099527</v>
      </c>
      <c r="E33" s="24">
        <v>398116.58322381787</v>
      </c>
      <c r="F33" s="5">
        <v>25</v>
      </c>
      <c r="G33" s="24">
        <v>86512.120153134572</v>
      </c>
      <c r="H33" s="24">
        <v>428731.90939125855</v>
      </c>
      <c r="I33" s="5">
        <v>28</v>
      </c>
      <c r="J33" s="24">
        <v>78002.654284554781</v>
      </c>
      <c r="K33" s="24">
        <v>525874.88280237478</v>
      </c>
      <c r="L33" s="5">
        <v>27</v>
      </c>
      <c r="M33" s="24">
        <v>83653.485859356937</v>
      </c>
      <c r="N33" s="24">
        <v>401449.56468929024</v>
      </c>
      <c r="O33" s="5">
        <v>29</v>
      </c>
    </row>
    <row r="34" spans="3:15" x14ac:dyDescent="0.3">
      <c r="C34" s="1">
        <v>4</v>
      </c>
      <c r="D34" s="24">
        <v>63546.164554612675</v>
      </c>
      <c r="E34" s="24">
        <v>377364.7979123125</v>
      </c>
      <c r="F34" s="5">
        <v>22</v>
      </c>
      <c r="G34" s="24">
        <v>79648.128136380357</v>
      </c>
      <c r="H34" s="24">
        <v>440199.21102365776</v>
      </c>
      <c r="I34" s="5">
        <v>26</v>
      </c>
      <c r="J34" s="24">
        <v>64149.290917704413</v>
      </c>
      <c r="K34" s="24">
        <v>396202.890556339</v>
      </c>
      <c r="L34" s="5">
        <v>21</v>
      </c>
      <c r="M34" s="24">
        <v>91838.18940586246</v>
      </c>
      <c r="N34" s="24">
        <v>392933.45665981295</v>
      </c>
      <c r="O34" s="5">
        <v>29</v>
      </c>
    </row>
    <row r="35" spans="3:15" x14ac:dyDescent="0.3">
      <c r="C35" s="1">
        <v>5</v>
      </c>
      <c r="D35" s="24">
        <v>85757.503401679598</v>
      </c>
      <c r="E35" s="24">
        <v>512657.18684196216</v>
      </c>
      <c r="F35" s="5">
        <v>29</v>
      </c>
      <c r="G35" s="24">
        <v>86309.371197783985</v>
      </c>
      <c r="H35" s="24">
        <v>394146.89332089602</v>
      </c>
      <c r="I35" s="5">
        <v>27</v>
      </c>
      <c r="J35" s="24">
        <v>102413.86792544338</v>
      </c>
      <c r="K35" s="24">
        <v>474479.48492648883</v>
      </c>
      <c r="L35" s="5">
        <v>31</v>
      </c>
      <c r="M35" s="24">
        <v>72465.41367264546</v>
      </c>
      <c r="N35" s="24">
        <v>377307.78277924558</v>
      </c>
      <c r="O35" s="5">
        <v>26</v>
      </c>
    </row>
    <row r="36" spans="3:15" x14ac:dyDescent="0.3">
      <c r="C36" s="1">
        <v>6</v>
      </c>
      <c r="D36" s="24">
        <v>98583.507974344844</v>
      </c>
      <c r="E36" s="24">
        <v>486155.50207534782</v>
      </c>
      <c r="F36" s="5">
        <v>30</v>
      </c>
      <c r="G36" s="24">
        <v>97212.915298604057</v>
      </c>
      <c r="H36" s="24">
        <v>537524.12781290687</v>
      </c>
      <c r="I36" s="5">
        <v>32</v>
      </c>
      <c r="J36" s="24">
        <v>73526.374932124862</v>
      </c>
      <c r="K36" s="24">
        <v>295245.15200758021</v>
      </c>
      <c r="L36" s="5">
        <v>24</v>
      </c>
      <c r="M36" s="24">
        <v>71952.121929441142</v>
      </c>
      <c r="N36" s="24">
        <v>396306.01090236683</v>
      </c>
      <c r="O36" s="5">
        <v>24</v>
      </c>
    </row>
    <row r="37" spans="3:15" x14ac:dyDescent="0.3">
      <c r="C37" s="1">
        <v>7</v>
      </c>
      <c r="D37" s="24">
        <v>90931.963455075704</v>
      </c>
      <c r="E37" s="24">
        <v>375592.54859789513</v>
      </c>
      <c r="F37" s="5">
        <v>30</v>
      </c>
      <c r="G37" s="24">
        <v>97373.229851221156</v>
      </c>
      <c r="H37" s="24">
        <v>577273.16866884136</v>
      </c>
      <c r="I37" s="5">
        <v>32</v>
      </c>
      <c r="J37" s="24">
        <v>91992.179892413886</v>
      </c>
      <c r="K37" s="24">
        <v>445687.60691223026</v>
      </c>
      <c r="L37" s="5">
        <v>30</v>
      </c>
      <c r="M37" s="24">
        <v>97057.286938352423</v>
      </c>
      <c r="N37" s="24">
        <v>679084.58153132128</v>
      </c>
      <c r="O37" s="5">
        <v>31</v>
      </c>
    </row>
    <row r="38" spans="3:15" x14ac:dyDescent="0.3">
      <c r="C38" s="1">
        <v>8</v>
      </c>
      <c r="D38" s="24">
        <v>84489.317843840778</v>
      </c>
      <c r="E38" s="24">
        <v>469827.53468940436</v>
      </c>
      <c r="F38" s="5">
        <v>28</v>
      </c>
      <c r="G38" s="24">
        <v>102815.51908844631</v>
      </c>
      <c r="H38" s="24">
        <v>665163.70854929998</v>
      </c>
      <c r="I38" s="5">
        <v>33</v>
      </c>
      <c r="J38" s="24">
        <v>89710.201945272958</v>
      </c>
      <c r="K38" s="24">
        <v>327730.65097765788</v>
      </c>
      <c r="L38" s="5">
        <v>27</v>
      </c>
      <c r="M38" s="24">
        <v>104760.58711412236</v>
      </c>
      <c r="N38" s="24">
        <v>576011.12657158973</v>
      </c>
      <c r="O38" s="5">
        <v>33</v>
      </c>
    </row>
    <row r="39" spans="3:15" x14ac:dyDescent="0.3">
      <c r="C39" s="1">
        <v>9</v>
      </c>
      <c r="D39" s="24">
        <v>78950.358338850041</v>
      </c>
      <c r="E39" s="24">
        <v>410493.33637987846</v>
      </c>
      <c r="F39" s="5">
        <v>26</v>
      </c>
      <c r="G39" s="24">
        <v>85683.495122729728</v>
      </c>
      <c r="H39" s="24">
        <v>476251.35301841953</v>
      </c>
      <c r="I39" s="5">
        <v>27</v>
      </c>
      <c r="J39" s="24">
        <v>75856.13853077103</v>
      </c>
      <c r="K39" s="24">
        <v>442466.29562008369</v>
      </c>
      <c r="L39" s="5">
        <v>26</v>
      </c>
      <c r="M39" s="24">
        <v>69638.040987640939</v>
      </c>
      <c r="N39" s="24">
        <v>275236.82744717452</v>
      </c>
      <c r="O39" s="5">
        <v>24</v>
      </c>
    </row>
    <row r="40" spans="3:15" x14ac:dyDescent="0.3">
      <c r="C40" s="1">
        <v>10</v>
      </c>
      <c r="D40" s="24">
        <v>102706.6231802539</v>
      </c>
      <c r="E40" s="24">
        <v>744367.44716733543</v>
      </c>
      <c r="F40" s="5">
        <v>33</v>
      </c>
      <c r="G40" s="24">
        <v>92296.99745120421</v>
      </c>
      <c r="H40" s="24">
        <v>551864.70863362774</v>
      </c>
      <c r="I40" s="5">
        <v>30</v>
      </c>
      <c r="J40" s="24">
        <v>75803.705952712087</v>
      </c>
      <c r="K40" s="24">
        <v>368405.59706164978</v>
      </c>
      <c r="L40" s="5">
        <v>27</v>
      </c>
      <c r="M40" s="24">
        <v>79804.126270013425</v>
      </c>
      <c r="N40" s="24">
        <v>354518.2879129441</v>
      </c>
      <c r="O40" s="5">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2:C14"/>
  <sheetViews>
    <sheetView workbookViewId="0"/>
  </sheetViews>
  <sheetFormatPr baseColWidth="10" defaultRowHeight="26" x14ac:dyDescent="0.3"/>
  <cols>
    <col min="1" max="16384" width="10.83203125" style="1"/>
  </cols>
  <sheetData>
    <row r="2" spans="2:3" x14ac:dyDescent="0.3">
      <c r="B2" s="1" t="s">
        <v>60</v>
      </c>
    </row>
    <row r="4" spans="2:3" x14ac:dyDescent="0.3">
      <c r="B4" s="1" t="s">
        <v>63</v>
      </c>
    </row>
    <row r="5" spans="2:3" x14ac:dyDescent="0.3">
      <c r="B5" s="8" t="s">
        <v>61</v>
      </c>
    </row>
    <row r="6" spans="2:3" x14ac:dyDescent="0.3">
      <c r="B6" s="8"/>
    </row>
    <row r="7" spans="2:3" x14ac:dyDescent="0.3">
      <c r="B7" s="1" t="s">
        <v>64</v>
      </c>
    </row>
    <row r="8" spans="2:3" x14ac:dyDescent="0.3">
      <c r="B8" s="8" t="s">
        <v>62</v>
      </c>
    </row>
    <row r="10" spans="2:3" x14ac:dyDescent="0.3">
      <c r="B10" s="1" t="s">
        <v>94</v>
      </c>
    </row>
    <row r="11" spans="2:3" x14ac:dyDescent="0.3">
      <c r="C11" s="1" t="s">
        <v>95</v>
      </c>
    </row>
    <row r="12" spans="2:3" x14ac:dyDescent="0.3">
      <c r="C12" s="21" t="s">
        <v>96</v>
      </c>
    </row>
    <row r="13" spans="2:3" x14ac:dyDescent="0.3">
      <c r="C13" s="22" t="s">
        <v>97</v>
      </c>
    </row>
    <row r="14" spans="2:3" x14ac:dyDescent="0.3">
      <c r="C14" s="1" t="s">
        <v>98</v>
      </c>
    </row>
  </sheetData>
  <hyperlinks>
    <hyperlink ref="B5" r:id="rId1" xr:uid="{E667F973-9F31-9A4A-9A1C-0938EF1B369E}"/>
    <hyperlink ref="B8" r:id="rId2" xr:uid="{DFEE2A65-99D8-5942-9B0E-DEA8704B5FBD}"/>
    <hyperlink ref="C13" r:id="rId3" xr:uid="{B8238A12-C717-3943-AD8F-58308D688F4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C21"/>
  <sheetViews>
    <sheetView workbookViewId="0">
      <selection activeCell="C12" sqref="C12"/>
    </sheetView>
  </sheetViews>
  <sheetFormatPr baseColWidth="10" defaultRowHeight="26" x14ac:dyDescent="0.3"/>
  <cols>
    <col min="1" max="1" width="10.83203125" style="1"/>
    <col min="2" max="2" width="21.5" style="1" bestFit="1" customWidth="1"/>
    <col min="3" max="16384" width="10.83203125" style="1"/>
  </cols>
  <sheetData>
    <row r="2" spans="1:3" x14ac:dyDescent="0.3">
      <c r="B2" s="1" t="s">
        <v>114</v>
      </c>
      <c r="C2" s="1">
        <v>1</v>
      </c>
    </row>
    <row r="3" spans="1:3" x14ac:dyDescent="0.3">
      <c r="B3" s="1" t="s">
        <v>115</v>
      </c>
      <c r="C3" s="1">
        <v>1</v>
      </c>
    </row>
    <row r="4" spans="1:3" x14ac:dyDescent="0.3">
      <c r="B4" s="1" t="s">
        <v>116</v>
      </c>
      <c r="C4" s="1">
        <v>2</v>
      </c>
    </row>
    <row r="5" spans="1:3" x14ac:dyDescent="0.3">
      <c r="B5" s="1" t="s">
        <v>117</v>
      </c>
      <c r="C5" s="1">
        <v>2</v>
      </c>
    </row>
    <row r="6" spans="1:3" x14ac:dyDescent="0.3">
      <c r="A6" s="16"/>
      <c r="B6" s="1" t="s">
        <v>118</v>
      </c>
      <c r="C6" s="1">
        <v>3</v>
      </c>
    </row>
    <row r="7" spans="1:3" x14ac:dyDescent="0.3">
      <c r="B7" s="1" t="s">
        <v>119</v>
      </c>
      <c r="C7" s="1">
        <v>1</v>
      </c>
    </row>
    <row r="9" spans="1:3" x14ac:dyDescent="0.3">
      <c r="B9" s="1" t="s">
        <v>120</v>
      </c>
    </row>
    <row r="10" spans="1:3" x14ac:dyDescent="0.3">
      <c r="C10" s="1" t="s">
        <v>121</v>
      </c>
    </row>
    <row r="11" spans="1:3" x14ac:dyDescent="0.3">
      <c r="C11" s="1" t="s">
        <v>122</v>
      </c>
    </row>
    <row r="12" spans="1:3" x14ac:dyDescent="0.3">
      <c r="C12" s="18" t="s">
        <v>131</v>
      </c>
    </row>
    <row r="13" spans="1:3" x14ac:dyDescent="0.3">
      <c r="C13" s="1" t="s">
        <v>123</v>
      </c>
    </row>
    <row r="14" spans="1:3" x14ac:dyDescent="0.3">
      <c r="C14" s="1" t="s">
        <v>124</v>
      </c>
    </row>
    <row r="15" spans="1:3" x14ac:dyDescent="0.3">
      <c r="C15" s="1" t="s">
        <v>125</v>
      </c>
    </row>
    <row r="16" spans="1:3" x14ac:dyDescent="0.3">
      <c r="C16" s="1" t="s">
        <v>126</v>
      </c>
    </row>
    <row r="18" spans="2:3" x14ac:dyDescent="0.3">
      <c r="B18" s="1" t="s">
        <v>127</v>
      </c>
    </row>
    <row r="19" spans="2:3" x14ac:dyDescent="0.3">
      <c r="C19" s="1" t="s">
        <v>128</v>
      </c>
    </row>
    <row r="20" spans="2:3" x14ac:dyDescent="0.3">
      <c r="C20" s="1" t="s">
        <v>129</v>
      </c>
    </row>
    <row r="21" spans="2:3" x14ac:dyDescent="0.3">
      <c r="C21" s="1" t="s">
        <v>130</v>
      </c>
    </row>
  </sheetData>
  <hyperlinks>
    <hyperlink ref="C12" r:id="rId1" xr:uid="{3BC14A94-8397-3442-B24E-0DF68A2FE72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tabColor rgb="FFFFFF00"/>
  </sheetPr>
  <dimension ref="B2:E869"/>
  <sheetViews>
    <sheetView workbookViewId="0">
      <selection activeCell="L15" sqref="L15"/>
    </sheetView>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13</v>
      </c>
      <c r="C2" s="10" t="s">
        <v>14</v>
      </c>
      <c r="D2" s="10" t="s">
        <v>15</v>
      </c>
      <c r="E2" s="10" t="s">
        <v>16</v>
      </c>
    </row>
    <row r="3" spans="2:5" x14ac:dyDescent="0.3">
      <c r="B3" s="11">
        <v>43982</v>
      </c>
      <c r="C3" s="10">
        <v>13.3</v>
      </c>
      <c r="D3" s="10">
        <v>0.12</v>
      </c>
      <c r="E3" s="10">
        <v>13.42</v>
      </c>
    </row>
    <row r="4" spans="2:5" x14ac:dyDescent="0.3">
      <c r="B4" s="11">
        <v>43951</v>
      </c>
      <c r="C4" s="10">
        <v>14.7</v>
      </c>
      <c r="D4" s="10">
        <v>0.33</v>
      </c>
      <c r="E4" s="10">
        <v>15.03</v>
      </c>
    </row>
    <row r="5" spans="2:5" x14ac:dyDescent="0.3">
      <c r="B5" s="11">
        <v>43921</v>
      </c>
      <c r="C5" s="10">
        <v>4.4000000000000004</v>
      </c>
      <c r="D5" s="10">
        <v>1.54</v>
      </c>
      <c r="E5" s="10">
        <v>5.94</v>
      </c>
    </row>
    <row r="6" spans="2:5" x14ac:dyDescent="0.3">
      <c r="B6" s="11">
        <v>43890</v>
      </c>
      <c r="C6" s="10">
        <v>3.5</v>
      </c>
      <c r="D6" s="10">
        <v>2.33</v>
      </c>
      <c r="E6" s="10">
        <v>5.83</v>
      </c>
    </row>
    <row r="7" spans="2:5" x14ac:dyDescent="0.3">
      <c r="B7" s="11">
        <v>43861</v>
      </c>
      <c r="C7" s="10">
        <v>3.6</v>
      </c>
      <c r="D7" s="10">
        <v>2.4900000000000002</v>
      </c>
      <c r="E7" s="10">
        <v>6.09</v>
      </c>
    </row>
    <row r="8" spans="2:5" x14ac:dyDescent="0.3">
      <c r="B8" s="11">
        <v>43830</v>
      </c>
      <c r="C8" s="10">
        <v>3.5</v>
      </c>
      <c r="D8" s="10">
        <v>2.29</v>
      </c>
      <c r="E8" s="10">
        <v>5.79</v>
      </c>
    </row>
    <row r="9" spans="2:5" x14ac:dyDescent="0.3">
      <c r="B9" s="11">
        <v>43799</v>
      </c>
      <c r="C9" s="10">
        <v>3.5</v>
      </c>
      <c r="D9" s="10">
        <v>2.0499999999999998</v>
      </c>
      <c r="E9" s="10">
        <v>5.55</v>
      </c>
    </row>
    <row r="10" spans="2:5" x14ac:dyDescent="0.3">
      <c r="B10" s="11">
        <v>43769</v>
      </c>
      <c r="C10" s="10">
        <v>3.6</v>
      </c>
      <c r="D10" s="10">
        <v>1.76</v>
      </c>
      <c r="E10" s="10">
        <v>5.36</v>
      </c>
    </row>
    <row r="11" spans="2:5" x14ac:dyDescent="0.3">
      <c r="B11" s="11">
        <v>43738</v>
      </c>
      <c r="C11" s="10">
        <v>3.5</v>
      </c>
      <c r="D11" s="10">
        <v>1.71</v>
      </c>
      <c r="E11" s="10">
        <v>5.21</v>
      </c>
    </row>
    <row r="12" spans="2:5" x14ac:dyDescent="0.3">
      <c r="B12" s="11">
        <v>43708</v>
      </c>
      <c r="C12" s="10">
        <v>3.7</v>
      </c>
      <c r="D12" s="10">
        <v>1.75</v>
      </c>
      <c r="E12" s="10">
        <v>5.45</v>
      </c>
    </row>
    <row r="13" spans="2:5" x14ac:dyDescent="0.3">
      <c r="B13" s="11">
        <v>43616</v>
      </c>
      <c r="C13" s="10">
        <v>3.6</v>
      </c>
      <c r="D13" s="10">
        <v>1.79</v>
      </c>
      <c r="E13" s="10">
        <v>5.39</v>
      </c>
    </row>
    <row r="14" spans="2:5" x14ac:dyDescent="0.3">
      <c r="B14" s="11">
        <v>43585</v>
      </c>
      <c r="C14" s="10">
        <v>3.6</v>
      </c>
      <c r="D14" s="10">
        <v>2</v>
      </c>
      <c r="E14" s="10">
        <v>5.6</v>
      </c>
    </row>
    <row r="15" spans="2:5" x14ac:dyDescent="0.3">
      <c r="B15" s="11">
        <v>43555</v>
      </c>
      <c r="C15" s="10">
        <v>3.8</v>
      </c>
      <c r="D15" s="10">
        <v>1.86</v>
      </c>
      <c r="E15" s="10">
        <v>5.66</v>
      </c>
    </row>
    <row r="16" spans="2: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13</v>
      </c>
      <c r="C2" s="10" t="s">
        <v>14</v>
      </c>
      <c r="D2" s="10" t="s">
        <v>15</v>
      </c>
      <c r="E2" s="10" t="s">
        <v>16</v>
      </c>
    </row>
    <row r="3" spans="2:5" x14ac:dyDescent="0.3">
      <c r="B3" s="11">
        <v>43982</v>
      </c>
      <c r="C3" s="10">
        <v>13.3</v>
      </c>
      <c r="D3" s="10">
        <v>0.12</v>
      </c>
      <c r="E3" s="10">
        <v>13.42</v>
      </c>
    </row>
    <row r="4" spans="2:5" x14ac:dyDescent="0.3">
      <c r="B4" s="11">
        <v>43951</v>
      </c>
      <c r="C4" s="10">
        <v>14.7</v>
      </c>
      <c r="D4" s="10">
        <v>0.33</v>
      </c>
      <c r="E4" s="10">
        <v>15.03</v>
      </c>
    </row>
    <row r="5" spans="2:5" x14ac:dyDescent="0.3">
      <c r="B5" s="11">
        <v>43921</v>
      </c>
      <c r="C5" s="10">
        <v>4.4000000000000004</v>
      </c>
      <c r="D5" s="10">
        <v>1.54</v>
      </c>
      <c r="E5" s="10">
        <v>5.94</v>
      </c>
    </row>
    <row r="6" spans="2:5" x14ac:dyDescent="0.3">
      <c r="B6" s="11">
        <v>43890</v>
      </c>
      <c r="C6" s="10">
        <v>3.5</v>
      </c>
      <c r="D6" s="10">
        <v>2.33</v>
      </c>
      <c r="E6" s="10">
        <v>5.83</v>
      </c>
    </row>
    <row r="7" spans="2:5" x14ac:dyDescent="0.3">
      <c r="B7" s="11">
        <v>43861</v>
      </c>
      <c r="C7" s="10">
        <v>3.6</v>
      </c>
      <c r="D7" s="10">
        <v>2.4900000000000002</v>
      </c>
      <c r="E7" s="10">
        <v>6.09</v>
      </c>
    </row>
    <row r="8" spans="2:5" x14ac:dyDescent="0.3">
      <c r="B8" s="11">
        <v>43830</v>
      </c>
      <c r="C8" s="10">
        <v>3.5</v>
      </c>
      <c r="D8" s="10">
        <v>2.29</v>
      </c>
      <c r="E8" s="10">
        <v>5.79</v>
      </c>
    </row>
    <row r="9" spans="2:5" x14ac:dyDescent="0.3">
      <c r="B9" s="11">
        <v>43799</v>
      </c>
      <c r="C9" s="10">
        <v>3.5</v>
      </c>
      <c r="D9" s="10">
        <v>2.0499999999999998</v>
      </c>
      <c r="E9" s="10">
        <v>5.55</v>
      </c>
    </row>
    <row r="10" spans="2:5" x14ac:dyDescent="0.3">
      <c r="B10" s="11">
        <v>43769</v>
      </c>
      <c r="C10" s="10">
        <v>3.6</v>
      </c>
      <c r="D10" s="10">
        <v>1.76</v>
      </c>
      <c r="E10" s="10">
        <v>5.36</v>
      </c>
    </row>
    <row r="11" spans="2:5" x14ac:dyDescent="0.3">
      <c r="B11" s="11">
        <v>43738</v>
      </c>
      <c r="C11" s="10">
        <v>3.5</v>
      </c>
      <c r="D11" s="10">
        <v>1.71</v>
      </c>
      <c r="E11" s="10">
        <v>5.21</v>
      </c>
    </row>
    <row r="12" spans="2:5" x14ac:dyDescent="0.3">
      <c r="B12" s="11">
        <v>43708</v>
      </c>
      <c r="C12" s="10">
        <v>3.7</v>
      </c>
      <c r="D12" s="10">
        <v>1.75</v>
      </c>
      <c r="E12" s="10">
        <v>5.45</v>
      </c>
    </row>
    <row r="13" spans="2:5" x14ac:dyDescent="0.3">
      <c r="B13" s="11">
        <v>43616</v>
      </c>
      <c r="C13" s="10">
        <v>3.6</v>
      </c>
      <c r="D13" s="10">
        <v>1.79</v>
      </c>
      <c r="E13" s="10">
        <v>5.39</v>
      </c>
    </row>
    <row r="14" spans="2:5" x14ac:dyDescent="0.3">
      <c r="B14" s="11">
        <v>43585</v>
      </c>
      <c r="C14" s="10">
        <v>3.6</v>
      </c>
      <c r="D14" s="10">
        <v>2</v>
      </c>
      <c r="E14" s="10">
        <v>5.6</v>
      </c>
    </row>
    <row r="15" spans="2:5" x14ac:dyDescent="0.3">
      <c r="B15" s="11">
        <v>43555</v>
      </c>
      <c r="C15" s="10">
        <v>3.8</v>
      </c>
      <c r="D15" s="10">
        <v>1.86</v>
      </c>
      <c r="E15" s="10">
        <v>5.66</v>
      </c>
    </row>
    <row r="16" spans="2: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O16"/>
  <sheetViews>
    <sheetView workbookViewId="0"/>
  </sheetViews>
  <sheetFormatPr baseColWidth="10" defaultRowHeight="26" x14ac:dyDescent="0.3"/>
  <cols>
    <col min="1" max="16384" width="10.83203125" style="1"/>
  </cols>
  <sheetData>
    <row r="2" spans="2:15" x14ac:dyDescent="0.3">
      <c r="B2" s="1" t="s">
        <v>43</v>
      </c>
    </row>
    <row r="3" spans="2:15" x14ac:dyDescent="0.3">
      <c r="B3" s="1" t="s">
        <v>44</v>
      </c>
    </row>
    <row r="4" spans="2:15" x14ac:dyDescent="0.3">
      <c r="B4" s="1" t="s">
        <v>45</v>
      </c>
    </row>
    <row r="6" spans="2:15" x14ac:dyDescent="0.3">
      <c r="B6" s="1" t="s">
        <v>40</v>
      </c>
      <c r="D6" s="1" t="s">
        <v>42</v>
      </c>
      <c r="F6" s="1" t="s">
        <v>41</v>
      </c>
    </row>
    <row r="7" spans="2:15" x14ac:dyDescent="0.3">
      <c r="B7" s="5">
        <v>123</v>
      </c>
      <c r="D7" s="5">
        <v>10</v>
      </c>
      <c r="F7" s="5">
        <v>100</v>
      </c>
      <c r="G7" s="5">
        <v>200</v>
      </c>
      <c r="H7" s="5">
        <v>300</v>
      </c>
      <c r="I7" s="5">
        <v>400</v>
      </c>
      <c r="J7" s="5">
        <v>500</v>
      </c>
      <c r="K7" s="5">
        <v>600</v>
      </c>
      <c r="L7" s="5">
        <v>700</v>
      </c>
      <c r="M7" s="5">
        <v>800</v>
      </c>
      <c r="N7" s="5">
        <v>900</v>
      </c>
      <c r="O7" s="5">
        <v>1000</v>
      </c>
    </row>
    <row r="8" spans="2:15" x14ac:dyDescent="0.3">
      <c r="D8" s="5">
        <v>20</v>
      </c>
      <c r="F8" s="5">
        <v>200</v>
      </c>
      <c r="G8" s="5">
        <v>400</v>
      </c>
      <c r="H8" s="5">
        <v>600</v>
      </c>
      <c r="I8" s="5">
        <v>800</v>
      </c>
      <c r="J8" s="5">
        <v>1000</v>
      </c>
      <c r="K8" s="5">
        <v>1200</v>
      </c>
      <c r="L8" s="5">
        <v>1400</v>
      </c>
      <c r="M8" s="5">
        <v>1600</v>
      </c>
      <c r="N8" s="5">
        <v>1800</v>
      </c>
      <c r="O8" s="5">
        <v>2000</v>
      </c>
    </row>
    <row r="9" spans="2:15" x14ac:dyDescent="0.3">
      <c r="D9" s="5">
        <v>30</v>
      </c>
      <c r="F9" s="5">
        <v>300</v>
      </c>
      <c r="G9" s="5">
        <v>600</v>
      </c>
      <c r="H9" s="5">
        <v>900</v>
      </c>
      <c r="I9" s="5">
        <v>1200</v>
      </c>
      <c r="J9" s="5">
        <v>1500</v>
      </c>
      <c r="K9" s="5">
        <v>1800</v>
      </c>
      <c r="L9" s="5">
        <v>2100</v>
      </c>
      <c r="M9" s="5">
        <v>2400</v>
      </c>
      <c r="N9" s="5">
        <v>2700</v>
      </c>
      <c r="O9" s="5">
        <v>3000</v>
      </c>
    </row>
    <row r="10" spans="2:15" x14ac:dyDescent="0.3">
      <c r="D10" s="5">
        <v>40</v>
      </c>
      <c r="F10" s="5">
        <v>400</v>
      </c>
      <c r="G10" s="5">
        <v>800</v>
      </c>
      <c r="H10" s="5">
        <v>1200</v>
      </c>
      <c r="I10" s="5">
        <v>1600</v>
      </c>
      <c r="J10" s="5">
        <v>2000</v>
      </c>
      <c r="K10" s="5">
        <v>2400</v>
      </c>
      <c r="L10" s="5">
        <v>2800</v>
      </c>
      <c r="M10" s="5">
        <v>3200</v>
      </c>
      <c r="N10" s="5">
        <v>3600</v>
      </c>
      <c r="O10" s="5">
        <v>4000</v>
      </c>
    </row>
    <row r="11" spans="2:15" x14ac:dyDescent="0.3">
      <c r="D11" s="5">
        <v>50</v>
      </c>
      <c r="F11" s="5">
        <v>500</v>
      </c>
      <c r="G11" s="5">
        <v>1000</v>
      </c>
      <c r="H11" s="5">
        <v>1500</v>
      </c>
      <c r="I11" s="5">
        <v>2000</v>
      </c>
      <c r="J11" s="5">
        <v>2500</v>
      </c>
      <c r="K11" s="5">
        <v>3000</v>
      </c>
      <c r="L11" s="5">
        <v>3500</v>
      </c>
      <c r="M11" s="5">
        <v>4000</v>
      </c>
      <c r="N11" s="5">
        <v>4500</v>
      </c>
      <c r="O11" s="5">
        <v>5000</v>
      </c>
    </row>
    <row r="12" spans="2:15" x14ac:dyDescent="0.3">
      <c r="D12" s="5">
        <v>60</v>
      </c>
      <c r="F12" s="5">
        <v>600</v>
      </c>
      <c r="G12" s="5">
        <v>1200</v>
      </c>
      <c r="H12" s="5">
        <v>1800</v>
      </c>
      <c r="I12" s="5">
        <v>2400</v>
      </c>
      <c r="J12" s="5">
        <v>3000</v>
      </c>
      <c r="K12" s="5">
        <v>3600</v>
      </c>
      <c r="L12" s="5">
        <v>4200</v>
      </c>
      <c r="M12" s="5">
        <v>4800</v>
      </c>
      <c r="N12" s="5">
        <v>5400</v>
      </c>
      <c r="O12" s="5">
        <v>6000</v>
      </c>
    </row>
    <row r="13" spans="2:15" x14ac:dyDescent="0.3">
      <c r="D13" s="5">
        <v>70</v>
      </c>
      <c r="F13" s="5">
        <v>700</v>
      </c>
      <c r="G13" s="5">
        <v>1400</v>
      </c>
      <c r="H13" s="5">
        <v>2100</v>
      </c>
      <c r="I13" s="5">
        <v>2800</v>
      </c>
      <c r="J13" s="5">
        <v>3500</v>
      </c>
      <c r="K13" s="5">
        <v>4200</v>
      </c>
      <c r="L13" s="5">
        <v>4900</v>
      </c>
      <c r="M13" s="5">
        <v>5600</v>
      </c>
      <c r="N13" s="5">
        <v>6300</v>
      </c>
      <c r="O13" s="5">
        <v>7000</v>
      </c>
    </row>
    <row r="14" spans="2:15" x14ac:dyDescent="0.3">
      <c r="D14" s="5">
        <v>80</v>
      </c>
      <c r="F14" s="5">
        <v>800</v>
      </c>
      <c r="G14" s="5">
        <v>1600</v>
      </c>
      <c r="H14" s="5">
        <v>2400</v>
      </c>
      <c r="I14" s="5">
        <v>3200</v>
      </c>
      <c r="J14" s="5">
        <v>4000</v>
      </c>
      <c r="K14" s="5">
        <v>4800</v>
      </c>
      <c r="L14" s="5">
        <v>5600</v>
      </c>
      <c r="M14" s="5">
        <v>6400</v>
      </c>
      <c r="N14" s="5">
        <v>7200</v>
      </c>
      <c r="O14" s="5">
        <v>8000</v>
      </c>
    </row>
    <row r="15" spans="2:15" x14ac:dyDescent="0.3">
      <c r="D15" s="5">
        <v>90</v>
      </c>
      <c r="F15" s="5">
        <v>900</v>
      </c>
      <c r="G15" s="5">
        <v>1800</v>
      </c>
      <c r="H15" s="5">
        <v>2700</v>
      </c>
      <c r="I15" s="5">
        <v>3600</v>
      </c>
      <c r="J15" s="5">
        <v>4500</v>
      </c>
      <c r="K15" s="5">
        <v>5400</v>
      </c>
      <c r="L15" s="5">
        <v>6300</v>
      </c>
      <c r="M15" s="5">
        <v>7200</v>
      </c>
      <c r="N15" s="5">
        <v>8100</v>
      </c>
      <c r="O15" s="5">
        <v>9000</v>
      </c>
    </row>
    <row r="16" spans="2:15" x14ac:dyDescent="0.3">
      <c r="D16" s="5">
        <v>100</v>
      </c>
      <c r="F16" s="5">
        <v>1000</v>
      </c>
      <c r="G16" s="5">
        <v>2000</v>
      </c>
      <c r="H16" s="5">
        <v>3000</v>
      </c>
      <c r="I16" s="5">
        <v>4000</v>
      </c>
      <c r="J16" s="5">
        <v>5000</v>
      </c>
      <c r="K16" s="5">
        <v>6000</v>
      </c>
      <c r="L16" s="5">
        <v>7000</v>
      </c>
      <c r="M16" s="5">
        <v>8000</v>
      </c>
      <c r="N16" s="5">
        <v>9000</v>
      </c>
      <c r="O16" s="5">
        <v>10000</v>
      </c>
    </row>
  </sheetData>
  <pageMargins left="0.7" right="0.7" top="0.75" bottom="0.75" header="0.3" footer="0.3"/>
  <pageSetup orientation="portrait" horizontalDpi="0" verticalDpi="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B2:J22"/>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9" width="10.83203125" style="1"/>
    <col min="10" max="10" width="23" style="1" bestFit="1" customWidth="1"/>
    <col min="11" max="16384" width="10.83203125" style="1"/>
  </cols>
  <sheetData>
    <row r="2" spans="2:10" x14ac:dyDescent="0.3">
      <c r="B2" s="1" t="s">
        <v>3</v>
      </c>
      <c r="C2" s="2">
        <v>2000000</v>
      </c>
      <c r="F2" s="1">
        <v>1</v>
      </c>
      <c r="G2" s="1">
        <f>(1+$C$3)^-F2</f>
        <v>0.970873786407767</v>
      </c>
      <c r="I2" s="1">
        <v>1</v>
      </c>
      <c r="J2" s="1">
        <f>(1+$C$3/2)^-I2</f>
        <v>0.98522167487684742</v>
      </c>
    </row>
    <row r="3" spans="2:10" x14ac:dyDescent="0.3">
      <c r="B3" s="1" t="s">
        <v>0</v>
      </c>
      <c r="C3" s="3">
        <v>0.03</v>
      </c>
      <c r="F3" s="1">
        <v>2</v>
      </c>
      <c r="G3" s="1">
        <f t="shared" ref="G3:G11" si="0">(1+$C$3)^-F3</f>
        <v>0.94259590913375435</v>
      </c>
      <c r="I3" s="1">
        <v>2</v>
      </c>
      <c r="J3" s="1">
        <f t="shared" ref="J3:J21" si="1">(1+$C$3/2)^-I3</f>
        <v>0.9706617486471405</v>
      </c>
    </row>
    <row r="4" spans="2:10" x14ac:dyDescent="0.3">
      <c r="B4" s="1" t="s">
        <v>2</v>
      </c>
      <c r="C4" s="3">
        <v>0.04</v>
      </c>
      <c r="F4" s="1">
        <v>3</v>
      </c>
      <c r="G4" s="1">
        <f t="shared" si="0"/>
        <v>0.91514165935315961</v>
      </c>
      <c r="I4" s="1">
        <v>3</v>
      </c>
      <c r="J4" s="1">
        <f t="shared" si="1"/>
        <v>0.95631699374102519</v>
      </c>
    </row>
    <row r="5" spans="2:10" x14ac:dyDescent="0.3">
      <c r="B5" s="1" t="s">
        <v>1</v>
      </c>
      <c r="C5" s="1">
        <v>10</v>
      </c>
      <c r="F5" s="1">
        <v>4</v>
      </c>
      <c r="G5" s="1">
        <f t="shared" si="0"/>
        <v>0.888487047915689</v>
      </c>
      <c r="I5" s="1">
        <v>4</v>
      </c>
      <c r="J5" s="1">
        <f t="shared" si="1"/>
        <v>0.94218423028672449</v>
      </c>
    </row>
    <row r="6" spans="2:10" x14ac:dyDescent="0.3">
      <c r="B6" s="1" t="s">
        <v>17</v>
      </c>
      <c r="C6" s="1">
        <v>2</v>
      </c>
      <c r="F6" s="1">
        <v>5</v>
      </c>
      <c r="G6" s="1">
        <f t="shared" si="0"/>
        <v>0.86260878438416411</v>
      </c>
      <c r="I6" s="1">
        <v>5</v>
      </c>
      <c r="J6" s="1">
        <f t="shared" si="1"/>
        <v>0.92826032540563996</v>
      </c>
    </row>
    <row r="7" spans="2:10" x14ac:dyDescent="0.3">
      <c r="F7" s="1">
        <v>6</v>
      </c>
      <c r="G7" s="1">
        <f t="shared" si="0"/>
        <v>0.83748425668365445</v>
      </c>
      <c r="I7" s="1">
        <v>6</v>
      </c>
      <c r="J7" s="1">
        <f t="shared" si="1"/>
        <v>0.91454219251787205</v>
      </c>
    </row>
    <row r="8" spans="2:10" x14ac:dyDescent="0.3">
      <c r="F8" s="1">
        <v>7</v>
      </c>
      <c r="G8" s="1">
        <f t="shared" si="0"/>
        <v>0.81309151134335378</v>
      </c>
      <c r="I8" s="1">
        <v>7</v>
      </c>
      <c r="J8" s="1">
        <f t="shared" si="1"/>
        <v>0.90102679065800217</v>
      </c>
    </row>
    <row r="9" spans="2:10" x14ac:dyDescent="0.3">
      <c r="F9" s="1">
        <v>8</v>
      </c>
      <c r="G9" s="1">
        <f t="shared" si="0"/>
        <v>0.78940923431393573</v>
      </c>
      <c r="I9" s="1">
        <v>8</v>
      </c>
      <c r="J9" s="1">
        <f t="shared" si="1"/>
        <v>0.88771112380098749</v>
      </c>
    </row>
    <row r="10" spans="2:10" x14ac:dyDescent="0.3">
      <c r="F10" s="1">
        <v>9</v>
      </c>
      <c r="G10" s="1">
        <f t="shared" si="0"/>
        <v>0.76641673234362695</v>
      </c>
      <c r="I10" s="1">
        <v>9</v>
      </c>
      <c r="J10" s="1">
        <f t="shared" si="1"/>
        <v>0.87459224019801729</v>
      </c>
    </row>
    <row r="11" spans="2:10" x14ac:dyDescent="0.3">
      <c r="F11" s="1">
        <v>10</v>
      </c>
      <c r="G11" s="1">
        <f t="shared" si="0"/>
        <v>0.74409391489672516</v>
      </c>
      <c r="I11" s="1">
        <v>10</v>
      </c>
      <c r="J11" s="1">
        <f t="shared" si="1"/>
        <v>0.86166723172218462</v>
      </c>
    </row>
    <row r="12" spans="2:10" x14ac:dyDescent="0.3">
      <c r="B12" s="17"/>
      <c r="C12" s="17"/>
      <c r="D12" s="17"/>
      <c r="E12" s="17"/>
      <c r="F12" s="17"/>
      <c r="G12" s="4">
        <f>(SUM(G2:G11)*C4+G11)*C2</f>
        <v>2170604.0567355165</v>
      </c>
      <c r="I12" s="1">
        <v>11</v>
      </c>
      <c r="J12" s="1">
        <f t="shared" si="1"/>
        <v>0.8489332332238273</v>
      </c>
    </row>
    <row r="13" spans="2:10" x14ac:dyDescent="0.3">
      <c r="B13" s="17"/>
      <c r="C13" s="17"/>
      <c r="D13" s="17"/>
      <c r="E13" s="17"/>
      <c r="F13" s="17"/>
      <c r="I13" s="1">
        <v>12</v>
      </c>
      <c r="J13" s="1">
        <f t="shared" si="1"/>
        <v>0.83638742189539661</v>
      </c>
    </row>
    <row r="14" spans="2:10" x14ac:dyDescent="0.3">
      <c r="B14" s="17"/>
      <c r="C14" s="17"/>
      <c r="D14" s="17"/>
      <c r="E14" s="17"/>
      <c r="F14" s="17"/>
      <c r="I14" s="1">
        <v>13</v>
      </c>
      <c r="J14" s="1">
        <f t="shared" si="1"/>
        <v>0.82402701664571099</v>
      </c>
    </row>
    <row r="15" spans="2:10" x14ac:dyDescent="0.3">
      <c r="B15" s="17"/>
      <c r="C15" s="17"/>
      <c r="D15" s="17"/>
      <c r="E15" s="17"/>
      <c r="F15" s="17"/>
      <c r="I15" s="1">
        <v>14</v>
      </c>
      <c r="J15" s="1">
        <f t="shared" si="1"/>
        <v>0.81184927748345925</v>
      </c>
    </row>
    <row r="16" spans="2:10" x14ac:dyDescent="0.3">
      <c r="I16" s="1">
        <v>15</v>
      </c>
      <c r="J16" s="1">
        <f t="shared" si="1"/>
        <v>0.79985150490981216</v>
      </c>
    </row>
    <row r="17" spans="2:10" x14ac:dyDescent="0.3">
      <c r="I17" s="1">
        <v>16</v>
      </c>
      <c r="J17" s="1">
        <f t="shared" si="1"/>
        <v>0.78803103932001206</v>
      </c>
    </row>
    <row r="18" spans="2:10" x14ac:dyDescent="0.3">
      <c r="B18" s="9"/>
      <c r="I18" s="1">
        <v>17</v>
      </c>
      <c r="J18" s="1">
        <f t="shared" si="1"/>
        <v>0.77638526041380518</v>
      </c>
    </row>
    <row r="19" spans="2:10" x14ac:dyDescent="0.3">
      <c r="I19" s="1">
        <v>18</v>
      </c>
      <c r="J19" s="1">
        <f t="shared" si="1"/>
        <v>0.76491158661458636</v>
      </c>
    </row>
    <row r="20" spans="2:10" x14ac:dyDescent="0.3">
      <c r="I20" s="1">
        <v>19</v>
      </c>
      <c r="J20" s="1">
        <f t="shared" si="1"/>
        <v>0.7536074744971295</v>
      </c>
    </row>
    <row r="21" spans="2:10" x14ac:dyDescent="0.3">
      <c r="I21" s="1">
        <v>20</v>
      </c>
      <c r="J21" s="1">
        <f t="shared" si="1"/>
        <v>0.74247041822377313</v>
      </c>
    </row>
    <row r="22" spans="2:10" x14ac:dyDescent="0.3">
      <c r="J22" s="12">
        <f>(SUM(J2:J21)*C4/C6+J21)*C2</f>
        <v>2171686.3878508247</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B2:R24"/>
  <sheetViews>
    <sheetView tabSelected="1" zoomScaleNormal="100" workbookViewId="0"/>
  </sheetViews>
  <sheetFormatPr baseColWidth="10" defaultRowHeight="26" x14ac:dyDescent="0.3"/>
  <cols>
    <col min="1" max="16384" width="10.83203125" style="1"/>
  </cols>
  <sheetData>
    <row r="2" spans="2:18" x14ac:dyDescent="0.3">
      <c r="B2" s="1" t="s">
        <v>4</v>
      </c>
    </row>
    <row r="4" spans="2:18" x14ac:dyDescent="0.3">
      <c r="B4" s="5">
        <v>1</v>
      </c>
      <c r="C4" s="5">
        <v>2</v>
      </c>
      <c r="D4" s="5">
        <v>3</v>
      </c>
      <c r="F4" s="5">
        <v>1</v>
      </c>
      <c r="G4" s="5">
        <v>2</v>
      </c>
      <c r="H4" s="5">
        <v>3</v>
      </c>
    </row>
    <row r="5" spans="2:18" x14ac:dyDescent="0.3">
      <c r="F5" s="5">
        <v>4</v>
      </c>
      <c r="G5" s="5">
        <v>5</v>
      </c>
      <c r="H5" s="5">
        <v>6</v>
      </c>
    </row>
    <row r="6" spans="2:18" x14ac:dyDescent="0.3">
      <c r="F6" s="5">
        <v>7</v>
      </c>
      <c r="G6" s="5">
        <v>8</v>
      </c>
      <c r="H6" s="5">
        <v>9</v>
      </c>
    </row>
    <row r="7" spans="2:18" x14ac:dyDescent="0.3">
      <c r="N7" s="17"/>
      <c r="O7" s="17"/>
      <c r="P7" s="17"/>
      <c r="Q7" s="17"/>
      <c r="R7" s="17"/>
    </row>
    <row r="8" spans="2:18" x14ac:dyDescent="0.3">
      <c r="F8" s="6">
        <f>B4*F4+C4*F5+D4*F6</f>
        <v>30</v>
      </c>
      <c r="G8" s="6">
        <f>B4*G4+C4*G5+D4*G6</f>
        <v>36</v>
      </c>
      <c r="H8" s="6">
        <f>B4*H4+C4*H5+D4*H6</f>
        <v>42</v>
      </c>
      <c r="N8" s="17"/>
      <c r="O8" s="17"/>
      <c r="P8" s="17"/>
      <c r="Q8" s="17"/>
      <c r="R8" s="17"/>
    </row>
    <row r="9" spans="2:18" x14ac:dyDescent="0.3">
      <c r="N9" s="17"/>
      <c r="O9" s="17"/>
      <c r="P9" s="17"/>
      <c r="Q9" s="17"/>
      <c r="R9" s="17"/>
    </row>
    <row r="10" spans="2:18" x14ac:dyDescent="0.3">
      <c r="N10" s="17"/>
      <c r="O10" s="17"/>
      <c r="P10" s="17"/>
      <c r="Q10" s="17"/>
      <c r="R10" s="17"/>
    </row>
    <row r="23" spans="2:2" x14ac:dyDescent="0.3">
      <c r="B23" s="9"/>
    </row>
    <row r="24" spans="2:2" x14ac:dyDescent="0.3">
      <c r="B24" s="9"/>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2212-E803-6C4F-AE06-60DDD7BEC8A1}">
  <sheetPr codeName="Sheet2">
    <tabColor rgb="FFFFFF00"/>
  </sheetPr>
  <dimension ref="A1:AF48"/>
  <sheetViews>
    <sheetView workbookViewId="0"/>
  </sheetViews>
  <sheetFormatPr baseColWidth="10" defaultRowHeight="19" x14ac:dyDescent="0.25"/>
  <cols>
    <col min="1" max="1" width="10.83203125" style="13"/>
    <col min="2" max="2" width="9.83203125" style="13" bestFit="1" customWidth="1"/>
    <col min="3" max="6" width="6" style="13" bestFit="1" customWidth="1"/>
    <col min="7" max="8" width="7.83203125" style="13" bestFit="1" customWidth="1"/>
    <col min="9" max="10" width="6.1640625" style="13" bestFit="1" customWidth="1"/>
    <col min="11" max="14" width="6" style="13" bestFit="1" customWidth="1"/>
    <col min="15" max="16" width="7.83203125" style="13" bestFit="1" customWidth="1"/>
    <col min="17" max="18" width="6.1640625" style="13" bestFit="1" customWidth="1"/>
    <col min="19" max="19" width="6" style="13" bestFit="1" customWidth="1"/>
    <col min="20" max="20" width="5.5" style="13" bestFit="1" customWidth="1"/>
    <col min="21" max="22" width="6" style="13" bestFit="1" customWidth="1"/>
    <col min="23" max="24" width="7.83203125" style="13" bestFit="1" customWidth="1"/>
    <col min="25" max="26" width="6.1640625" style="13" bestFit="1" customWidth="1"/>
    <col min="27" max="28" width="5.33203125" style="13" bestFit="1" customWidth="1"/>
    <col min="29" max="29" width="4.83203125" style="13" bestFit="1" customWidth="1"/>
    <col min="30" max="30" width="5.1640625" style="13" bestFit="1" customWidth="1"/>
    <col min="31" max="32" width="7.6640625" style="13" bestFit="1" customWidth="1"/>
    <col min="33" max="34" width="6" style="13" bestFit="1" customWidth="1"/>
    <col min="35" max="16384" width="10.83203125" style="13"/>
  </cols>
  <sheetData>
    <row r="1" spans="1:32" x14ac:dyDescent="0.25">
      <c r="A1" s="23" t="s">
        <v>101</v>
      </c>
    </row>
    <row r="2" spans="1:32" x14ac:dyDescent="0.25">
      <c r="A2" s="23" t="s">
        <v>102</v>
      </c>
    </row>
    <row r="3" spans="1:32" x14ac:dyDescent="0.25">
      <c r="A3" s="23" t="s">
        <v>103</v>
      </c>
    </row>
    <row r="15" spans="1:32" ht="26" x14ac:dyDescent="0.3">
      <c r="AB15" s="17"/>
      <c r="AC15" s="17"/>
      <c r="AD15" s="17"/>
      <c r="AE15" s="17"/>
      <c r="AF15" s="17"/>
    </row>
    <row r="16" spans="1:32" ht="26" x14ac:dyDescent="0.3">
      <c r="AB16" s="17"/>
      <c r="AC16" s="17"/>
      <c r="AD16" s="17"/>
      <c r="AE16" s="17"/>
      <c r="AF16" s="17"/>
    </row>
    <row r="17" spans="2:32" ht="26" x14ac:dyDescent="0.3">
      <c r="AB17" s="17"/>
      <c r="AC17" s="17"/>
      <c r="AD17" s="17"/>
      <c r="AE17" s="17"/>
      <c r="AF17" s="17"/>
    </row>
    <row r="18" spans="2:32" ht="26" x14ac:dyDescent="0.3">
      <c r="AB18" s="17"/>
      <c r="AC18" s="17"/>
      <c r="AD18" s="17"/>
      <c r="AE18" s="17"/>
      <c r="AF18" s="17"/>
    </row>
    <row r="23" spans="2:32" x14ac:dyDescent="0.25">
      <c r="B23" s="15" t="s">
        <v>38</v>
      </c>
    </row>
    <row r="24" spans="2:32" x14ac:dyDescent="0.25">
      <c r="B24" s="15" t="s">
        <v>39</v>
      </c>
    </row>
    <row r="35" spans="2:26" x14ac:dyDescent="0.25">
      <c r="B35" s="13" t="s">
        <v>24</v>
      </c>
      <c r="C35" s="13" t="s">
        <v>19</v>
      </c>
      <c r="D35" s="13" t="s">
        <v>19</v>
      </c>
      <c r="E35" s="13" t="s">
        <v>8</v>
      </c>
      <c r="F35" s="13" t="s">
        <v>8</v>
      </c>
      <c r="G35" s="13" t="s">
        <v>22</v>
      </c>
      <c r="H35" s="13" t="s">
        <v>22</v>
      </c>
      <c r="I35" s="13" t="s">
        <v>23</v>
      </c>
      <c r="J35" s="13" t="s">
        <v>23</v>
      </c>
      <c r="K35" s="13" t="s">
        <v>19</v>
      </c>
      <c r="L35" s="13" t="s">
        <v>19</v>
      </c>
      <c r="M35" s="13" t="s">
        <v>8</v>
      </c>
      <c r="N35" s="13" t="s">
        <v>8</v>
      </c>
      <c r="O35" s="13" t="s">
        <v>22</v>
      </c>
      <c r="P35" s="13" t="s">
        <v>22</v>
      </c>
      <c r="Q35" s="13" t="s">
        <v>23</v>
      </c>
      <c r="R35" s="13" t="s">
        <v>23</v>
      </c>
      <c r="S35" s="13" t="s">
        <v>19</v>
      </c>
      <c r="T35" s="13" t="s">
        <v>19</v>
      </c>
      <c r="U35" s="13" t="s">
        <v>8</v>
      </c>
      <c r="V35" s="13" t="s">
        <v>8</v>
      </c>
      <c r="W35" s="13" t="s">
        <v>22</v>
      </c>
      <c r="X35" s="13" t="s">
        <v>22</v>
      </c>
      <c r="Y35" s="13" t="s">
        <v>23</v>
      </c>
      <c r="Z35" s="13" t="s">
        <v>23</v>
      </c>
    </row>
    <row r="36" spans="2:26" x14ac:dyDescent="0.25">
      <c r="B36" s="13" t="s">
        <v>25</v>
      </c>
      <c r="C36" s="13" t="s">
        <v>20</v>
      </c>
      <c r="D36" s="13" t="s">
        <v>21</v>
      </c>
      <c r="E36" s="13" t="s">
        <v>20</v>
      </c>
      <c r="F36" s="13" t="s">
        <v>21</v>
      </c>
      <c r="G36" s="13" t="s">
        <v>20</v>
      </c>
      <c r="H36" s="13" t="s">
        <v>21</v>
      </c>
      <c r="I36" s="13" t="s">
        <v>20</v>
      </c>
      <c r="J36" s="13" t="s">
        <v>21</v>
      </c>
      <c r="K36" s="13" t="s">
        <v>20</v>
      </c>
      <c r="L36" s="13" t="s">
        <v>21</v>
      </c>
      <c r="M36" s="13" t="s">
        <v>20</v>
      </c>
      <c r="N36" s="13" t="s">
        <v>21</v>
      </c>
      <c r="O36" s="13" t="s">
        <v>20</v>
      </c>
      <c r="P36" s="13" t="s">
        <v>21</v>
      </c>
      <c r="Q36" s="13" t="s">
        <v>20</v>
      </c>
      <c r="R36" s="13" t="s">
        <v>21</v>
      </c>
      <c r="S36" s="13" t="s">
        <v>20</v>
      </c>
      <c r="T36" s="13" t="s">
        <v>21</v>
      </c>
      <c r="U36" s="13" t="s">
        <v>20</v>
      </c>
      <c r="V36" s="13" t="s">
        <v>21</v>
      </c>
      <c r="W36" s="13" t="s">
        <v>20</v>
      </c>
      <c r="X36" s="13" t="s">
        <v>21</v>
      </c>
      <c r="Y36" s="13" t="s">
        <v>20</v>
      </c>
      <c r="Z36" s="13" t="s">
        <v>21</v>
      </c>
    </row>
    <row r="37" spans="2:26" x14ac:dyDescent="0.25">
      <c r="B37" s="13" t="s">
        <v>26</v>
      </c>
      <c r="C37" s="14">
        <v>1</v>
      </c>
      <c r="D37" s="14">
        <v>1</v>
      </c>
      <c r="E37" s="14">
        <v>1</v>
      </c>
      <c r="F37" s="14">
        <v>1</v>
      </c>
      <c r="G37" s="14">
        <v>1</v>
      </c>
      <c r="H37" s="14">
        <v>1</v>
      </c>
      <c r="I37" s="14">
        <v>1</v>
      </c>
      <c r="J37" s="14">
        <v>1</v>
      </c>
      <c r="K37" s="14">
        <v>2</v>
      </c>
      <c r="L37" s="14">
        <v>2</v>
      </c>
      <c r="M37" s="14">
        <v>2</v>
      </c>
      <c r="N37" s="14">
        <v>2</v>
      </c>
      <c r="O37" s="14">
        <v>2</v>
      </c>
      <c r="P37" s="14">
        <v>2</v>
      </c>
      <c r="Q37" s="14">
        <v>2</v>
      </c>
      <c r="R37" s="14">
        <v>2</v>
      </c>
      <c r="S37" s="14">
        <v>3</v>
      </c>
      <c r="T37" s="14">
        <v>3</v>
      </c>
      <c r="U37" s="14">
        <v>3</v>
      </c>
      <c r="V37" s="14">
        <v>3</v>
      </c>
      <c r="W37" s="14">
        <v>3</v>
      </c>
      <c r="X37" s="14">
        <v>3</v>
      </c>
      <c r="Y37" s="14">
        <v>3</v>
      </c>
      <c r="Z37" s="14">
        <v>3</v>
      </c>
    </row>
    <row r="38" spans="2:26" x14ac:dyDescent="0.25">
      <c r="B38" s="13" t="s">
        <v>27</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0</v>
      </c>
      <c r="T38" s="14">
        <v>0</v>
      </c>
      <c r="U38" s="14">
        <v>0</v>
      </c>
      <c r="V38" s="14">
        <v>0</v>
      </c>
      <c r="W38" s="14">
        <v>0</v>
      </c>
      <c r="X38" s="14">
        <v>0</v>
      </c>
      <c r="Y38" s="14">
        <v>0</v>
      </c>
      <c r="Z38" s="14">
        <v>0</v>
      </c>
    </row>
    <row r="39" spans="2:26" x14ac:dyDescent="0.25">
      <c r="B39" s="13" t="s">
        <v>28</v>
      </c>
      <c r="C39" s="14">
        <f ca="1">C38+_xlfn.NORM.S.INV(RAND())</f>
        <v>-6.0355899501802528E-2</v>
      </c>
      <c r="D39" s="14">
        <f t="shared" ref="D39:Z48" ca="1" si="0">D38+_xlfn.NORM.S.INV(RAND())</f>
        <v>-0.13646511884834742</v>
      </c>
      <c r="E39" s="14">
        <f t="shared" ca="1" si="0"/>
        <v>0.28029999332633176</v>
      </c>
      <c r="F39" s="14">
        <f t="shared" ca="1" si="0"/>
        <v>-0.65152221655252174</v>
      </c>
      <c r="G39" s="14">
        <f t="shared" ca="1" si="0"/>
        <v>0.15088803009985036</v>
      </c>
      <c r="H39" s="14">
        <f t="shared" ca="1" si="0"/>
        <v>-9.0195730630946727E-2</v>
      </c>
      <c r="I39" s="14">
        <f t="shared" ca="1" si="0"/>
        <v>-0.55801717196629463</v>
      </c>
      <c r="J39" s="14">
        <f t="shared" ca="1" si="0"/>
        <v>0.70433396527298642</v>
      </c>
      <c r="K39" s="14">
        <f t="shared" ca="1" si="0"/>
        <v>-0.35844579616578015</v>
      </c>
      <c r="L39" s="14">
        <f t="shared" ca="1" si="0"/>
        <v>-0.19081233040392395</v>
      </c>
      <c r="M39" s="14">
        <f t="shared" ca="1" si="0"/>
        <v>0.31834325911236572</v>
      </c>
      <c r="N39" s="14">
        <f t="shared" ca="1" si="0"/>
        <v>-0.86219529473232459</v>
      </c>
      <c r="O39" s="14">
        <f t="shared" ca="1" si="0"/>
        <v>1.2345184424239968</v>
      </c>
      <c r="P39" s="14">
        <f t="shared" ca="1" si="0"/>
        <v>-1.1105969203699055</v>
      </c>
      <c r="Q39" s="14">
        <f t="shared" ca="1" si="0"/>
        <v>1.9331522162577559</v>
      </c>
      <c r="R39" s="14">
        <f t="shared" ca="1" si="0"/>
        <v>0.12658748107338322</v>
      </c>
      <c r="S39" s="14">
        <f t="shared" ca="1" si="0"/>
        <v>-9.532762162040409E-2</v>
      </c>
      <c r="T39" s="14">
        <f t="shared" ca="1" si="0"/>
        <v>1.0834957617666081</v>
      </c>
      <c r="U39" s="14">
        <f t="shared" ca="1" si="0"/>
        <v>0.20375695498388469</v>
      </c>
      <c r="V39" s="14">
        <f t="shared" ca="1" si="0"/>
        <v>1.7282297019406299</v>
      </c>
      <c r="W39" s="14">
        <f t="shared" ca="1" si="0"/>
        <v>-0.76618501610892398</v>
      </c>
      <c r="X39" s="14">
        <f t="shared" ca="1" si="0"/>
        <v>-0.51752616041882071</v>
      </c>
      <c r="Y39" s="14">
        <f t="shared" ca="1" si="0"/>
        <v>1.3906038882232534</v>
      </c>
      <c r="Z39" s="14">
        <f t="shared" ca="1" si="0"/>
        <v>0.13502859658954708</v>
      </c>
    </row>
    <row r="40" spans="2:26" x14ac:dyDescent="0.25">
      <c r="B40" s="13" t="s">
        <v>29</v>
      </c>
      <c r="C40" s="14">
        <f t="shared" ref="C40:C48" ca="1" si="1">C39+_xlfn.NORM.S.INV(RAND())</f>
        <v>9.3006225424141997E-2</v>
      </c>
      <c r="D40" s="14">
        <f t="shared" ca="1" si="0"/>
        <v>-0.43263154236170653</v>
      </c>
      <c r="E40" s="14">
        <f t="shared" ca="1" si="0"/>
        <v>-1.5911847172600275</v>
      </c>
      <c r="F40" s="14">
        <f t="shared" ca="1" si="0"/>
        <v>1.1654911376460886</v>
      </c>
      <c r="G40" s="14">
        <f t="shared" ca="1" si="0"/>
        <v>1.6676880662463529</v>
      </c>
      <c r="H40" s="14">
        <f t="shared" ca="1" si="0"/>
        <v>-3.4128627187898067E-2</v>
      </c>
      <c r="I40" s="14">
        <f t="shared" ca="1" si="0"/>
        <v>0.27461699807926288</v>
      </c>
      <c r="J40" s="14">
        <f t="shared" ca="1" si="0"/>
        <v>0.6841401230345554</v>
      </c>
      <c r="K40" s="14">
        <f t="shared" ca="1" si="0"/>
        <v>0.42123364768556298</v>
      </c>
      <c r="L40" s="14">
        <f t="shared" ca="1" si="0"/>
        <v>0.59210544549146837</v>
      </c>
      <c r="M40" s="14">
        <f t="shared" ca="1" si="0"/>
        <v>0.31354051133883643</v>
      </c>
      <c r="N40" s="14">
        <f t="shared" ca="1" si="0"/>
        <v>-1.035464160848433</v>
      </c>
      <c r="O40" s="14">
        <f t="shared" ca="1" si="0"/>
        <v>1.6519135064001236</v>
      </c>
      <c r="P40" s="14">
        <f t="shared" ca="1" si="0"/>
        <v>-2.3482469924004343</v>
      </c>
      <c r="Q40" s="14">
        <f t="shared" ca="1" si="0"/>
        <v>1.9082587295712592</v>
      </c>
      <c r="R40" s="14">
        <f t="shared" ca="1" si="0"/>
        <v>1.3913079507937054</v>
      </c>
      <c r="S40" s="14">
        <f t="shared" ca="1" si="0"/>
        <v>-0.83594283322132057</v>
      </c>
      <c r="T40" s="14">
        <f t="shared" ca="1" si="0"/>
        <v>1.9815654383866832</v>
      </c>
      <c r="U40" s="14">
        <f t="shared" ca="1" si="0"/>
        <v>0.33591984848671674</v>
      </c>
      <c r="V40" s="14">
        <f t="shared" ca="1" si="0"/>
        <v>1.7281851213453996</v>
      </c>
      <c r="W40" s="14">
        <f t="shared" ca="1" si="0"/>
        <v>0.85359647378306869</v>
      </c>
      <c r="X40" s="14">
        <f t="shared" ca="1" si="0"/>
        <v>0.47935253255418864</v>
      </c>
      <c r="Y40" s="14">
        <f t="shared" ca="1" si="0"/>
        <v>1.3495953000875631</v>
      </c>
      <c r="Z40" s="14">
        <f t="shared" ca="1" si="0"/>
        <v>-1.4946448550673084</v>
      </c>
    </row>
    <row r="41" spans="2:26" x14ac:dyDescent="0.25">
      <c r="B41" s="13" t="s">
        <v>30</v>
      </c>
      <c r="C41" s="14">
        <f t="shared" ca="1" si="1"/>
        <v>0.28697082190006118</v>
      </c>
      <c r="D41" s="14">
        <f t="shared" ca="1" si="0"/>
        <v>-0.28875422064874273</v>
      </c>
      <c r="E41" s="14">
        <f t="shared" ca="1" si="0"/>
        <v>-1.7871410227178397</v>
      </c>
      <c r="F41" s="14">
        <f t="shared" ca="1" si="0"/>
        <v>-0.27070517045022724</v>
      </c>
      <c r="G41" s="14">
        <f t="shared" ca="1" si="0"/>
        <v>1.0176851516628309</v>
      </c>
      <c r="H41" s="14">
        <f t="shared" ca="1" si="0"/>
        <v>-0.3532412594047758</v>
      </c>
      <c r="I41" s="14">
        <f t="shared" ca="1" si="0"/>
        <v>-0.45515060079205938</v>
      </c>
      <c r="J41" s="14">
        <f t="shared" ca="1" si="0"/>
        <v>2.0418946159206204</v>
      </c>
      <c r="K41" s="14">
        <f t="shared" ca="1" si="0"/>
        <v>1.2460038824860451</v>
      </c>
      <c r="L41" s="14">
        <f t="shared" ca="1" si="0"/>
        <v>-1.0499181341249417</v>
      </c>
      <c r="M41" s="14">
        <f t="shared" ca="1" si="0"/>
        <v>1.4488539418573092</v>
      </c>
      <c r="N41" s="14">
        <f t="shared" ca="1" si="0"/>
        <v>-1.3400454188640714</v>
      </c>
      <c r="O41" s="14">
        <f t="shared" ca="1" si="0"/>
        <v>-0.72933048754336616</v>
      </c>
      <c r="P41" s="14">
        <f t="shared" ca="1" si="0"/>
        <v>-2.6264025120193262</v>
      </c>
      <c r="Q41" s="14">
        <f t="shared" ca="1" si="0"/>
        <v>2.404284973597226</v>
      </c>
      <c r="R41" s="14">
        <f t="shared" ca="1" si="0"/>
        <v>-0.14489804592642819</v>
      </c>
      <c r="S41" s="14">
        <f t="shared" ca="1" si="0"/>
        <v>-5.3087899885530421E-2</v>
      </c>
      <c r="T41" s="14">
        <f t="shared" ca="1" si="0"/>
        <v>4.8083367852605363E-2</v>
      </c>
      <c r="U41" s="14">
        <f t="shared" ca="1" si="0"/>
        <v>0.84665139959976832</v>
      </c>
      <c r="V41" s="14">
        <f t="shared" ca="1" si="0"/>
        <v>3.5475584550188959</v>
      </c>
      <c r="W41" s="14">
        <f t="shared" ca="1" si="0"/>
        <v>0.28023322379560001</v>
      </c>
      <c r="X41" s="14">
        <f t="shared" ca="1" si="0"/>
        <v>-5.3823533723660999E-2</v>
      </c>
      <c r="Y41" s="14">
        <f t="shared" ca="1" si="0"/>
        <v>8.1818973707877385E-2</v>
      </c>
      <c r="Z41" s="14">
        <f t="shared" ca="1" si="0"/>
        <v>-2.2436331083472139</v>
      </c>
    </row>
    <row r="42" spans="2:26" x14ac:dyDescent="0.25">
      <c r="B42" s="13" t="s">
        <v>31</v>
      </c>
      <c r="C42" s="14">
        <f t="shared" ca="1" si="1"/>
        <v>0.12128081977492408</v>
      </c>
      <c r="D42" s="14">
        <f t="shared" ca="1" si="0"/>
        <v>-0.58836450417310338</v>
      </c>
      <c r="E42" s="14">
        <f t="shared" ca="1" si="0"/>
        <v>-2.312515822018649</v>
      </c>
      <c r="F42" s="14">
        <f t="shared" ca="1" si="0"/>
        <v>-0.66452339517761017</v>
      </c>
      <c r="G42" s="14">
        <f t="shared" ca="1" si="0"/>
        <v>1.9619309685817798</v>
      </c>
      <c r="H42" s="14">
        <f t="shared" ca="1" si="0"/>
        <v>0.41707281353959291</v>
      </c>
      <c r="I42" s="14">
        <f t="shared" ca="1" si="0"/>
        <v>-2.4035867306785947</v>
      </c>
      <c r="J42" s="14">
        <f t="shared" ca="1" si="0"/>
        <v>3.2764987963104693</v>
      </c>
      <c r="K42" s="14">
        <f t="shared" ca="1" si="0"/>
        <v>1.7348896590608878</v>
      </c>
      <c r="L42" s="14">
        <f t="shared" ca="1" si="0"/>
        <v>-0.47931939052044126</v>
      </c>
      <c r="M42" s="14">
        <f t="shared" ca="1" si="0"/>
        <v>1.2734193587786005</v>
      </c>
      <c r="N42" s="14">
        <f t="shared" ca="1" si="0"/>
        <v>-2.123476430718453</v>
      </c>
      <c r="O42" s="14">
        <f t="shared" ca="1" si="0"/>
        <v>-0.42890314381731365</v>
      </c>
      <c r="P42" s="14">
        <f t="shared" ca="1" si="0"/>
        <v>-3.8521188740113788</v>
      </c>
      <c r="Q42" s="14">
        <f t="shared" ca="1" si="0"/>
        <v>2.3891307323226592</v>
      </c>
      <c r="R42" s="14">
        <f t="shared" ca="1" si="0"/>
        <v>1.0562155455059472</v>
      </c>
      <c r="S42" s="14">
        <f t="shared" ca="1" si="0"/>
        <v>-0.7593365299721071</v>
      </c>
      <c r="T42" s="14">
        <f t="shared" ca="1" si="0"/>
        <v>0.49474775168909707</v>
      </c>
      <c r="U42" s="14">
        <f t="shared" ca="1" si="0"/>
        <v>1.4356222915909216</v>
      </c>
      <c r="V42" s="14">
        <f t="shared" ca="1" si="0"/>
        <v>4.5701028941729982</v>
      </c>
      <c r="W42" s="14">
        <f t="shared" ca="1" si="0"/>
        <v>0.40080135878179196</v>
      </c>
      <c r="X42" s="14">
        <f t="shared" ca="1" si="0"/>
        <v>0.84722219299159029</v>
      </c>
      <c r="Y42" s="14">
        <f t="shared" ca="1" si="0"/>
        <v>0.64074742922940731</v>
      </c>
      <c r="Z42" s="14">
        <f t="shared" ca="1" si="0"/>
        <v>-4.1541630636830096</v>
      </c>
    </row>
    <row r="43" spans="2:26" x14ac:dyDescent="0.25">
      <c r="B43" s="13" t="s">
        <v>32</v>
      </c>
      <c r="C43" s="14">
        <f t="shared" ca="1" si="1"/>
        <v>1.0590510898338821</v>
      </c>
      <c r="D43" s="14">
        <f t="shared" ca="1" si="0"/>
        <v>-0.17638162209308972</v>
      </c>
      <c r="E43" s="14">
        <f t="shared" ca="1" si="0"/>
        <v>-1.3573204684903937</v>
      </c>
      <c r="F43" s="14">
        <f t="shared" ca="1" si="0"/>
        <v>-0.33669387663293593</v>
      </c>
      <c r="G43" s="14">
        <f t="shared" ca="1" si="0"/>
        <v>1.0681701243535251</v>
      </c>
      <c r="H43" s="14">
        <f t="shared" ca="1" si="0"/>
        <v>1.7316562775533533</v>
      </c>
      <c r="I43" s="14">
        <f t="shared" ca="1" si="0"/>
        <v>-3.6260245219228628</v>
      </c>
      <c r="J43" s="14">
        <f t="shared" ca="1" si="0"/>
        <v>2.7383557966469088</v>
      </c>
      <c r="K43" s="14">
        <f t="shared" ca="1" si="0"/>
        <v>2.6717456014019287</v>
      </c>
      <c r="L43" s="14">
        <f t="shared" ca="1" si="0"/>
        <v>-1.0485589233868664E-2</v>
      </c>
      <c r="M43" s="14">
        <f t="shared" ca="1" si="0"/>
        <v>0.26765205074568521</v>
      </c>
      <c r="N43" s="14">
        <f t="shared" ca="1" si="0"/>
        <v>-2.4218453705893803</v>
      </c>
      <c r="O43" s="14">
        <f t="shared" ca="1" si="0"/>
        <v>0.49534190816296098</v>
      </c>
      <c r="P43" s="14">
        <f t="shared" ca="1" si="0"/>
        <v>-2.6223898959832477</v>
      </c>
      <c r="Q43" s="14">
        <f t="shared" ca="1" si="0"/>
        <v>3.0816234828716942</v>
      </c>
      <c r="R43" s="14">
        <f t="shared" ca="1" si="0"/>
        <v>0.5508452880732112</v>
      </c>
      <c r="S43" s="14">
        <f t="shared" ca="1" si="0"/>
        <v>-0.50631700431169313</v>
      </c>
      <c r="T43" s="14">
        <f t="shared" ca="1" si="0"/>
        <v>-0.30570734750499201</v>
      </c>
      <c r="U43" s="14">
        <f t="shared" ca="1" si="0"/>
        <v>2.2001448771148131</v>
      </c>
      <c r="V43" s="14">
        <f t="shared" ca="1" si="0"/>
        <v>5.2526434566136277</v>
      </c>
      <c r="W43" s="14">
        <f t="shared" ca="1" si="0"/>
        <v>0.49111362029280703</v>
      </c>
      <c r="X43" s="14">
        <f t="shared" ca="1" si="0"/>
        <v>0.20926475330426686</v>
      </c>
      <c r="Y43" s="14">
        <f t="shared" ca="1" si="0"/>
        <v>0.81457553335936683</v>
      </c>
      <c r="Z43" s="14">
        <f t="shared" ca="1" si="0"/>
        <v>-6.3865969529146174</v>
      </c>
    </row>
    <row r="44" spans="2:26" x14ac:dyDescent="0.25">
      <c r="B44" s="13" t="s">
        <v>33</v>
      </c>
      <c r="C44" s="14">
        <f t="shared" ca="1" si="1"/>
        <v>1.2283945697587608</v>
      </c>
      <c r="D44" s="14">
        <f t="shared" ca="1" si="0"/>
        <v>-2.6606627133448533</v>
      </c>
      <c r="E44" s="14">
        <f t="shared" ca="1" si="0"/>
        <v>-2.5371181519667276</v>
      </c>
      <c r="F44" s="14">
        <f t="shared" ca="1" si="0"/>
        <v>0.43108349174129013</v>
      </c>
      <c r="G44" s="14">
        <f t="shared" ca="1" si="0"/>
        <v>2.7741376353657348</v>
      </c>
      <c r="H44" s="14">
        <f t="shared" ca="1" si="0"/>
        <v>0.33626778323178708</v>
      </c>
      <c r="I44" s="14">
        <f t="shared" ca="1" si="0"/>
        <v>-5.9099225395419897</v>
      </c>
      <c r="J44" s="14">
        <f t="shared" ca="1" si="0"/>
        <v>1.8055456185472898</v>
      </c>
      <c r="K44" s="14">
        <f t="shared" ca="1" si="0"/>
        <v>2.0272596504524243</v>
      </c>
      <c r="L44" s="14">
        <f t="shared" ca="1" si="0"/>
        <v>-0.18052200163906762</v>
      </c>
      <c r="M44" s="14">
        <f t="shared" ca="1" si="0"/>
        <v>-0.93855295905960756</v>
      </c>
      <c r="N44" s="14">
        <f t="shared" ca="1" si="0"/>
        <v>-2.6791034267910971</v>
      </c>
      <c r="O44" s="14">
        <f t="shared" ca="1" si="0"/>
        <v>0.61073957569430537</v>
      </c>
      <c r="P44" s="14">
        <f t="shared" ca="1" si="0"/>
        <v>-2.5783046770311562</v>
      </c>
      <c r="Q44" s="14">
        <f t="shared" ca="1" si="0"/>
        <v>2.4197543009904177</v>
      </c>
      <c r="R44" s="14">
        <f t="shared" ca="1" si="0"/>
        <v>1.9373645820700496</v>
      </c>
      <c r="S44" s="14">
        <f t="shared" ca="1" si="0"/>
        <v>-1.3170464919360323</v>
      </c>
      <c r="T44" s="14">
        <f t="shared" ca="1" si="0"/>
        <v>0.59841369207307094</v>
      </c>
      <c r="U44" s="14">
        <f t="shared" ca="1" si="0"/>
        <v>0.63136836448576972</v>
      </c>
      <c r="V44" s="14">
        <f t="shared" ca="1" si="0"/>
        <v>5.4120332253728378</v>
      </c>
      <c r="W44" s="14">
        <f t="shared" ca="1" si="0"/>
        <v>1.2435311139162395</v>
      </c>
      <c r="X44" s="14">
        <f t="shared" ca="1" si="0"/>
        <v>0.36774488241150466</v>
      </c>
      <c r="Y44" s="14">
        <f t="shared" ca="1" si="0"/>
        <v>0.13842199637315433</v>
      </c>
      <c r="Z44" s="14">
        <f t="shared" ca="1" si="0"/>
        <v>-5.5574405144951928</v>
      </c>
    </row>
    <row r="45" spans="2:26" x14ac:dyDescent="0.25">
      <c r="B45" s="13" t="s">
        <v>34</v>
      </c>
      <c r="C45" s="14">
        <f t="shared" ca="1" si="1"/>
        <v>0.65911672734694715</v>
      </c>
      <c r="D45" s="14">
        <f t="shared" ca="1" si="0"/>
        <v>-2.8713806012320875</v>
      </c>
      <c r="E45" s="14">
        <f t="shared" ca="1" si="0"/>
        <v>-5.53292974117839</v>
      </c>
      <c r="F45" s="14">
        <f t="shared" ca="1" si="0"/>
        <v>-3.7079913747045945E-2</v>
      </c>
      <c r="G45" s="14">
        <f t="shared" ca="1" si="0"/>
        <v>3.398614881878979</v>
      </c>
      <c r="H45" s="14">
        <f t="shared" ca="1" si="0"/>
        <v>1.603934279474122</v>
      </c>
      <c r="I45" s="14">
        <f t="shared" ca="1" si="0"/>
        <v>-6.7515430445162314</v>
      </c>
      <c r="J45" s="14">
        <f t="shared" ca="1" si="0"/>
        <v>2.6627705223659097</v>
      </c>
      <c r="K45" s="14">
        <f t="shared" ca="1" si="0"/>
        <v>1.5227428921584014</v>
      </c>
      <c r="L45" s="14">
        <f t="shared" ca="1" si="0"/>
        <v>-7.8784427602268836E-2</v>
      </c>
      <c r="M45" s="14">
        <f t="shared" ca="1" si="0"/>
        <v>-1.0934224900542091</v>
      </c>
      <c r="N45" s="14">
        <f t="shared" ca="1" si="0"/>
        <v>-1.403376464405935</v>
      </c>
      <c r="O45" s="14">
        <f t="shared" ca="1" si="0"/>
        <v>-0.27854739275285956</v>
      </c>
      <c r="P45" s="14">
        <f t="shared" ca="1" si="0"/>
        <v>-1.8045338173154775</v>
      </c>
      <c r="Q45" s="14">
        <f t="shared" ca="1" si="0"/>
        <v>1.7967384429203439</v>
      </c>
      <c r="R45" s="14">
        <f t="shared" ca="1" si="0"/>
        <v>1.5360780845917943</v>
      </c>
      <c r="S45" s="14">
        <f t="shared" ca="1" si="0"/>
        <v>-2.9529385949189315</v>
      </c>
      <c r="T45" s="14">
        <f t="shared" ca="1" si="0"/>
        <v>0.47981717656995115</v>
      </c>
      <c r="U45" s="14">
        <f t="shared" ca="1" si="0"/>
        <v>0.9574263317582955</v>
      </c>
      <c r="V45" s="14">
        <f t="shared" ca="1" si="0"/>
        <v>4.9238267805653804</v>
      </c>
      <c r="W45" s="14">
        <f t="shared" ca="1" si="0"/>
        <v>-0.43109403739251206</v>
      </c>
      <c r="X45" s="14">
        <f ca="1">X44+_xlfn.NORM.S.INV(RAND())</f>
        <v>-0.13450134447845169</v>
      </c>
      <c r="Y45" s="14">
        <f t="shared" ca="1" si="0"/>
        <v>0.89385883848257186</v>
      </c>
      <c r="Z45" s="14">
        <f t="shared" ca="1" si="0"/>
        <v>-8.2010578611760288</v>
      </c>
    </row>
    <row r="46" spans="2:26" x14ac:dyDescent="0.25">
      <c r="B46" s="13" t="s">
        <v>35</v>
      </c>
      <c r="C46" s="14">
        <f t="shared" ca="1" si="1"/>
        <v>-1.5568139110508881</v>
      </c>
      <c r="D46" s="14">
        <f t="shared" ca="1" si="0"/>
        <v>-3.5225817326436077</v>
      </c>
      <c r="E46" s="14">
        <f t="shared" ca="1" si="0"/>
        <v>-6.0892294093039707</v>
      </c>
      <c r="F46" s="14">
        <f t="shared" ca="1" si="0"/>
        <v>1.9252427694231258</v>
      </c>
      <c r="G46" s="14">
        <f t="shared" ca="1" si="0"/>
        <v>2.3411064738976965</v>
      </c>
      <c r="H46" s="14">
        <f t="shared" ca="1" si="0"/>
        <v>1.0231508860874805</v>
      </c>
      <c r="I46" s="14">
        <f t="shared" ca="1" si="0"/>
        <v>-7.4362023645066824</v>
      </c>
      <c r="J46" s="14">
        <f t="shared" ca="1" si="0"/>
        <v>4.4162896910482186</v>
      </c>
      <c r="K46" s="14">
        <f t="shared" ca="1" si="0"/>
        <v>1.7185839146684521</v>
      </c>
      <c r="L46" s="14">
        <f t="shared" ca="1" si="0"/>
        <v>-0.79751411861643184</v>
      </c>
      <c r="M46" s="14">
        <f t="shared" ca="1" si="0"/>
        <v>-0.6990019386072388</v>
      </c>
      <c r="N46" s="14">
        <f t="shared" ca="1" si="0"/>
        <v>-2.2533419604579934</v>
      </c>
      <c r="O46" s="14">
        <f t="shared" ca="1" si="0"/>
        <v>-1.5781649122332166</v>
      </c>
      <c r="P46" s="14">
        <f t="shared" ca="1" si="0"/>
        <v>-2.2029280463645096</v>
      </c>
      <c r="Q46" s="14">
        <f t="shared" ca="1" si="0"/>
        <v>2.7095076809086289</v>
      </c>
      <c r="R46" s="14">
        <f t="shared" ca="1" si="0"/>
        <v>2.4281381060619838</v>
      </c>
      <c r="S46" s="14">
        <f t="shared" ca="1" si="0"/>
        <v>-2.9659884025335295</v>
      </c>
      <c r="T46" s="14">
        <f t="shared" ca="1" si="0"/>
        <v>1.0488985904774508</v>
      </c>
      <c r="U46" s="14">
        <f t="shared" ca="1" si="0"/>
        <v>-0.74067344711019223</v>
      </c>
      <c r="V46" s="14">
        <f t="shared" ca="1" si="0"/>
        <v>5.7768649848142823</v>
      </c>
      <c r="W46" s="14">
        <f t="shared" ca="1" si="0"/>
        <v>-8.9443585340877041E-2</v>
      </c>
      <c r="X46" s="14">
        <f t="shared" ca="1" si="0"/>
        <v>-1.0614930488162169</v>
      </c>
      <c r="Y46" s="14">
        <f t="shared" ca="1" si="0"/>
        <v>1.7306491889477922</v>
      </c>
      <c r="Z46" s="14">
        <f t="shared" ca="1" si="0"/>
        <v>-7.9396869833181585</v>
      </c>
    </row>
    <row r="47" spans="2:26" x14ac:dyDescent="0.25">
      <c r="B47" s="13" t="s">
        <v>36</v>
      </c>
      <c r="C47" s="14">
        <f t="shared" ca="1" si="1"/>
        <v>0.83912307464608382</v>
      </c>
      <c r="D47" s="14">
        <f t="shared" ca="1" si="0"/>
        <v>-1.8703282393617331</v>
      </c>
      <c r="E47" s="14">
        <f t="shared" ca="1" si="0"/>
        <v>-6.3047818286360418</v>
      </c>
      <c r="F47" s="14">
        <f t="shared" ca="1" si="0"/>
        <v>1.1179220113172277</v>
      </c>
      <c r="G47" s="14">
        <f t="shared" ca="1" si="0"/>
        <v>3.0786417278965539</v>
      </c>
      <c r="H47" s="14">
        <f t="shared" ca="1" si="0"/>
        <v>2.4307323600138444</v>
      </c>
      <c r="I47" s="14">
        <f t="shared" ca="1" si="0"/>
        <v>-8.054201326300106</v>
      </c>
      <c r="J47" s="14">
        <f t="shared" ca="1" si="0"/>
        <v>5.2883366104547864</v>
      </c>
      <c r="K47" s="14">
        <f t="shared" ca="1" si="0"/>
        <v>0.75781253616609556</v>
      </c>
      <c r="L47" s="14">
        <f t="shared" ca="1" si="0"/>
        <v>-1.9321774950942476</v>
      </c>
      <c r="M47" s="14">
        <f t="shared" ca="1" si="0"/>
        <v>-1.30903695086352</v>
      </c>
      <c r="N47" s="14">
        <f t="shared" ca="1" si="0"/>
        <v>-0.97794413308516459</v>
      </c>
      <c r="O47" s="14">
        <f t="shared" ca="1" si="0"/>
        <v>-2.7431217842525557</v>
      </c>
      <c r="P47" s="14">
        <f t="shared" ca="1" si="0"/>
        <v>-2.2607309620851992</v>
      </c>
      <c r="Q47" s="14">
        <f t="shared" ca="1" si="0"/>
        <v>3.7294721162874884</v>
      </c>
      <c r="R47" s="14">
        <f t="shared" ca="1" si="0"/>
        <v>2.9707874586386147</v>
      </c>
      <c r="S47" s="14">
        <f t="shared" ca="1" si="0"/>
        <v>-4.4271620128395313</v>
      </c>
      <c r="T47" s="14">
        <f t="shared" ca="1" si="0"/>
        <v>0.9340116362934402</v>
      </c>
      <c r="U47" s="14">
        <f t="shared" ca="1" si="0"/>
        <v>1.0157744009912979</v>
      </c>
      <c r="V47" s="14">
        <f t="shared" ca="1" si="0"/>
        <v>6.0884668677865115</v>
      </c>
      <c r="W47" s="14">
        <f t="shared" ca="1" si="0"/>
        <v>0.67772395258996798</v>
      </c>
      <c r="X47" s="14">
        <f t="shared" ca="1" si="0"/>
        <v>-1.7395247543459256</v>
      </c>
      <c r="Y47" s="14">
        <f t="shared" ca="1" si="0"/>
        <v>0.35597647008195521</v>
      </c>
      <c r="Z47" s="14">
        <f t="shared" ca="1" si="0"/>
        <v>-8.305149313858788</v>
      </c>
    </row>
    <row r="48" spans="2:26" x14ac:dyDescent="0.25">
      <c r="B48" s="13" t="s">
        <v>37</v>
      </c>
      <c r="C48" s="14">
        <f t="shared" ca="1" si="1"/>
        <v>0.96662973737158886</v>
      </c>
      <c r="D48" s="14">
        <f t="shared" ca="1" si="0"/>
        <v>-2.4358694297924948</v>
      </c>
      <c r="E48" s="14">
        <f t="shared" ca="1" si="0"/>
        <v>-7.4957533700206893</v>
      </c>
      <c r="F48" s="14">
        <f t="shared" ca="1" si="0"/>
        <v>1.5709360345602974</v>
      </c>
      <c r="G48" s="14">
        <f t="shared" ca="1" si="0"/>
        <v>3.8005936991755993</v>
      </c>
      <c r="H48" s="14">
        <f t="shared" ca="1" si="0"/>
        <v>3.1661934517698058</v>
      </c>
      <c r="I48" s="14">
        <f t="shared" ca="1" si="0"/>
        <v>-8.1156672757579926</v>
      </c>
      <c r="J48" s="14">
        <f t="shared" ca="1" si="0"/>
        <v>5.7394370951117244</v>
      </c>
      <c r="K48" s="14">
        <f t="shared" ca="1" si="0"/>
        <v>1.0690173367136742</v>
      </c>
      <c r="L48" s="14">
        <f t="shared" ca="1" si="0"/>
        <v>-1.4509572549988763</v>
      </c>
      <c r="M48" s="14">
        <f t="shared" ca="1" si="0"/>
        <v>-0.11888576089451841</v>
      </c>
      <c r="N48" s="14">
        <f t="shared" ca="1" si="0"/>
        <v>-7.2470226449687369E-2</v>
      </c>
      <c r="O48" s="14">
        <f t="shared" ca="1" si="0"/>
        <v>-1.8208868272878909</v>
      </c>
      <c r="P48" s="14">
        <f t="shared" ca="1" si="0"/>
        <v>-2.3701378399375712</v>
      </c>
      <c r="Q48" s="14">
        <f t="shared" ca="1" si="0"/>
        <v>2.6996634234680119</v>
      </c>
      <c r="R48" s="14">
        <f t="shared" ca="1" si="0"/>
        <v>3.9142532796450573</v>
      </c>
      <c r="S48" s="14">
        <f t="shared" ca="1" si="0"/>
        <v>-3.3502533309188021</v>
      </c>
      <c r="T48" s="14">
        <f t="shared" ca="1" si="0"/>
        <v>2.3225841753622118</v>
      </c>
      <c r="U48" s="14">
        <f t="shared" ca="1" si="0"/>
        <v>1.6348615437655598</v>
      </c>
      <c r="V48" s="14">
        <f t="shared" ca="1" si="0"/>
        <v>5.5337116274108737</v>
      </c>
      <c r="W48" s="14">
        <f t="shared" ca="1" si="0"/>
        <v>2.0608661270985271</v>
      </c>
      <c r="X48" s="14">
        <f t="shared" ca="1" si="0"/>
        <v>-2.0517132226801529</v>
      </c>
      <c r="Y48" s="14">
        <f t="shared" ca="1" si="0"/>
        <v>0.31038169628131962</v>
      </c>
      <c r="Z48" s="14">
        <f t="shared" ca="1" si="0"/>
        <v>-9.3788845074596736</v>
      </c>
    </row>
  </sheetData>
  <phoneticPr fontId="3" type="noConversion"/>
  <hyperlinks>
    <hyperlink ref="A1" r:id="rId1" xr:uid="{B8E638F2-F6A2-C940-AD39-F4D87FE9DAD2}"/>
    <hyperlink ref="A2" r:id="rId2" xr:uid="{21364F5E-EC7D-3149-9C7F-D53B67CC960B}"/>
    <hyperlink ref="A3" r:id="rId3" xr:uid="{EBFE2E02-91FA-1D41-B11D-EE30F847C588}"/>
  </hyperlinks>
  <pageMargins left="0.7" right="0.7" top="0.75" bottom="0.75" header="0.3" footer="0.3"/>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5</v>
      </c>
      <c r="D3" s="1">
        <v>100</v>
      </c>
      <c r="E3" s="1">
        <v>200</v>
      </c>
      <c r="F3" s="1">
        <v>300</v>
      </c>
    </row>
    <row r="4" spans="3:6" x14ac:dyDescent="0.3">
      <c r="C4" s="1" t="s">
        <v>6</v>
      </c>
      <c r="D4" s="1">
        <v>5</v>
      </c>
      <c r="E4" s="1">
        <v>6</v>
      </c>
      <c r="F4" s="1">
        <v>7</v>
      </c>
    </row>
    <row r="5" spans="3:6" x14ac:dyDescent="0.3">
      <c r="C5" s="1" t="s">
        <v>7</v>
      </c>
      <c r="D5" s="7" t="s">
        <v>10</v>
      </c>
      <c r="E5" s="7" t="s">
        <v>8</v>
      </c>
      <c r="F5" s="7" t="s">
        <v>9</v>
      </c>
    </row>
    <row r="6" spans="3:6" x14ac:dyDescent="0.3">
      <c r="D6" s="7"/>
      <c r="E6" s="7"/>
      <c r="F6" s="7"/>
    </row>
    <row r="9" spans="3:6" x14ac:dyDescent="0.3">
      <c r="C9" s="1" t="s">
        <v>18</v>
      </c>
    </row>
    <row r="23" spans="2:2" x14ac:dyDescent="0.3">
      <c r="B23" s="9"/>
    </row>
    <row r="24" spans="2:2" x14ac:dyDescent="0.3">
      <c r="B24" s="9"/>
    </row>
  </sheetData>
  <phoneticPr fontId="3"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A1:P24"/>
  <sheetViews>
    <sheetView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1" spans="1:16" x14ac:dyDescent="0.3">
      <c r="A1" s="8" t="s">
        <v>100</v>
      </c>
    </row>
    <row r="3" spans="1:16" x14ac:dyDescent="0.3">
      <c r="C3" s="1" t="s">
        <v>5</v>
      </c>
      <c r="D3" s="1">
        <v>100</v>
      </c>
      <c r="E3" s="1">
        <v>200</v>
      </c>
      <c r="F3" s="1">
        <v>300</v>
      </c>
    </row>
    <row r="4" spans="1:16" x14ac:dyDescent="0.3">
      <c r="C4" s="1" t="s">
        <v>6</v>
      </c>
      <c r="D4" s="1">
        <v>5</v>
      </c>
      <c r="E4" s="1">
        <v>6</v>
      </c>
      <c r="F4" s="1">
        <v>7</v>
      </c>
    </row>
    <row r="5" spans="1:16" x14ac:dyDescent="0.3">
      <c r="C5" s="1" t="s">
        <v>7</v>
      </c>
      <c r="D5" s="7" t="s">
        <v>10</v>
      </c>
      <c r="E5" s="7" t="s">
        <v>8</v>
      </c>
      <c r="F5" s="7" t="s">
        <v>9</v>
      </c>
    </row>
    <row r="6" spans="1:16" x14ac:dyDescent="0.3">
      <c r="D6" s="7"/>
      <c r="E6" s="7"/>
      <c r="F6" s="7"/>
    </row>
    <row r="11" spans="1:16" x14ac:dyDescent="0.3">
      <c r="O11" s="1" t="s">
        <v>90</v>
      </c>
    </row>
    <row r="12" spans="1:16" x14ac:dyDescent="0.3">
      <c r="O12" s="1" t="s">
        <v>91</v>
      </c>
      <c r="P12" s="1">
        <f>SUMPRODUCT(D3:F3,D4:F4)</f>
        <v>3800</v>
      </c>
    </row>
    <row r="13" spans="1:16" x14ac:dyDescent="0.3">
      <c r="O13" s="1" t="s">
        <v>92</v>
      </c>
      <c r="P13" s="1">
        <f>SUM(D3:F3)</f>
        <v>600</v>
      </c>
    </row>
    <row r="14" spans="1:16" x14ac:dyDescent="0.3">
      <c r="O14" s="1" t="s">
        <v>93</v>
      </c>
      <c r="P14" s="1">
        <f>P12/P13</f>
        <v>6.333333333333333</v>
      </c>
    </row>
    <row r="23" spans="2:2" x14ac:dyDescent="0.3">
      <c r="B23" s="9"/>
    </row>
    <row r="24" spans="2:2" x14ac:dyDescent="0.3">
      <c r="B24" s="9"/>
    </row>
  </sheetData>
  <hyperlinks>
    <hyperlink ref="A1" r:id="rId1" xr:uid="{790EBD22-FBB9-0E43-8B10-DBC07C8785C7}"/>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B5:S23"/>
  <sheetViews>
    <sheetView workbookViewId="0"/>
  </sheetViews>
  <sheetFormatPr baseColWidth="10" defaultRowHeight="26" x14ac:dyDescent="0.3"/>
  <cols>
    <col min="1" max="2" width="10.83203125" style="1"/>
    <col min="3" max="3" width="12.33203125" style="7" bestFit="1" customWidth="1"/>
    <col min="4" max="16384" width="10.83203125" style="1"/>
  </cols>
  <sheetData>
    <row r="5" spans="2:19" x14ac:dyDescent="0.3">
      <c r="C5" s="1"/>
      <c r="D5" s="8"/>
    </row>
    <row r="7" spans="2:19" x14ac:dyDescent="0.3">
      <c r="B7" s="1">
        <v>1</v>
      </c>
      <c r="C7" s="7">
        <v>1</v>
      </c>
    </row>
    <row r="8" spans="2:19" x14ac:dyDescent="0.3">
      <c r="B8" s="1">
        <v>2</v>
      </c>
      <c r="C8" s="7">
        <v>2</v>
      </c>
      <c r="O8" s="17"/>
      <c r="P8" s="17"/>
      <c r="Q8" s="17"/>
      <c r="R8" s="17"/>
      <c r="S8" s="17"/>
    </row>
    <row r="9" spans="2:19" x14ac:dyDescent="0.3">
      <c r="B9" s="1">
        <v>3</v>
      </c>
      <c r="C9" s="7" t="s">
        <v>11</v>
      </c>
      <c r="O9" s="17"/>
      <c r="P9" s="17"/>
      <c r="Q9" s="17"/>
      <c r="R9" s="17"/>
      <c r="S9" s="17"/>
    </row>
    <row r="10" spans="2:19" x14ac:dyDescent="0.3">
      <c r="B10" s="1">
        <v>4</v>
      </c>
      <c r="C10" s="7">
        <v>4</v>
      </c>
      <c r="O10" s="17"/>
      <c r="P10" s="17"/>
      <c r="Q10" s="17"/>
      <c r="R10" s="17"/>
      <c r="S10" s="17"/>
    </row>
    <row r="11" spans="2:19" x14ac:dyDescent="0.3">
      <c r="B11" s="1">
        <v>5</v>
      </c>
      <c r="C11" s="7" t="s">
        <v>99</v>
      </c>
      <c r="O11" s="17"/>
      <c r="P11" s="17"/>
      <c r="Q11" s="17"/>
      <c r="R11" s="17"/>
      <c r="S11" s="17"/>
    </row>
    <row r="12" spans="2:19" x14ac:dyDescent="0.3">
      <c r="B12" s="1">
        <v>6</v>
      </c>
      <c r="C12" s="7" t="s">
        <v>11</v>
      </c>
    </row>
    <row r="13" spans="2:19" x14ac:dyDescent="0.3">
      <c r="B13" s="1">
        <v>7</v>
      </c>
      <c r="C13" s="7">
        <v>7</v>
      </c>
    </row>
    <row r="14" spans="2:19" x14ac:dyDescent="0.3">
      <c r="B14" s="1">
        <v>8</v>
      </c>
      <c r="C14" s="7">
        <v>8</v>
      </c>
    </row>
    <row r="15" spans="2:19" x14ac:dyDescent="0.3">
      <c r="B15" s="1">
        <v>9</v>
      </c>
      <c r="C15" s="7" t="s">
        <v>11</v>
      </c>
    </row>
    <row r="16" spans="2:19" x14ac:dyDescent="0.3">
      <c r="B16" s="1">
        <v>10</v>
      </c>
      <c r="C16" s="7" t="s">
        <v>99</v>
      </c>
    </row>
    <row r="17" spans="2:3" x14ac:dyDescent="0.3">
      <c r="B17" s="1">
        <v>11</v>
      </c>
      <c r="C17" s="7">
        <v>11</v>
      </c>
    </row>
    <row r="18" spans="2:3" x14ac:dyDescent="0.3">
      <c r="B18" s="1">
        <v>12</v>
      </c>
      <c r="C18" s="7" t="s">
        <v>11</v>
      </c>
    </row>
    <row r="19" spans="2:3" x14ac:dyDescent="0.3">
      <c r="B19" s="1">
        <v>13</v>
      </c>
      <c r="C19" s="7">
        <v>13</v>
      </c>
    </row>
    <row r="20" spans="2:3" x14ac:dyDescent="0.3">
      <c r="B20" s="1">
        <v>14</v>
      </c>
      <c r="C20" s="7">
        <v>14</v>
      </c>
    </row>
    <row r="21" spans="2:3" x14ac:dyDescent="0.3">
      <c r="B21" s="1">
        <v>15</v>
      </c>
      <c r="C21" s="7" t="s">
        <v>12</v>
      </c>
    </row>
    <row r="23" spans="2:3" x14ac:dyDescent="0.3">
      <c r="B23" s="9"/>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55F92-4DB6-E54A-8431-06FFA6885184}">
  <sheetPr codeName="Sheet9">
    <tabColor theme="0"/>
  </sheetPr>
  <dimension ref="A1:E26"/>
  <sheetViews>
    <sheetView workbookViewId="0"/>
  </sheetViews>
  <sheetFormatPr baseColWidth="10" defaultRowHeight="26" x14ac:dyDescent="0.3"/>
  <cols>
    <col min="1" max="16384" width="10.83203125" style="1"/>
  </cols>
  <sheetData>
    <row r="1" spans="1:5" x14ac:dyDescent="0.3">
      <c r="A1" s="17"/>
      <c r="B1" s="17"/>
      <c r="C1" s="17"/>
      <c r="D1" s="17"/>
      <c r="E1" s="17"/>
    </row>
    <row r="2" spans="1:5" x14ac:dyDescent="0.3">
      <c r="A2" s="17"/>
      <c r="B2" s="17"/>
      <c r="C2" s="17"/>
      <c r="D2" s="17"/>
      <c r="E2" s="17"/>
    </row>
    <row r="3" spans="1:5" x14ac:dyDescent="0.3">
      <c r="A3" s="17"/>
      <c r="B3" s="17"/>
      <c r="C3" s="17"/>
      <c r="D3" s="17"/>
      <c r="E3" s="17"/>
    </row>
    <row r="4" spans="1:5" x14ac:dyDescent="0.3">
      <c r="A4" s="17"/>
      <c r="B4" s="17"/>
      <c r="C4" s="17"/>
      <c r="D4" s="17"/>
      <c r="E4" s="17"/>
    </row>
    <row r="8" spans="1:5" x14ac:dyDescent="0.3">
      <c r="A8" s="17"/>
      <c r="B8" s="17"/>
      <c r="C8" s="17"/>
      <c r="D8" s="17"/>
      <c r="E8" s="17"/>
    </row>
    <row r="9" spans="1:5" x14ac:dyDescent="0.3">
      <c r="A9" s="17"/>
      <c r="B9" s="17"/>
      <c r="C9" s="17"/>
      <c r="D9" s="17"/>
      <c r="E9" s="17"/>
    </row>
    <row r="10" spans="1:5" x14ac:dyDescent="0.3">
      <c r="A10" s="17"/>
      <c r="B10" s="17"/>
      <c r="C10" s="17"/>
      <c r="D10" s="17"/>
      <c r="E10" s="17"/>
    </row>
    <row r="11" spans="1:5" x14ac:dyDescent="0.3">
      <c r="A11" s="17"/>
      <c r="B11" s="17"/>
      <c r="C11" s="17"/>
      <c r="D11" s="17"/>
      <c r="E11" s="17"/>
    </row>
    <row r="16" spans="1:5" x14ac:dyDescent="0.3">
      <c r="A16" s="17"/>
      <c r="B16" s="17"/>
      <c r="C16" s="17"/>
      <c r="D16" s="17"/>
      <c r="E16" s="17"/>
    </row>
    <row r="17" spans="1:5" x14ac:dyDescent="0.3">
      <c r="A17" s="17"/>
      <c r="B17" s="17"/>
      <c r="C17" s="17"/>
      <c r="D17" s="17"/>
      <c r="E17" s="17"/>
    </row>
    <row r="18" spans="1:5" x14ac:dyDescent="0.3">
      <c r="A18" s="17"/>
      <c r="B18" s="17"/>
      <c r="C18" s="17"/>
      <c r="D18" s="17"/>
      <c r="E18" s="17"/>
    </row>
    <row r="19" spans="1:5" x14ac:dyDescent="0.3">
      <c r="A19" s="17"/>
      <c r="B19" s="17"/>
      <c r="C19" s="17"/>
      <c r="D19" s="17"/>
      <c r="E19" s="17"/>
    </row>
    <row r="23" spans="1:5" x14ac:dyDescent="0.3">
      <c r="A23" s="17"/>
      <c r="B23" s="17"/>
      <c r="C23" s="17"/>
      <c r="D23" s="17"/>
      <c r="E23" s="17"/>
    </row>
    <row r="24" spans="1:5" x14ac:dyDescent="0.3">
      <c r="A24" s="17"/>
      <c r="B24" s="17"/>
      <c r="C24" s="17"/>
      <c r="D24" s="17"/>
      <c r="E24" s="17"/>
    </row>
    <row r="25" spans="1:5" x14ac:dyDescent="0.3">
      <c r="A25" s="17"/>
      <c r="B25" s="17"/>
      <c r="C25" s="17"/>
      <c r="D25" s="17"/>
      <c r="E25" s="17"/>
    </row>
    <row r="26" spans="1:5" x14ac:dyDescent="0.3">
      <c r="A26" s="17"/>
      <c r="B26" s="17"/>
      <c r="C26" s="17"/>
      <c r="D26" s="17"/>
      <c r="E2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3</vt:i4>
      </vt:variant>
    </vt:vector>
  </HeadingPairs>
  <TitlesOfParts>
    <vt:vector size="25" baseType="lpstr">
      <vt:lpstr>Today</vt:lpstr>
      <vt:lpstr>Office1_Filter</vt:lpstr>
      <vt:lpstr>Office_Pivot</vt:lpstr>
      <vt:lpstr>Computer</vt:lpstr>
      <vt:lpstr>AWS</vt:lpstr>
      <vt:lpstr>DataObj1</vt:lpstr>
      <vt:lpstr>DataObj2</vt:lpstr>
      <vt:lpstr>DataObj3</vt:lpstr>
      <vt:lpstr>DataObj4</vt:lpstr>
      <vt:lpstr>DataObj5</vt:lpstr>
      <vt:lpstr>Prework4NextClass</vt:lpstr>
      <vt:lpstr>InClassProjects</vt:lpstr>
      <vt:lpstr>qOffice1_Filter</vt:lpstr>
      <vt:lpstr>qOffice_Pivot</vt:lpstr>
      <vt:lpstr>qNamedRanges1</vt:lpstr>
      <vt:lpstr>qFunctions</vt:lpstr>
      <vt:lpstr>qArrays1</vt:lpstr>
      <vt:lpstr>qArrays2</vt:lpstr>
      <vt:lpstr>qDataTypes1</vt:lpstr>
      <vt:lpstr>qDataTypes2</vt:lpstr>
      <vt:lpstr>qConditioning</vt:lpstr>
      <vt:lpstr>BLANK</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2018-10-10T15:42:26Z</dcterms:created>
  <dcterms:modified xsi:type="dcterms:W3CDTF">2021-01-23T22:01:05Z</dcterms:modified>
</cp:coreProperties>
</file>