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ThisWorkbook" defaultThemeVersion="166925"/>
  <mc:AlternateContent xmlns:mc="http://schemas.openxmlformats.org/markup-compatibility/2006">
    <mc:Choice Requires="x15">
      <x15ac:absPath xmlns:x15ac="http://schemas.microsoft.com/office/spreadsheetml/2010/11/ac" url="/Users/davidromoff/Downloads/AA/GoodStuff/"/>
    </mc:Choice>
  </mc:AlternateContent>
  <xr:revisionPtr revIDLastSave="0" documentId="13_ncr:1_{687EDBB2-9D57-9844-B508-EC0317C98C89}" xr6:coauthVersionLast="47" xr6:coauthVersionMax="47" xr10:uidLastSave="{00000000-0000-0000-0000-000000000000}"/>
  <bookViews>
    <workbookView xWindow="0" yWindow="0" windowWidth="28800" windowHeight="15820" xr2:uid="{C1F6CC11-1296-3549-A35C-9D74F73648F5}"/>
  </bookViews>
  <sheets>
    <sheet name="Today" sheetId="1" r:id="rId1"/>
    <sheet name="Dim" sheetId="38" r:id="rId2"/>
    <sheet name="Base" sheetId="39" r:id="rId3"/>
    <sheet name="Array2Range1" sheetId="40" r:id="rId4"/>
    <sheet name="Array2Range2" sheetId="41" r:id="rId5"/>
    <sheet name="Office1_Filter" sheetId="26" r:id="rId6"/>
    <sheet name="Office_Pivot" sheetId="27" r:id="rId7"/>
    <sheet name="Computer" sheetId="31" r:id="rId8"/>
    <sheet name="AWS" sheetId="29" r:id="rId9"/>
    <sheet name="Prework4NextClass" sheetId="28" r:id="rId10"/>
    <sheet name="InClassProjects" sheetId="21" r:id="rId11"/>
    <sheet name="qOffice1_Filter" sheetId="22" state="hidden" r:id="rId12"/>
    <sheet name="qOffice_Pivot" sheetId="23" state="hidden" r:id="rId13"/>
    <sheet name="qNamedRanges1" sheetId="25" r:id="rId14"/>
    <sheet name="qBond" sheetId="10" r:id="rId15"/>
    <sheet name="qMatrix" sheetId="14" r:id="rId16"/>
    <sheet name="qNDArrays" sheetId="24" state="hidden" r:id="rId17"/>
    <sheet name="qDataTypes1" sheetId="15" state="hidden" r:id="rId18"/>
    <sheet name="qDataTypes2" sheetId="30" state="hidden" r:id="rId19"/>
    <sheet name="qFizzBuzz" sheetId="16" r:id="rId20"/>
    <sheet name="Appendix " sheetId="37" r:id="rId21"/>
    <sheet name="DataObj1" sheetId="32" r:id="rId22"/>
    <sheet name="DataObj2" sheetId="33" r:id="rId23"/>
    <sheet name="DataObj3" sheetId="34" r:id="rId24"/>
    <sheet name="DataObj4" sheetId="35" r:id="rId25"/>
    <sheet name="DataObj5" sheetId="36" r:id="rId26"/>
    <sheet name="SQL_Text" sheetId="42" r:id="rId27"/>
  </sheets>
  <externalReferences>
    <externalReference r:id="rId28"/>
  </externalReferences>
  <definedNames>
    <definedName name="_xlnm._FilterDatabase" localSheetId="5" hidden="1">Office1_Filter!$B$2:$E$869</definedName>
    <definedName name="_xlnm._FilterDatabase" localSheetId="11" hidden="1">qOffice1_Filter!$B$2:$E$869</definedName>
    <definedName name="couponRate">[1]qFunctions!$C$8</definedName>
    <definedName name="face">[1]qFunctions!$C$6</definedName>
    <definedName name="xPoint">qNamedRanges1!$B$7</definedName>
    <definedName name="xTable">qNamedRanges1!$F$7:$O$16</definedName>
    <definedName name="xVector">qNamedRanges1!$D$7:$D$16</definedName>
    <definedName name="ytm">[1]qFunctions!$C$7</definedName>
  </definedName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2" i="10" l="1"/>
  <c r="P14" i="30" l="1"/>
  <c r="P13" i="30"/>
  <c r="P12" i="30"/>
  <c r="D39" i="24" l="1"/>
  <c r="D40" i="24" s="1"/>
  <c r="D41" i="24" s="1"/>
  <c r="D42" i="24" s="1"/>
  <c r="D43" i="24" s="1"/>
  <c r="D44" i="24" s="1"/>
  <c r="D45" i="24" s="1"/>
  <c r="D46" i="24" s="1"/>
  <c r="D47" i="24" s="1"/>
  <c r="D48" i="24" s="1"/>
  <c r="E39" i="24"/>
  <c r="E40" i="24" s="1"/>
  <c r="E41" i="24" s="1"/>
  <c r="E42" i="24" s="1"/>
  <c r="E43" i="24" s="1"/>
  <c r="E44" i="24" s="1"/>
  <c r="E45" i="24" s="1"/>
  <c r="E46" i="24" s="1"/>
  <c r="E47" i="24" s="1"/>
  <c r="E48" i="24" s="1"/>
  <c r="F39" i="24"/>
  <c r="F40" i="24" s="1"/>
  <c r="F41" i="24" s="1"/>
  <c r="F42" i="24" s="1"/>
  <c r="F43" i="24" s="1"/>
  <c r="F44" i="24" s="1"/>
  <c r="F45" i="24" s="1"/>
  <c r="F46" i="24" s="1"/>
  <c r="F47" i="24" s="1"/>
  <c r="F48" i="24" s="1"/>
  <c r="G39" i="24"/>
  <c r="G40" i="24" s="1"/>
  <c r="G41" i="24" s="1"/>
  <c r="G42" i="24" s="1"/>
  <c r="G43" i="24" s="1"/>
  <c r="G44" i="24" s="1"/>
  <c r="G45" i="24" s="1"/>
  <c r="G46" i="24" s="1"/>
  <c r="G47" i="24" s="1"/>
  <c r="G48" i="24" s="1"/>
  <c r="H39" i="24"/>
  <c r="H40" i="24" s="1"/>
  <c r="H41" i="24" s="1"/>
  <c r="H42" i="24" s="1"/>
  <c r="H43" i="24" s="1"/>
  <c r="H44" i="24" s="1"/>
  <c r="H45" i="24" s="1"/>
  <c r="H46" i="24" s="1"/>
  <c r="H47" i="24" s="1"/>
  <c r="H48" i="24" s="1"/>
  <c r="I39" i="24"/>
  <c r="I40" i="24" s="1"/>
  <c r="I41" i="24" s="1"/>
  <c r="I42" i="24" s="1"/>
  <c r="I43" i="24" s="1"/>
  <c r="I44" i="24" s="1"/>
  <c r="I45" i="24" s="1"/>
  <c r="I46" i="24" s="1"/>
  <c r="I47" i="24" s="1"/>
  <c r="I48" i="24" s="1"/>
  <c r="J39" i="24"/>
  <c r="J40" i="24" s="1"/>
  <c r="J41" i="24" s="1"/>
  <c r="J42" i="24" s="1"/>
  <c r="J43" i="24" s="1"/>
  <c r="J44" i="24" s="1"/>
  <c r="J45" i="24" s="1"/>
  <c r="J46" i="24" s="1"/>
  <c r="J47" i="24" s="1"/>
  <c r="J48" i="24" s="1"/>
  <c r="K39" i="24"/>
  <c r="K40" i="24" s="1"/>
  <c r="K41" i="24" s="1"/>
  <c r="K42" i="24" s="1"/>
  <c r="K43" i="24" s="1"/>
  <c r="K44" i="24" s="1"/>
  <c r="K45" i="24" s="1"/>
  <c r="K46" i="24" s="1"/>
  <c r="K47" i="24" s="1"/>
  <c r="K48" i="24" s="1"/>
  <c r="L39" i="24"/>
  <c r="L40" i="24" s="1"/>
  <c r="L41" i="24" s="1"/>
  <c r="L42" i="24" s="1"/>
  <c r="L43" i="24" s="1"/>
  <c r="L44" i="24" s="1"/>
  <c r="L45" i="24" s="1"/>
  <c r="L46" i="24" s="1"/>
  <c r="L47" i="24" s="1"/>
  <c r="L48" i="24" s="1"/>
  <c r="M39" i="24"/>
  <c r="M40" i="24" s="1"/>
  <c r="M41" i="24" s="1"/>
  <c r="M42" i="24" s="1"/>
  <c r="M43" i="24" s="1"/>
  <c r="M44" i="24" s="1"/>
  <c r="M45" i="24" s="1"/>
  <c r="M46" i="24" s="1"/>
  <c r="M47" i="24" s="1"/>
  <c r="M48" i="24" s="1"/>
  <c r="N39" i="24"/>
  <c r="N40" i="24" s="1"/>
  <c r="N41" i="24" s="1"/>
  <c r="N42" i="24" s="1"/>
  <c r="N43" i="24" s="1"/>
  <c r="N44" i="24" s="1"/>
  <c r="N45" i="24" s="1"/>
  <c r="N46" i="24" s="1"/>
  <c r="N47" i="24" s="1"/>
  <c r="N48" i="24" s="1"/>
  <c r="O39" i="24"/>
  <c r="O40" i="24" s="1"/>
  <c r="O41" i="24" s="1"/>
  <c r="O42" i="24" s="1"/>
  <c r="O43" i="24" s="1"/>
  <c r="O44" i="24" s="1"/>
  <c r="O45" i="24" s="1"/>
  <c r="O46" i="24" s="1"/>
  <c r="O47" i="24" s="1"/>
  <c r="O48" i="24" s="1"/>
  <c r="P39" i="24"/>
  <c r="P40" i="24" s="1"/>
  <c r="P41" i="24" s="1"/>
  <c r="P42" i="24" s="1"/>
  <c r="P43" i="24" s="1"/>
  <c r="P44" i="24" s="1"/>
  <c r="P45" i="24" s="1"/>
  <c r="P46" i="24" s="1"/>
  <c r="P47" i="24" s="1"/>
  <c r="P48" i="24" s="1"/>
  <c r="Q39" i="24"/>
  <c r="Q40" i="24" s="1"/>
  <c r="Q41" i="24" s="1"/>
  <c r="Q42" i="24" s="1"/>
  <c r="Q43" i="24" s="1"/>
  <c r="Q44" i="24" s="1"/>
  <c r="Q45" i="24" s="1"/>
  <c r="Q46" i="24" s="1"/>
  <c r="Q47" i="24" s="1"/>
  <c r="Q48" i="24" s="1"/>
  <c r="R39" i="24"/>
  <c r="R40" i="24" s="1"/>
  <c r="R41" i="24" s="1"/>
  <c r="R42" i="24" s="1"/>
  <c r="R43" i="24" s="1"/>
  <c r="R44" i="24" s="1"/>
  <c r="R45" i="24" s="1"/>
  <c r="R46" i="24" s="1"/>
  <c r="R47" i="24" s="1"/>
  <c r="R48" i="24" s="1"/>
  <c r="S39" i="24"/>
  <c r="S40" i="24" s="1"/>
  <c r="S41" i="24" s="1"/>
  <c r="S42" i="24" s="1"/>
  <c r="S43" i="24" s="1"/>
  <c r="S44" i="24" s="1"/>
  <c r="S45" i="24" s="1"/>
  <c r="S46" i="24" s="1"/>
  <c r="S47" i="24" s="1"/>
  <c r="S48" i="24" s="1"/>
  <c r="T39" i="24"/>
  <c r="T40" i="24" s="1"/>
  <c r="T41" i="24" s="1"/>
  <c r="T42" i="24" s="1"/>
  <c r="T43" i="24" s="1"/>
  <c r="T44" i="24" s="1"/>
  <c r="T45" i="24" s="1"/>
  <c r="T46" i="24" s="1"/>
  <c r="T47" i="24" s="1"/>
  <c r="T48" i="24" s="1"/>
  <c r="U39" i="24"/>
  <c r="U40" i="24" s="1"/>
  <c r="U41" i="24" s="1"/>
  <c r="U42" i="24" s="1"/>
  <c r="U43" i="24" s="1"/>
  <c r="U44" i="24" s="1"/>
  <c r="U45" i="24" s="1"/>
  <c r="U46" i="24" s="1"/>
  <c r="U47" i="24" s="1"/>
  <c r="U48" i="24" s="1"/>
  <c r="V39" i="24"/>
  <c r="V40" i="24" s="1"/>
  <c r="V41" i="24" s="1"/>
  <c r="V42" i="24" s="1"/>
  <c r="V43" i="24" s="1"/>
  <c r="V44" i="24" s="1"/>
  <c r="V45" i="24" s="1"/>
  <c r="V46" i="24" s="1"/>
  <c r="V47" i="24" s="1"/>
  <c r="V48" i="24" s="1"/>
  <c r="W39" i="24"/>
  <c r="W40" i="24" s="1"/>
  <c r="W41" i="24" s="1"/>
  <c r="W42" i="24" s="1"/>
  <c r="W43" i="24" s="1"/>
  <c r="W44" i="24" s="1"/>
  <c r="W45" i="24" s="1"/>
  <c r="W46" i="24" s="1"/>
  <c r="W47" i="24" s="1"/>
  <c r="W48" i="24" s="1"/>
  <c r="X39" i="24"/>
  <c r="X40" i="24" s="1"/>
  <c r="X41" i="24" s="1"/>
  <c r="X42" i="24" s="1"/>
  <c r="X43" i="24" s="1"/>
  <c r="X44" i="24" s="1"/>
  <c r="Y39" i="24"/>
  <c r="Y40" i="24" s="1"/>
  <c r="Y41" i="24" s="1"/>
  <c r="Y42" i="24" s="1"/>
  <c r="Y43" i="24" s="1"/>
  <c r="Y44" i="24" s="1"/>
  <c r="Y45" i="24" s="1"/>
  <c r="Y46" i="24" s="1"/>
  <c r="Y47" i="24" s="1"/>
  <c r="Y48" i="24" s="1"/>
  <c r="Z39" i="24"/>
  <c r="Z40" i="24" s="1"/>
  <c r="Z41" i="24" s="1"/>
  <c r="Z42" i="24" s="1"/>
  <c r="Z43" i="24" s="1"/>
  <c r="Z44" i="24" s="1"/>
  <c r="Z45" i="24" s="1"/>
  <c r="Z46" i="24" s="1"/>
  <c r="Z47" i="24" s="1"/>
  <c r="Z48" i="24" s="1"/>
  <c r="C39" i="24"/>
  <c r="C40" i="24" s="1"/>
  <c r="C41" i="24" s="1"/>
  <c r="C42" i="24" s="1"/>
  <c r="C43" i="24" s="1"/>
  <c r="C44" i="24" s="1"/>
  <c r="C45" i="24" s="1"/>
  <c r="C46" i="24" s="1"/>
  <c r="C47" i="24" s="1"/>
  <c r="C48" i="24" s="1"/>
  <c r="J21" i="10"/>
  <c r="J3" i="10"/>
  <c r="J4" i="10"/>
  <c r="J5" i="10"/>
  <c r="J6" i="10"/>
  <c r="J7" i="10"/>
  <c r="J8" i="10"/>
  <c r="J9" i="10"/>
  <c r="J10" i="10"/>
  <c r="J11" i="10"/>
  <c r="J12" i="10"/>
  <c r="J13" i="10"/>
  <c r="J14" i="10"/>
  <c r="J15" i="10"/>
  <c r="J16" i="10"/>
  <c r="J17" i="10"/>
  <c r="J18" i="10"/>
  <c r="J19" i="10"/>
  <c r="J20" i="10"/>
  <c r="J2" i="10"/>
  <c r="X45" i="24" l="1"/>
  <c r="X46" i="24" s="1"/>
  <c r="X47" i="24" s="1"/>
  <c r="X48" i="24" s="1"/>
  <c r="H8" i="14"/>
  <c r="G8" i="14"/>
  <c r="F8" i="14"/>
  <c r="G3" i="10" l="1"/>
  <c r="G4" i="10"/>
  <c r="G5" i="10"/>
  <c r="G6" i="10"/>
  <c r="G7" i="10"/>
  <c r="G8" i="10"/>
  <c r="G9" i="10"/>
  <c r="G10" i="10"/>
  <c r="G11" i="10"/>
  <c r="G2" i="10"/>
  <c r="G12" i="10" l="1"/>
</calcChain>
</file>

<file path=xl/sharedStrings.xml><?xml version="1.0" encoding="utf-8"?>
<sst xmlns="http://schemas.openxmlformats.org/spreadsheetml/2006/main" count="304" uniqueCount="160">
  <si>
    <t>ytm</t>
  </si>
  <si>
    <t>maturity</t>
  </si>
  <si>
    <t>couponRate</t>
  </si>
  <si>
    <t>face</t>
  </si>
  <si>
    <t>Use loops to create a matrix multiplication.</t>
  </si>
  <si>
    <t>BondValue</t>
  </si>
  <si>
    <t>BondDuration</t>
  </si>
  <si>
    <t>BondOwner</t>
  </si>
  <si>
    <t>Bob</t>
  </si>
  <si>
    <t>Chuck</t>
  </si>
  <si>
    <t>Alice</t>
  </si>
  <si>
    <t>fizz</t>
  </si>
  <si>
    <t>fizzbuzz</t>
  </si>
  <si>
    <t>DATE</t>
  </si>
  <si>
    <t>USMISERY/INDEX/UNEMPLOYMENT RATE</t>
  </si>
  <si>
    <t>USMISERY/INDEX/INFLATION RATE</t>
  </si>
  <si>
    <t>USMISERY/INDEX/MISERY INDEX</t>
  </si>
  <si>
    <t>paymentsPerYear</t>
  </si>
  <si>
    <t>Replace previous answer with the answer on the right.</t>
  </si>
  <si>
    <t>Alan</t>
  </si>
  <si>
    <t>lat</t>
  </si>
  <si>
    <t>long</t>
  </si>
  <si>
    <t>Charlie</t>
  </si>
  <si>
    <t>Dave</t>
  </si>
  <si>
    <t>Name</t>
  </si>
  <si>
    <t>LatLong</t>
  </si>
  <si>
    <t>Trip</t>
  </si>
  <si>
    <t>Coords00</t>
  </si>
  <si>
    <t>Coords01</t>
  </si>
  <si>
    <t>Coords02</t>
  </si>
  <si>
    <t>Coords03</t>
  </si>
  <si>
    <t>Coords04</t>
  </si>
  <si>
    <t>Coords05</t>
  </si>
  <si>
    <t>Coords06</t>
  </si>
  <si>
    <t>Coords07</t>
  </si>
  <si>
    <t>Coords08</t>
  </si>
  <si>
    <t>Coords09</t>
  </si>
  <si>
    <t>Coords10</t>
  </si>
  <si>
    <t>Organize the data below into a high dimensional object of your choice.</t>
  </si>
  <si>
    <t>Here is an example.</t>
  </si>
  <si>
    <t>xPoint</t>
  </si>
  <si>
    <t>xTable</t>
  </si>
  <si>
    <t>xVector</t>
  </si>
  <si>
    <t>The cell ranges below are named ranges.</t>
  </si>
  <si>
    <t>There names are listed at the top of each of them.</t>
  </si>
  <si>
    <t>Use the syntax below to read the ranges into VBA.</t>
  </si>
  <si>
    <t>To filter a data set</t>
  </si>
  <si>
    <t>Select Data on the Ribbon</t>
  </si>
  <si>
    <t>Highlight the data set including the title row</t>
  </si>
  <si>
    <t>Select Filter</t>
  </si>
  <si>
    <t>To pivot a data set</t>
  </si>
  <si>
    <t>On a Mac</t>
  </si>
  <si>
    <t>Select Data</t>
  </si>
  <si>
    <t>From the main menu (not the Ribbon)</t>
  </si>
  <si>
    <t>Select Summarize with Pivot Table</t>
  </si>
  <si>
    <t>Office Productivity</t>
  </si>
  <si>
    <t>Filters</t>
  </si>
  <si>
    <t>Pivot Tables</t>
  </si>
  <si>
    <t>In class questions</t>
  </si>
  <si>
    <t>Today we will work on next steps for the homework problems.</t>
  </si>
  <si>
    <t>Install R and R studio</t>
  </si>
  <si>
    <t>https://cloud.r-project.org/</t>
  </si>
  <si>
    <t>https://rstudio.com/products/rstudio/download/</t>
  </si>
  <si>
    <t>R</t>
  </si>
  <si>
    <t xml:space="preserve">RStudio </t>
  </si>
  <si>
    <t>Go to Amazon</t>
  </si>
  <si>
    <t>https://aws.amazon.com/</t>
  </si>
  <si>
    <t>Set up an account</t>
  </si>
  <si>
    <t>This is optional for this week.</t>
  </si>
  <si>
    <t>Go to EC2</t>
  </si>
  <si>
    <t>https://aws.amazon.com/ec2/</t>
  </si>
  <si>
    <t>Launch the instance</t>
  </si>
  <si>
    <t>Select a free tier Windows.</t>
  </si>
  <si>
    <t>Or select a paid version for faster running</t>
  </si>
  <si>
    <t>Create and download a key pair</t>
  </si>
  <si>
    <t>On your instance</t>
  </si>
  <si>
    <t>Install Chrome</t>
  </si>
  <si>
    <t>Open Powershell</t>
  </si>
  <si>
    <t>Paste the following command</t>
  </si>
  <si>
    <t>Install Software of your choice</t>
  </si>
  <si>
    <t>Terminate your instance</t>
  </si>
  <si>
    <t>If you just stop your instance, you will be charged for data storage.</t>
  </si>
  <si>
    <t>Create an AMI (Amazon Machine Image)</t>
  </si>
  <si>
    <t>Right click on your instance and select Image</t>
  </si>
  <si>
    <t>Select Create Image</t>
  </si>
  <si>
    <t>VBA Syntax</t>
  </si>
  <si>
    <t>Ubound(&lt;object&gt;,&lt;dimension&gt;)</t>
  </si>
  <si>
    <t>Does not equal &lt;&gt;</t>
  </si>
  <si>
    <t>Redim</t>
  </si>
  <si>
    <t>Object = range().value</t>
  </si>
  <si>
    <t>Portfolio Duration</t>
  </si>
  <si>
    <t>weighted sum</t>
  </si>
  <si>
    <t>sum weight</t>
  </si>
  <si>
    <t>weighted avg</t>
  </si>
  <si>
    <t>Optional Reading</t>
  </si>
  <si>
    <t>R for Everyone</t>
  </si>
  <si>
    <t>Lander, Jared P. (2017). R for Everyone. Addison-Wesley Professional; 2nd edition (June 18, 2017).</t>
  </si>
  <si>
    <t>Columbia Library Link</t>
  </si>
  <si>
    <t>Chapter 4: Basics of R</t>
  </si>
  <si>
    <t>buzz</t>
  </si>
  <si>
    <t>Video on Ubound</t>
  </si>
  <si>
    <t>Video1</t>
  </si>
  <si>
    <t>Video2</t>
  </si>
  <si>
    <t>Video3</t>
  </si>
  <si>
    <t>New York</t>
  </si>
  <si>
    <t>Income</t>
  </si>
  <si>
    <t>Savings</t>
  </si>
  <si>
    <t>Age</t>
  </si>
  <si>
    <t>Los Angeles</t>
  </si>
  <si>
    <t>Florida</t>
  </si>
  <si>
    <t>Texas</t>
  </si>
  <si>
    <t>Year1</t>
  </si>
  <si>
    <t>Year2</t>
  </si>
  <si>
    <t>Year3</t>
  </si>
  <si>
    <t>Filter</t>
  </si>
  <si>
    <t>NamedRanges</t>
  </si>
  <si>
    <t>Test your code:</t>
  </si>
  <si>
    <t>Test your own code to make sure that you have everything right.</t>
  </si>
  <si>
    <t>Open the UnitTest.xlsm workbook.</t>
  </si>
  <si>
    <t>Import your .bas file.</t>
  </si>
  <si>
    <t>Run the unit test code.</t>
  </si>
  <si>
    <t>If you find an error, step through the code to discover the error.</t>
  </si>
  <si>
    <t>Grading of your work will use new test values.</t>
  </si>
  <si>
    <t>Submit your code:</t>
  </si>
  <si>
    <t>Submit your code on canvas at the module for this class.</t>
  </si>
  <si>
    <t>Submit as a single .bas file.</t>
  </si>
  <si>
    <t>Only include the answers to these questions.</t>
  </si>
  <si>
    <t>Class 2 Unit Tests</t>
  </si>
  <si>
    <t>Named Range Function</t>
  </si>
  <si>
    <t>SemiAnnualBond</t>
  </si>
  <si>
    <t>Matrix Multiplication</t>
  </si>
  <si>
    <t>FizzBuzz Hint</t>
  </si>
  <si>
    <t>Bond</t>
  </si>
  <si>
    <t>Matrix</t>
  </si>
  <si>
    <t>FizzBuzz</t>
  </si>
  <si>
    <t>Rubric:</t>
  </si>
  <si>
    <t>The code must run.  Non-running code gets no credit.</t>
  </si>
  <si>
    <t>There is little to no partial credit.</t>
  </si>
  <si>
    <t>Dim</t>
  </si>
  <si>
    <t>Set the dimensions of an object before the code runs</t>
  </si>
  <si>
    <t>Dim vec(2) as integer</t>
  </si>
  <si>
    <t>vec(1) = 10</t>
  </si>
  <si>
    <t>vec(2) = 20</t>
  </si>
  <si>
    <t>ReDim</t>
  </si>
  <si>
    <t>Set the dimensions of an object after the code runs</t>
  </si>
  <si>
    <t>n = 2</t>
  </si>
  <si>
    <t>ReDim vec(n) as integer</t>
  </si>
  <si>
    <t>You can start your indexing at 0 or 1</t>
  </si>
  <si>
    <t>Option Base 0</t>
  </si>
  <si>
    <t>Option Base 1</t>
  </si>
  <si>
    <t>You can manually set the bounds of an array at base 0</t>
  </si>
  <si>
    <t>dim vec(0 to 2)</t>
  </si>
  <si>
    <t>You can manually set the bounds of an array at base 1</t>
  </si>
  <si>
    <t>dim vec(1 to 3)</t>
  </si>
  <si>
    <t>You can even do strange things.  But don't :)</t>
  </si>
  <si>
    <t>dim vec(3 to 5)</t>
  </si>
  <si>
    <t>UBound is used to find the last index of an array.</t>
  </si>
  <si>
    <t>LBound is used to find the first index of an array.</t>
  </si>
  <si>
    <t>The size of the array equals the last index minus the first + 1.</t>
  </si>
  <si>
    <t>SQLite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</si>
</sst>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1" x14ac:knownFonts="1">
    <font>
      <sz val="12"/>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sz val="14"/>
      <color theme="1"/>
      <name val="Calibri"/>
      <family val="2"/>
      <scheme val="minor"/>
    </font>
    <font>
      <sz val="20"/>
      <color rgb="FF000000"/>
      <name val="Calibri"/>
      <family val="2"/>
      <scheme val="minor"/>
    </font>
    <font>
      <u/>
      <sz val="20"/>
      <color theme="10"/>
      <name val="Calibri"/>
      <family val="2"/>
      <scheme val="minor"/>
    </font>
    <font>
      <b/>
      <sz val="20"/>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D9D9D9"/>
        <bgColor rgb="FF000000"/>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44" fontId="2" fillId="0" borderId="0" applyFont="0" applyFill="0" applyBorder="0" applyAlignment="0" applyProtection="0"/>
    <xf numFmtId="0" fontId="4" fillId="0" borderId="0" applyNumberFormat="0" applyFill="0" applyBorder="0" applyAlignment="0" applyProtection="0"/>
    <xf numFmtId="0" fontId="2" fillId="0" borderId="0"/>
  </cellStyleXfs>
  <cellXfs count="28">
    <xf numFmtId="0" fontId="0" fillId="0" borderId="0" xfId="0"/>
    <xf numFmtId="0" fontId="1" fillId="2" borderId="0" xfId="0" applyFont="1" applyFill="1"/>
    <xf numFmtId="164" fontId="1" fillId="2" borderId="0" xfId="1" applyNumberFormat="1" applyFont="1" applyFill="1"/>
    <xf numFmtId="9" fontId="1" fillId="2" borderId="0" xfId="0" applyNumberFormat="1" applyFont="1" applyFill="1"/>
    <xf numFmtId="44" fontId="1" fillId="2" borderId="0" xfId="0" applyNumberFormat="1" applyFont="1" applyFill="1"/>
    <xf numFmtId="0" fontId="1" fillId="3" borderId="0" xfId="0" applyFont="1" applyFill="1"/>
    <xf numFmtId="0" fontId="1" fillId="4" borderId="0" xfId="0" applyFont="1" applyFill="1"/>
    <xf numFmtId="0" fontId="1" fillId="2" borderId="0" xfId="0" applyFont="1" applyFill="1" applyAlignment="1">
      <alignment horizontal="right"/>
    </xf>
    <xf numFmtId="0" fontId="4" fillId="2" borderId="0" xfId="2" applyFill="1"/>
    <xf numFmtId="0" fontId="5" fillId="2" borderId="0" xfId="0" applyFont="1" applyFill="1"/>
    <xf numFmtId="0" fontId="6" fillId="0" borderId="0" xfId="0" applyFont="1"/>
    <xf numFmtId="14" fontId="6" fillId="0" borderId="0" xfId="0" applyNumberFormat="1" applyFont="1"/>
    <xf numFmtId="44" fontId="1" fillId="2" borderId="0" xfId="1" applyFont="1" applyFill="1"/>
    <xf numFmtId="0" fontId="7" fillId="2" borderId="0" xfId="0" applyFont="1" applyFill="1" applyAlignment="1">
      <alignment horizontal="center"/>
    </xf>
    <xf numFmtId="2" fontId="7" fillId="2" borderId="0" xfId="0" applyNumberFormat="1" applyFont="1" applyFill="1" applyAlignment="1">
      <alignment horizontal="center"/>
    </xf>
    <xf numFmtId="0" fontId="7" fillId="2" borderId="0" xfId="0" applyFont="1" applyFill="1" applyAlignment="1">
      <alignment horizontal="left"/>
    </xf>
    <xf numFmtId="0" fontId="1" fillId="2" borderId="0" xfId="0" applyFont="1" applyFill="1" applyAlignment="1">
      <alignment wrapText="1"/>
    </xf>
    <xf numFmtId="0" fontId="8" fillId="5" borderId="0" xfId="0" applyFont="1" applyFill="1"/>
    <xf numFmtId="0" fontId="9" fillId="2" borderId="0" xfId="2" applyFont="1" applyFill="1"/>
    <xf numFmtId="0" fontId="10" fillId="2" borderId="0" xfId="0" applyFont="1" applyFill="1"/>
    <xf numFmtId="0" fontId="1" fillId="2" borderId="1" xfId="0" applyFont="1" applyFill="1" applyBorder="1"/>
    <xf numFmtId="0" fontId="1" fillId="2" borderId="0" xfId="3" applyFont="1" applyFill="1"/>
    <xf numFmtId="0" fontId="4" fillId="2" borderId="0" xfId="2" applyFill="1" applyBorder="1"/>
    <xf numFmtId="0" fontId="4" fillId="2" borderId="0" xfId="2" applyFill="1" applyAlignment="1">
      <alignment horizontal="center"/>
    </xf>
    <xf numFmtId="2" fontId="1" fillId="3" borderId="0" xfId="0" applyNumberFormat="1" applyFont="1" applyFill="1"/>
    <xf numFmtId="2" fontId="1" fillId="6" borderId="0" xfId="0" applyNumberFormat="1" applyFont="1" applyFill="1"/>
    <xf numFmtId="2" fontId="1" fillId="7" borderId="0" xfId="0" applyNumberFormat="1" applyFont="1" applyFill="1"/>
    <xf numFmtId="0" fontId="1" fillId="8" borderId="0" xfId="0" applyFont="1" applyFill="1"/>
  </cellXfs>
  <cellStyles count="4">
    <cellStyle name="Currency" xfId="1" builtinId="4"/>
    <cellStyle name="Hyperlink" xfId="2" builtinId="8"/>
    <cellStyle name="Normal" xfId="0" builtinId="0"/>
    <cellStyle name="Normal 4" xfId="3" xr:uid="{4C80DA0C-1ADE-6444-8F02-99F8627B78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hyperlink" Target="https://en.wikipedia.org/wiki/Fizz_buzz" TargetMode="External"/></Relationships>
</file>

<file path=xl/drawings/drawing1.xml><?xml version="1.0" encoding="utf-8"?>
<xdr:wsDr xmlns:xdr="http://schemas.openxmlformats.org/drawingml/2006/spreadsheetDrawing" xmlns:a="http://schemas.openxmlformats.org/drawingml/2006/main">
  <xdr:twoCellAnchor>
    <xdr:from>
      <xdr:col>1</xdr:col>
      <xdr:colOff>12700</xdr:colOff>
      <xdr:row>1</xdr:row>
      <xdr:rowOff>25400</xdr:rowOff>
    </xdr:from>
    <xdr:to>
      <xdr:col>13</xdr:col>
      <xdr:colOff>317500</xdr:colOff>
      <xdr:row>14</xdr:row>
      <xdr:rowOff>63500</xdr:rowOff>
    </xdr:to>
    <xdr:sp macro="" textlink="">
      <xdr:nvSpPr>
        <xdr:cNvPr id="2" name="TextBox 1">
          <a:extLst>
            <a:ext uri="{FF2B5EF4-FFF2-40B4-BE49-F238E27FC236}">
              <a16:creationId xmlns:a16="http://schemas.microsoft.com/office/drawing/2014/main" id="{CB23FAE9-6398-B04B-9289-3E84EDC7FA17}"/>
            </a:ext>
          </a:extLst>
        </xdr:cNvPr>
        <xdr:cNvSpPr txBox="1"/>
      </xdr:nvSpPr>
      <xdr:spPr>
        <a:xfrm>
          <a:off x="838200" y="355600"/>
          <a:ext cx="10210800" cy="4330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    </a:t>
          </a:r>
        </a:p>
        <a:p>
          <a:r>
            <a:rPr lang="en-US" sz="2000"/>
            <a:t>Sub Print2d(x, r, c)</a:t>
          </a:r>
        </a:p>
        <a:p>
          <a:endParaRPr lang="en-US" sz="2000"/>
        </a:p>
        <a:p>
          <a:r>
            <a:rPr lang="en-US" sz="2000"/>
            <a:t>    Dim m As Integer</a:t>
          </a:r>
        </a:p>
        <a:p>
          <a:r>
            <a:rPr lang="en-US" sz="2000"/>
            <a:t>    Dim n As Integer</a:t>
          </a:r>
        </a:p>
        <a:p>
          <a:r>
            <a:rPr lang="en-US" sz="2000"/>
            <a:t>    m = UBound(x, 1)</a:t>
          </a:r>
        </a:p>
        <a:p>
          <a:r>
            <a:rPr lang="en-US" sz="2000"/>
            <a:t>    n = UBound(x, 2)</a:t>
          </a:r>
        </a:p>
        <a:p>
          <a:r>
            <a:rPr lang="en-US" sz="2000"/>
            <a:t>    </a:t>
          </a:r>
        </a:p>
        <a:p>
          <a:r>
            <a:rPr lang="en-US" sz="2000"/>
            <a:t>    Dim rngTarget As Range</a:t>
          </a:r>
        </a:p>
        <a:p>
          <a:r>
            <a:rPr lang="en-US" sz="2000"/>
            <a:t>    Set rngTarget = Range(Cells(r, c), Cells(r + m - 1, c + n - 1))</a:t>
          </a:r>
        </a:p>
        <a:p>
          <a:r>
            <a:rPr lang="en-US" sz="2000"/>
            <a:t>    rngTarget.Value = x</a:t>
          </a:r>
        </a:p>
        <a:p>
          <a:endParaRPr lang="en-US" sz="2000"/>
        </a:p>
        <a:p>
          <a:r>
            <a:rPr lang="en-US" sz="2000"/>
            <a:t>End Sub</a:t>
          </a:r>
        </a:p>
        <a:p>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12700</xdr:colOff>
      <xdr:row>1</xdr:row>
      <xdr:rowOff>25400</xdr:rowOff>
    </xdr:from>
    <xdr:to>
      <xdr:col>13</xdr:col>
      <xdr:colOff>317500</xdr:colOff>
      <xdr:row>18</xdr:row>
      <xdr:rowOff>165100</xdr:rowOff>
    </xdr:to>
    <xdr:sp macro="" textlink="">
      <xdr:nvSpPr>
        <xdr:cNvPr id="2" name="TextBox 1">
          <a:extLst>
            <a:ext uri="{FF2B5EF4-FFF2-40B4-BE49-F238E27FC236}">
              <a16:creationId xmlns:a16="http://schemas.microsoft.com/office/drawing/2014/main" id="{908E17F7-5194-6048-8504-C7603EDAF81C}"/>
            </a:ext>
          </a:extLst>
        </xdr:cNvPr>
        <xdr:cNvSpPr txBox="1"/>
      </xdr:nvSpPr>
      <xdr:spPr>
        <a:xfrm>
          <a:off x="838200" y="355600"/>
          <a:ext cx="10210800" cy="5753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a:p>
        <a:p>
          <a:r>
            <a:rPr lang="en-US" sz="2000"/>
            <a:t>Sub Print1d(x, r, c, Optional direction = 0)</a:t>
          </a:r>
        </a:p>
        <a:p>
          <a:endParaRPr lang="en-US" sz="2000"/>
        </a:p>
        <a:p>
          <a:r>
            <a:rPr lang="en-US" sz="2000"/>
            <a:t>    Dim m As Integer</a:t>
          </a:r>
        </a:p>
        <a:p>
          <a:r>
            <a:rPr lang="en-US" sz="2000"/>
            <a:t>    Dim n As Integer</a:t>
          </a:r>
        </a:p>
        <a:p>
          <a:r>
            <a:rPr lang="en-US" sz="2000"/>
            <a:t>    m = UBound(x, 1)</a:t>
          </a:r>
        </a:p>
        <a:p>
          <a:r>
            <a:rPr lang="en-US" sz="2000"/>
            <a:t>    n = 1</a:t>
          </a:r>
        </a:p>
        <a:p>
          <a:r>
            <a:rPr lang="en-US" sz="2000"/>
            <a:t>    Dim rngTarget As Range</a:t>
          </a:r>
        </a:p>
        <a:p>
          <a:r>
            <a:rPr lang="en-US" sz="2000"/>
            <a:t>    Set rngTarget = Range(Cells(r, c), Cells(r + m - 1, c + n - 1))</a:t>
          </a:r>
        </a:p>
        <a:p>
          <a:r>
            <a:rPr lang="en-US" sz="2000"/>
            <a:t>    If direction = 0 Then</a:t>
          </a:r>
        </a:p>
        <a:p>
          <a:r>
            <a:rPr lang="en-US" sz="2000"/>
            <a:t>        rngTarget.Value = Application.Transpose(x)</a:t>
          </a:r>
        </a:p>
        <a:p>
          <a:r>
            <a:rPr lang="en-US" sz="2000"/>
            <a:t>    Else</a:t>
          </a:r>
        </a:p>
        <a:p>
          <a:r>
            <a:rPr lang="en-US" sz="2000"/>
            <a:t>        Set rngTarget = Range(Cells(r, c), Cells(r + 1 - 1, c + m - 1))</a:t>
          </a:r>
        </a:p>
        <a:p>
          <a:r>
            <a:rPr lang="en-US" sz="2000"/>
            <a:t>        rngTarget.Value = (x)</a:t>
          </a:r>
        </a:p>
        <a:p>
          <a:r>
            <a:rPr lang="en-US" sz="2000"/>
            <a:t>    End If</a:t>
          </a:r>
        </a:p>
        <a:p>
          <a:r>
            <a:rPr lang="en-US" sz="2000"/>
            <a:t>End Sub</a:t>
          </a:r>
        </a:p>
        <a:p>
          <a:endParaRPr lang="en-US" sz="2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12700</xdr:colOff>
      <xdr:row>16</xdr:row>
      <xdr:rowOff>25400</xdr:rowOff>
    </xdr:from>
    <xdr:to>
      <xdr:col>15</xdr:col>
      <xdr:colOff>279400</xdr:colOff>
      <xdr:row>19</xdr:row>
      <xdr:rowOff>241300</xdr:rowOff>
    </xdr:to>
    <xdr:sp macro="" textlink="">
      <xdr:nvSpPr>
        <xdr:cNvPr id="2" name="TextBox 1">
          <a:extLst>
            <a:ext uri="{FF2B5EF4-FFF2-40B4-BE49-F238E27FC236}">
              <a16:creationId xmlns:a16="http://schemas.microsoft.com/office/drawing/2014/main" id="{4FA22630-2F35-4E49-8E79-05885A3D39E0}"/>
            </a:ext>
          </a:extLst>
        </xdr:cNvPr>
        <xdr:cNvSpPr txBox="1"/>
      </xdr:nvSpPr>
      <xdr:spPr>
        <a:xfrm>
          <a:off x="2489200" y="6299200"/>
          <a:ext cx="1017270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$LocalTempDir = $env:TEMP; $ChromeInstaller = "ChromeInstaller.exe"; (new-object System.Net.WebClient).DownloadFile('http://dl.google.com/chrome/install/375.126/chrome_installer.exe', "$LocalTempDir\$ChromeInstaller"); &amp; "$LocalTempDir\$ChromeInstaller" /silent /install; $Process2Monitor = "ChromeInstaller"; Do { $ProcessesFound = Get-Process | ?{$Process2Monitor -contains $_.Name} | Select-Object -ExpandProperty Name; If ($ProcessesFound) { "Still running: $($ProcessesFound -join ', ')" | Write-Host; Start-Sleep -Seconds 2 } else { rm "$LocalTempDir\$ChromeInstaller" -ErrorAction SilentlyContinue -Verbose } } Until (!$ProcessesFound)</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12700</xdr:colOff>
      <xdr:row>2</xdr:row>
      <xdr:rowOff>0</xdr:rowOff>
    </xdr:from>
    <xdr:to>
      <xdr:col>11</xdr:col>
      <xdr:colOff>165100</xdr:colOff>
      <xdr:row>15</xdr:row>
      <xdr:rowOff>215900</xdr:rowOff>
    </xdr:to>
    <xdr:sp macro="" textlink="">
      <xdr:nvSpPr>
        <xdr:cNvPr id="2" name="TextBox 1">
          <a:extLst>
            <a:ext uri="{FF2B5EF4-FFF2-40B4-BE49-F238E27FC236}">
              <a16:creationId xmlns:a16="http://schemas.microsoft.com/office/drawing/2014/main" id="{DD449B52-6055-2C40-BB8F-BDDEE04E2D02}"/>
            </a:ext>
          </a:extLst>
        </xdr:cNvPr>
        <xdr:cNvSpPr txBox="1"/>
      </xdr:nvSpPr>
      <xdr:spPr>
        <a:xfrm>
          <a:off x="8775700" y="660400"/>
          <a:ext cx="4279900" cy="450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Sub MyFilter()    </a:t>
          </a:r>
        </a:p>
        <a:p>
          <a:r>
            <a:rPr lang="en-US" sz="1100"/>
            <a:t>    x = InputBox("Enter date as a number?")</a:t>
          </a:r>
        </a:p>
        <a:p>
          <a:r>
            <a:rPr lang="en-US" sz="1100" baseline="0"/>
            <a:t>    &lt;Your work&gt;</a:t>
          </a:r>
          <a:endParaRPr lang="en-US" sz="1100"/>
        </a:p>
        <a:p>
          <a:r>
            <a:rPr lang="en-US" sz="1100"/>
            <a:t>end</a:t>
          </a:r>
          <a:r>
            <a:rPr lang="en-US" sz="1100" baseline="0"/>
            <a:t> Sub</a:t>
          </a:r>
          <a:endParaRPr lang="en-US" sz="1100"/>
        </a:p>
        <a:p>
          <a:endParaRPr lang="en-US" sz="1100"/>
        </a:p>
        <a:p>
          <a:r>
            <a:rPr lang="en-US" sz="1100"/>
            <a:t>Add a filter to this</a:t>
          </a:r>
          <a:r>
            <a:rPr lang="en-US" sz="1100" baseline="0"/>
            <a:t> data set.</a:t>
          </a:r>
        </a:p>
        <a:p>
          <a:r>
            <a:rPr lang="en-US" sz="1100" baseline="0"/>
            <a:t>The Filter tool can be found in the Data menu on the Excel ribbon.  Use the filter to show only dates before the date March 31, 2018</a:t>
          </a:r>
          <a:endParaRPr lang="en-US" sz="1100"/>
        </a:p>
        <a:p>
          <a:endParaRPr lang="en-US" sz="1100"/>
        </a:p>
        <a:p>
          <a:endParaRPr lang="en-US" sz="1100"/>
        </a:p>
        <a:p>
          <a:r>
            <a:rPr lang="en-US" sz="1100"/>
            <a:t>Record a macro</a:t>
          </a:r>
          <a:r>
            <a:rPr lang="en-US" sz="1100" baseline="0"/>
            <a:t> that controls the filter to only show dates before the date March 31, 2018.  Use the filter's dropdown options to populate the date.  When you look at the code, you will see that the date is a number.</a:t>
          </a:r>
          <a:endParaRPr lang="en-US" sz="1100"/>
        </a:p>
        <a:p>
          <a:endParaRPr lang="en-US" sz="1100"/>
        </a:p>
        <a:p>
          <a:r>
            <a:rPr lang="en-US" sz="1100"/>
            <a:t>Now update the macro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that you found when you recorded the macro.</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12700</xdr:colOff>
      <xdr:row>1</xdr:row>
      <xdr:rowOff>12700</xdr:rowOff>
    </xdr:from>
    <xdr:to>
      <xdr:col>16</xdr:col>
      <xdr:colOff>355600</xdr:colOff>
      <xdr:row>9</xdr:row>
      <xdr:rowOff>152400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75700" y="3429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p>
        <a:p>
          <a:r>
            <a:rPr lang="en-US" sz="1100" baseline="0"/>
            <a:t>Select 'Summarize with Pivot Table'</a:t>
          </a:r>
        </a:p>
        <a:p>
          <a:r>
            <a:rPr lang="en-US" sz="1100" baseline="0"/>
            <a:t>In the wizard that pops up, in the second section where it says "Choose where to place the Pivot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a:p>
          <a:endParaRPr lang="en-US" sz="1100" baseline="0"/>
        </a:p>
        <a:p>
          <a:r>
            <a:rPr lang="en-US" sz="1100" b="1" baseline="0"/>
            <a:t>THIS QUESTION IS NOT SUBMITTED.</a:t>
          </a:r>
        </a:p>
        <a:p>
          <a:r>
            <a:rPr lang="en-US" sz="1100" b="1" baseline="0"/>
            <a:t>BUT YOU SHOULD PRACTICE IT.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12700</xdr:colOff>
      <xdr:row>22</xdr:row>
      <xdr:rowOff>165100</xdr:rowOff>
    </xdr:from>
    <xdr:to>
      <xdr:col>4</xdr:col>
      <xdr:colOff>381000</xdr:colOff>
      <xdr:row>24</xdr:row>
      <xdr:rowOff>304800</xdr:rowOff>
    </xdr:to>
    <xdr:sp macro="" textlink="">
      <xdr:nvSpPr>
        <xdr:cNvPr id="2" name="TextBox 1">
          <a:extLst>
            <a:ext uri="{FF2B5EF4-FFF2-40B4-BE49-F238E27FC236}">
              <a16:creationId xmlns:a16="http://schemas.microsoft.com/office/drawing/2014/main" id="{492B8F9F-3797-2C40-924F-C2ED267E73C5}"/>
            </a:ext>
          </a:extLst>
        </xdr:cNvPr>
        <xdr:cNvSpPr txBox="1"/>
      </xdr:nvSpPr>
      <xdr:spPr>
        <a:xfrm>
          <a:off x="838200" y="8089900"/>
          <a:ext cx="28448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To read in data from Excel</a:t>
          </a:r>
        </a:p>
        <a:p>
          <a:endParaRPr lang="en-US" sz="1100"/>
        </a:p>
        <a:p>
          <a:r>
            <a:rPr lang="en-US" sz="1100"/>
            <a:t>x = Range("NamedRange").Value</a:t>
          </a:r>
        </a:p>
      </xdr:txBody>
    </xdr:sp>
    <xdr:clientData/>
  </xdr:twoCellAnchor>
  <xdr:twoCellAnchor>
    <xdr:from>
      <xdr:col>1</xdr:col>
      <xdr:colOff>12700</xdr:colOff>
      <xdr:row>17</xdr:row>
      <xdr:rowOff>203200</xdr:rowOff>
    </xdr:from>
    <xdr:to>
      <xdr:col>9</xdr:col>
      <xdr:colOff>495300</xdr:colOff>
      <xdr:row>22</xdr:row>
      <xdr:rowOff>114300</xdr:rowOff>
    </xdr:to>
    <xdr:sp macro="" textlink="">
      <xdr:nvSpPr>
        <xdr:cNvPr id="3" name="TextBox 2">
          <a:extLst>
            <a:ext uri="{FF2B5EF4-FFF2-40B4-BE49-F238E27FC236}">
              <a16:creationId xmlns:a16="http://schemas.microsoft.com/office/drawing/2014/main" id="{B37FBBCA-21E7-4347-9960-8D39F22DB7B0}"/>
            </a:ext>
          </a:extLst>
        </xdr:cNvPr>
        <xdr:cNvSpPr txBox="1"/>
      </xdr:nvSpPr>
      <xdr:spPr>
        <a:xfrm>
          <a:off x="838200" y="6477000"/>
          <a:ext cx="7086600"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Create a function that returns the</a:t>
          </a:r>
          <a:r>
            <a:rPr lang="en-US" sz="1400" baseline="0"/>
            <a:t> data for the range name that is passed to it.</a:t>
          </a:r>
        </a:p>
        <a:p>
          <a:r>
            <a:rPr lang="en-US" sz="1400" baseline="0"/>
            <a:t>' For example getNamedRange("xVector")</a:t>
          </a:r>
          <a:endParaRPr lang="en-US" sz="1400"/>
        </a:p>
        <a:p>
          <a:endParaRPr lang="en-US" sz="1400"/>
        </a:p>
        <a:p>
          <a:r>
            <a:rPr lang="en-US" sz="1400"/>
            <a:t>Function getNamedRange(name)</a:t>
          </a:r>
        </a:p>
        <a:p>
          <a:r>
            <a:rPr lang="en-US" sz="1400"/>
            <a:t>    getNamedRange = &lt;Named range data&gt;</a:t>
          </a:r>
        </a:p>
        <a:p>
          <a:r>
            <a:rPr lang="en-US" sz="1400"/>
            <a:t>End Function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11</xdr:col>
      <xdr:colOff>127000</xdr:colOff>
      <xdr:row>0</xdr:row>
      <xdr:rowOff>228600</xdr:rowOff>
    </xdr:from>
    <xdr:to>
      <xdr:col>17</xdr:col>
      <xdr:colOff>38100</xdr:colOff>
      <xdr:row>14</xdr:row>
      <xdr:rowOff>228600</xdr:rowOff>
    </xdr:to>
    <xdr:sp macro="" textlink="">
      <xdr:nvSpPr>
        <xdr:cNvPr id="2" name="TextBox 1">
          <a:extLst>
            <a:ext uri="{FF2B5EF4-FFF2-40B4-BE49-F238E27FC236}">
              <a16:creationId xmlns:a16="http://schemas.microsoft.com/office/drawing/2014/main" id="{DA19FE27-99CE-A746-B8F8-41D436C13422}"/>
            </a:ext>
          </a:extLst>
        </xdr:cNvPr>
        <xdr:cNvSpPr txBox="1"/>
      </xdr:nvSpPr>
      <xdr:spPr>
        <a:xfrm>
          <a:off x="12954000" y="228600"/>
          <a:ext cx="4864100" cy="462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PriceBond(y, face, couponRate, m,</a:t>
          </a:r>
          <a:r>
            <a:rPr lang="en-US" sz="1400" baseline="0"/>
            <a:t> optional ppy = 1</a:t>
          </a:r>
          <a:r>
            <a:rPr lang="en-US" sz="1400"/>
            <a:t>)</a:t>
          </a:r>
        </a:p>
        <a:p>
          <a:endParaRPr lang="en-US" sz="1400"/>
        </a:p>
        <a:p>
          <a:r>
            <a:rPr lang="en-US" sz="1400"/>
            <a:t>    &lt;Do stuff&gt;</a:t>
          </a:r>
        </a:p>
        <a:p>
          <a:endParaRPr lang="en-US" sz="1400"/>
        </a:p>
        <a:p>
          <a:r>
            <a:rPr lang="en-US" sz="1400"/>
            <a:t>    PriceBond = &lt;Return the answer&gt;</a:t>
          </a:r>
        </a:p>
        <a:p>
          <a:endParaRPr lang="en-US" sz="1400"/>
        </a:p>
        <a:p>
          <a:r>
            <a:rPr lang="en-US" sz="1400"/>
            <a:t>End Function</a:t>
          </a:r>
        </a:p>
        <a:p>
          <a:endParaRPr lang="en-US" sz="1100"/>
        </a:p>
        <a:p>
          <a:r>
            <a:rPr lang="en-US" sz="1100"/>
            <a:t>'</a:t>
          </a:r>
          <a:r>
            <a:rPr lang="en-US" sz="1100" baseline="0"/>
            <a:t> Notice the optional argument</a:t>
          </a:r>
        </a:p>
        <a:p>
          <a:r>
            <a:rPr lang="en-US" sz="1100" baseline="0"/>
            <a:t>' If no value is entered, then ppy = 1</a:t>
          </a:r>
        </a:p>
        <a:p>
          <a:r>
            <a:rPr lang="en-US" sz="1100" baseline="0"/>
            <a:t>' Your code must satisfy ppy = 1, ppy = 2, ppy not entered.</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38100</xdr:colOff>
      <xdr:row>8</xdr:row>
      <xdr:rowOff>317500</xdr:rowOff>
    </xdr:from>
    <xdr:to>
      <xdr:col>5</xdr:col>
      <xdr:colOff>457200</xdr:colOff>
      <xdr:row>24</xdr:row>
      <xdr:rowOff>25400</xdr:rowOff>
    </xdr:to>
    <xdr:sp macro="" textlink="">
      <xdr:nvSpPr>
        <xdr:cNvPr id="2" name="TextBox 1">
          <a:extLst>
            <a:ext uri="{FF2B5EF4-FFF2-40B4-BE49-F238E27FC236}">
              <a16:creationId xmlns:a16="http://schemas.microsoft.com/office/drawing/2014/main" id="{A7B1132E-9EE7-F048-8752-A0C372EA0752}"/>
            </a:ext>
          </a:extLst>
        </xdr:cNvPr>
        <xdr:cNvSpPr txBox="1"/>
      </xdr:nvSpPr>
      <xdr:spPr>
        <a:xfrm>
          <a:off x="863600" y="2959100"/>
          <a:ext cx="3721100" cy="499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vecMatMult()</a:t>
          </a:r>
        </a:p>
        <a:p>
          <a:r>
            <a:rPr lang="en-US" sz="1400"/>
            <a:t>    </a:t>
          </a:r>
        </a:p>
        <a:p>
          <a:r>
            <a:rPr lang="en-US" sz="1400"/>
            <a:t>    'Rnd is a random draw from 0 to 1</a:t>
          </a:r>
        </a:p>
        <a:p>
          <a:r>
            <a:rPr lang="en-US" sz="1400"/>
            <a:t>    m = Round(Rnd * 5, 0) + 1</a:t>
          </a:r>
        </a:p>
        <a:p>
          <a:r>
            <a:rPr lang="en-US" sz="1400"/>
            <a:t>    n = Round(Rnd * 5, 0) + 1</a:t>
          </a:r>
        </a:p>
        <a:p>
          <a:r>
            <a:rPr lang="en-US" sz="1400"/>
            <a:t>    </a:t>
          </a:r>
        </a:p>
        <a:p>
          <a:r>
            <a:rPr lang="en-US" sz="1400"/>
            <a:t>    ReDim mat(m, n) As Integer</a:t>
          </a:r>
        </a:p>
        <a:p>
          <a:r>
            <a:rPr lang="en-US" sz="1400"/>
            <a:t>    ReDim vec(m) As Integer</a:t>
          </a:r>
        </a:p>
        <a:p>
          <a:r>
            <a:rPr lang="en-US" sz="1400"/>
            <a:t>    </a:t>
          </a:r>
        </a:p>
        <a:p>
          <a:r>
            <a:rPr lang="en-US" sz="1400"/>
            <a:t>    For i = 0 To m</a:t>
          </a:r>
        </a:p>
        <a:p>
          <a:r>
            <a:rPr lang="en-US" sz="1400"/>
            <a:t>        For j = 0 To n</a:t>
          </a:r>
        </a:p>
        <a:p>
          <a:r>
            <a:rPr lang="en-US" sz="1400"/>
            <a:t>            mat(i, j) = i * 3 + j + 1</a:t>
          </a:r>
        </a:p>
        <a:p>
          <a:r>
            <a:rPr lang="en-US" sz="1400"/>
            <a:t>        Next j</a:t>
          </a:r>
        </a:p>
        <a:p>
          <a:r>
            <a:rPr lang="en-US" sz="1400"/>
            <a:t>    Next i</a:t>
          </a:r>
        </a:p>
        <a:p>
          <a:r>
            <a:rPr lang="en-US" sz="1400"/>
            <a:t>    </a:t>
          </a:r>
        </a:p>
        <a:p>
          <a:r>
            <a:rPr lang="en-US" sz="1400"/>
            <a:t>    For i = 0 To m</a:t>
          </a:r>
        </a:p>
        <a:p>
          <a:r>
            <a:rPr lang="en-US" sz="1400"/>
            <a:t>        vec(i) = i + 1</a:t>
          </a:r>
        </a:p>
        <a:p>
          <a:r>
            <a:rPr lang="en-US" sz="1400"/>
            <a:t>    Next i</a:t>
          </a:r>
        </a:p>
        <a:p>
          <a:r>
            <a:rPr lang="en-US" sz="1400"/>
            <a:t>    </a:t>
          </a:r>
        </a:p>
        <a:p>
          <a:r>
            <a:rPr lang="en-US" sz="1400"/>
            <a:t>    out = MyMatMult(vec, mat)</a:t>
          </a:r>
        </a:p>
        <a:p>
          <a:endParaRPr lang="en-US" sz="1400"/>
        </a:p>
        <a:p>
          <a:r>
            <a:rPr lang="en-US" sz="1400"/>
            <a:t>End Sub</a:t>
          </a:r>
        </a:p>
      </xdr:txBody>
    </xdr:sp>
    <xdr:clientData/>
  </xdr:twoCellAnchor>
  <xdr:twoCellAnchor>
    <xdr:from>
      <xdr:col>6</xdr:col>
      <xdr:colOff>368300</xdr:colOff>
      <xdr:row>8</xdr:row>
      <xdr:rowOff>317500</xdr:rowOff>
    </xdr:from>
    <xdr:to>
      <xdr:col>11</xdr:col>
      <xdr:colOff>152400</xdr:colOff>
      <xdr:row>21</xdr:row>
      <xdr:rowOff>101600</xdr:rowOff>
    </xdr:to>
    <xdr:sp macro="" textlink="">
      <xdr:nvSpPr>
        <xdr:cNvPr id="3" name="TextBox 2">
          <a:extLst>
            <a:ext uri="{FF2B5EF4-FFF2-40B4-BE49-F238E27FC236}">
              <a16:creationId xmlns:a16="http://schemas.microsoft.com/office/drawing/2014/main" id="{E4513F2D-DB63-704F-BB7E-0887BD2E4969}"/>
            </a:ext>
          </a:extLst>
        </xdr:cNvPr>
        <xdr:cNvSpPr txBox="1"/>
      </xdr:nvSpPr>
      <xdr:spPr>
        <a:xfrm>
          <a:off x="5321300" y="2959100"/>
          <a:ext cx="391160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Function MyMatMult(vec, mat)</a:t>
          </a:r>
        </a:p>
        <a:p>
          <a:endParaRPr lang="en-US" sz="1100"/>
        </a:p>
        <a:p>
          <a:endParaRPr lang="en-US" sz="1100"/>
        </a:p>
        <a:p>
          <a:r>
            <a:rPr lang="en-US" sz="1100"/>
            <a:t>    '&lt;vec and mat could</a:t>
          </a:r>
          <a:r>
            <a:rPr lang="en-US" sz="1100" baseline="0"/>
            <a:t> be any size</a:t>
          </a:r>
          <a:r>
            <a:rPr lang="en-US" sz="1100"/>
            <a:t>&gt;</a:t>
          </a:r>
        </a:p>
        <a:p>
          <a:r>
            <a:rPr lang="en-US" sz="1100"/>
            <a:t>    '&lt;identify the size of vec using</a:t>
          </a:r>
          <a:r>
            <a:rPr lang="en-US" sz="1100" baseline="0"/>
            <a:t> ubound(vec,1)</a:t>
          </a:r>
          <a:r>
            <a:rPr lang="en-US" sz="1100"/>
            <a:t>&gt;</a:t>
          </a:r>
        </a:p>
        <a:p>
          <a:r>
            <a:rPr lang="en-US" sz="1100"/>
            <a:t>   ' &lt;identify the size of mat using </a:t>
          </a:r>
          <a:r>
            <a:rPr lang="en-US" sz="1100" baseline="0"/>
            <a:t>ubound(mat,1)</a:t>
          </a:r>
          <a:r>
            <a:rPr lang="en-US" sz="1100"/>
            <a:t>&gt;</a:t>
          </a:r>
        </a:p>
        <a:p>
          <a:r>
            <a:rPr lang="en-US" sz="1100"/>
            <a:t>   ' &lt;identify the size of mat using </a:t>
          </a:r>
          <a:r>
            <a:rPr lang="en-US" sz="1100" baseline="0"/>
            <a:t>ubound(mat,2)</a:t>
          </a:r>
          <a:r>
            <a:rPr lang="en-US" sz="1100"/>
            <a:t>&gt;</a:t>
          </a:r>
        </a:p>
        <a:p>
          <a:r>
            <a:rPr lang="en-US" sz="1100"/>
            <a:t>   ' &lt;calculate</a:t>
          </a:r>
          <a:r>
            <a:rPr lang="en-US" sz="1100" baseline="0"/>
            <a:t> vec * mat&gt;</a:t>
          </a:r>
        </a:p>
        <a:p>
          <a:endParaRPr lang="en-US" sz="1100" baseline="0"/>
        </a:p>
        <a:p>
          <a:r>
            <a:rPr lang="en-US" sz="1100" baseline="0">
              <a:solidFill>
                <a:srgbClr val="FF0000"/>
              </a:solidFill>
            </a:rPr>
            <a:t>    n = ubound(vec, 1)</a:t>
          </a:r>
        </a:p>
        <a:p>
          <a:r>
            <a:rPr lang="en-US" sz="1100" baseline="0">
              <a:solidFill>
                <a:srgbClr val="FF0000"/>
              </a:solidFill>
            </a:rPr>
            <a:t>    redim out(n) as double</a:t>
          </a:r>
          <a:endParaRPr lang="en-US" sz="1100">
            <a:solidFill>
              <a:srgbClr val="FF0000"/>
            </a:solidFill>
          </a:endParaRPr>
        </a:p>
        <a:p>
          <a:endParaRPr lang="en-US" sz="1100"/>
        </a:p>
        <a:p>
          <a:r>
            <a:rPr lang="en-US" sz="1100"/>
            <a:t>    MyMatMult = 0 '&lt;Return the answer, not 0&gt;</a:t>
          </a:r>
        </a:p>
        <a:p>
          <a:endParaRPr lang="en-US" sz="1100"/>
        </a:p>
        <a:p>
          <a:r>
            <a:rPr lang="en-US" sz="1100"/>
            <a:t>End Function</a:t>
          </a:r>
        </a:p>
        <a:p>
          <a:endParaRPr lang="en-US" sz="1100"/>
        </a:p>
        <a:p>
          <a:r>
            <a:rPr lang="en-US" sz="1100"/>
            <a:t>' Notice</a:t>
          </a:r>
          <a:r>
            <a:rPr lang="en-US" sz="1100" baseline="0"/>
            <a:t> the use of ubound to discover the size of the vector.</a:t>
          </a:r>
        </a:p>
        <a:p>
          <a:r>
            <a:rPr lang="en-US" sz="1100" baseline="0"/>
            <a:t>' Notice the use of ubound to discover ths size of the matrix.</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12</xdr:row>
      <xdr:rowOff>203200</xdr:rowOff>
    </xdr:from>
    <xdr:to>
      <xdr:col>25</xdr:col>
      <xdr:colOff>444500</xdr:colOff>
      <xdr:row>31</xdr:row>
      <xdr:rowOff>177800</xdr:rowOff>
    </xdr:to>
    <xdr:pic>
      <xdr:nvPicPr>
        <xdr:cNvPr id="2" name="Picture 1" descr="48 No Interstate: Q &amp; A: Back Roads Cross-Country Travel">
          <a:extLst>
            <a:ext uri="{FF2B5EF4-FFF2-40B4-BE49-F238E27FC236}">
              <a16:creationId xmlns:a16="http://schemas.microsoft.com/office/drawing/2014/main" id="{FF5B06F8-84C3-7C40-B334-E6B9F0EE3E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5500" y="3098800"/>
          <a:ext cx="12573000" cy="491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0</xdr:row>
      <xdr:rowOff>127000</xdr:rowOff>
    </xdr:from>
    <xdr:to>
      <xdr:col>13</xdr:col>
      <xdr:colOff>139700</xdr:colOff>
      <xdr:row>12</xdr:row>
      <xdr:rowOff>114300</xdr:rowOff>
    </xdr:to>
    <xdr:sp macro="" textlink="">
      <xdr:nvSpPr>
        <xdr:cNvPr id="3" name="TextBox 2">
          <a:extLst>
            <a:ext uri="{FF2B5EF4-FFF2-40B4-BE49-F238E27FC236}">
              <a16:creationId xmlns:a16="http://schemas.microsoft.com/office/drawing/2014/main" id="{871253A9-785C-2E4C-9610-59FF2CC8CB66}"/>
            </a:ext>
          </a:extLst>
        </xdr:cNvPr>
        <xdr:cNvSpPr txBox="1"/>
      </xdr:nvSpPr>
      <xdr:spPr>
        <a:xfrm>
          <a:off x="825500" y="127000"/>
          <a:ext cx="6223000" cy="288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i="1">
              <a:latin typeface="Apple Chancery" panose="03020702040506060504" pitchFamily="66" charset="-79"/>
              <a:cs typeface="Apple Chancery" panose="03020702040506060504" pitchFamily="66" charset="-79"/>
            </a:rPr>
            <a:t>Road</a:t>
          </a:r>
          <a:r>
            <a:rPr lang="en-US" sz="2000" i="1" baseline="0">
              <a:latin typeface="Apple Chancery" panose="03020702040506060504" pitchFamily="66" charset="-79"/>
              <a:cs typeface="Apple Chancery" panose="03020702040506060504" pitchFamily="66" charset="-79"/>
            </a:rPr>
            <a:t> Trips</a:t>
          </a:r>
        </a:p>
        <a:p>
          <a:endParaRPr lang="en-US" sz="1100"/>
        </a:p>
        <a:p>
          <a:r>
            <a:rPr lang="en-US" sz="1400"/>
            <a:t>The</a:t>
          </a:r>
          <a:r>
            <a:rPr lang="en-US" sz="1400" baseline="0"/>
            <a:t> data set below the picture represents 3 trips taken by 4 different people.</a:t>
          </a:r>
        </a:p>
        <a:p>
          <a:r>
            <a:rPr lang="en-US" sz="1400" baseline="0"/>
            <a:t>Each trip is stored as 11 latitude and longitude locations.</a:t>
          </a:r>
        </a:p>
        <a:p>
          <a:r>
            <a:rPr lang="en-US" sz="1400" baseline="0"/>
            <a:t>Read this data into VBA and represent it in a single high dimensional array.</a:t>
          </a:r>
        </a:p>
        <a:p>
          <a:r>
            <a:rPr lang="en-US" sz="1400" baseline="0"/>
            <a:t>The array should be of size 11x2x3x4.</a:t>
          </a:r>
        </a:p>
        <a:p>
          <a:r>
            <a:rPr lang="en-US" sz="1400" baseline="0"/>
            <a:t>Note that indexing will start at 0.</a:t>
          </a:r>
        </a:p>
        <a:p>
          <a:endParaRPr lang="en-US" sz="1400" baseline="0"/>
        </a:p>
        <a:p>
          <a:r>
            <a:rPr lang="en-US" sz="1400" baseline="0"/>
            <a:t>Create your work in a function called MyTripDataObj():</a:t>
          </a:r>
        </a:p>
        <a:p>
          <a:r>
            <a:rPr lang="en-US" sz="1400" baseline="0"/>
            <a:t>Function MyTripDataObj()</a:t>
          </a:r>
        </a:p>
        <a:p>
          <a:r>
            <a:rPr lang="en-US" sz="1400" baseline="0"/>
            <a:t>    MyTripDataObj = &lt;Your work&gt;</a:t>
          </a:r>
        </a:p>
        <a:p>
          <a:r>
            <a:rPr lang="en-US" sz="1400" baseline="0"/>
            <a:t>End Function</a:t>
          </a:r>
          <a:endParaRPr lang="en-US" sz="1400"/>
        </a:p>
        <a:p>
          <a:endParaRPr lang="en-US" sz="14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18</xdr:row>
      <xdr:rowOff>50800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63700" y="3175000"/>
          <a:ext cx="3289300"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Dim bondvec(1 To 3, 1 To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twoCellAnchor>
    <xdr:from>
      <xdr:col>5</xdr:col>
      <xdr:colOff>596900</xdr:colOff>
      <xdr:row>9</xdr:row>
      <xdr:rowOff>215900</xdr:rowOff>
    </xdr:from>
    <xdr:to>
      <xdr:col>9</xdr:col>
      <xdr:colOff>736600</xdr:colOff>
      <xdr:row>18</xdr:row>
      <xdr:rowOff>12700</xdr:rowOff>
    </xdr:to>
    <xdr:sp macro="" textlink="">
      <xdr:nvSpPr>
        <xdr:cNvPr id="3" name="TextBox 2">
          <a:extLst>
            <a:ext uri="{FF2B5EF4-FFF2-40B4-BE49-F238E27FC236}">
              <a16:creationId xmlns:a16="http://schemas.microsoft.com/office/drawing/2014/main" id="{F83809BB-A2A2-1344-9F3F-010674FC43C1}"/>
            </a:ext>
          </a:extLst>
        </xdr:cNvPr>
        <xdr:cNvSpPr txBox="1"/>
      </xdr:nvSpPr>
      <xdr:spPr>
        <a:xfrm>
          <a:off x="5524500" y="3187700"/>
          <a:ext cx="3441700" cy="276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Use 'Option</a:t>
          </a:r>
          <a:r>
            <a:rPr lang="en-US" sz="1400" baseline="0"/>
            <a:t> Base 1' at the top of this code</a:t>
          </a:r>
          <a:endParaRPr lang="en-US" sz="1400"/>
        </a:p>
        <a:p>
          <a:r>
            <a:rPr lang="en-US" sz="1400"/>
            <a:t>Function BondObjects()</a:t>
          </a:r>
        </a:p>
        <a:p>
          <a:endParaRPr lang="en-US" sz="1400"/>
        </a:p>
        <a:p>
          <a:r>
            <a:rPr lang="en-US" sz="1400"/>
            <a:t>Dim bondvec(3,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26</xdr:row>
      <xdr:rowOff>127000</xdr:rowOff>
    </xdr:to>
    <xdr:sp macro="" textlink="">
      <xdr:nvSpPr>
        <xdr:cNvPr id="2" name="TextBox 1">
          <a:extLst>
            <a:ext uri="{FF2B5EF4-FFF2-40B4-BE49-F238E27FC236}">
              <a16:creationId xmlns:a16="http://schemas.microsoft.com/office/drawing/2014/main" id="{935B8E88-1C39-F64F-8BBF-9D7FC781A868}"/>
            </a:ext>
          </a:extLst>
        </xdr:cNvPr>
        <xdr:cNvSpPr txBox="1"/>
      </xdr:nvSpPr>
      <xdr:spPr>
        <a:xfrm>
          <a:off x="1663700" y="3175000"/>
          <a:ext cx="3289300" cy="553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BondObjects2()</a:t>
          </a:r>
        </a:p>
        <a:p>
          <a:endParaRPr lang="en-US" sz="1400"/>
        </a:p>
        <a:p>
          <a:r>
            <a:rPr lang="en-US" sz="1400"/>
            <a:t>    Dim myObj(1 To 3) As Variant</a:t>
          </a:r>
        </a:p>
        <a:p>
          <a:r>
            <a:rPr lang="en-US" sz="1400"/>
            <a:t>    </a:t>
          </a:r>
        </a:p>
        <a:p>
          <a:r>
            <a:rPr lang="en-US" sz="1400"/>
            <a:t>    Dim namevec(1 To 3)  As String</a:t>
          </a:r>
        </a:p>
        <a:p>
          <a:r>
            <a:rPr lang="en-US" sz="1400"/>
            <a:t>    namevec(1) = "Alice"</a:t>
          </a:r>
        </a:p>
        <a:p>
          <a:r>
            <a:rPr lang="en-US" sz="1400"/>
            <a:t>    namevec(2) = "Bob"</a:t>
          </a:r>
        </a:p>
        <a:p>
          <a:r>
            <a:rPr lang="en-US" sz="1400"/>
            <a:t>    namevec(3) = "Chuck"</a:t>
          </a:r>
        </a:p>
        <a:p>
          <a:r>
            <a:rPr lang="en-US" sz="1400"/>
            <a:t>    </a:t>
          </a:r>
        </a:p>
        <a:p>
          <a:r>
            <a:rPr lang="en-US" sz="1400"/>
            <a:t>    Dim valuevec(1 To 3) As Integer</a:t>
          </a:r>
        </a:p>
        <a:p>
          <a:r>
            <a:rPr lang="en-US" sz="1400"/>
            <a:t>    Dim durationvec(1 To 3) As Integer</a:t>
          </a:r>
        </a:p>
        <a:p>
          <a:r>
            <a:rPr lang="en-US" sz="1400"/>
            <a:t>    </a:t>
          </a:r>
        </a:p>
        <a:p>
          <a:r>
            <a:rPr lang="en-US" sz="1400"/>
            <a:t>    For i = 1 To 3</a:t>
          </a:r>
        </a:p>
        <a:p>
          <a:r>
            <a:rPr lang="en-US" sz="1400"/>
            <a:t>        valuevec(i) = i * 100</a:t>
          </a:r>
        </a:p>
        <a:p>
          <a:r>
            <a:rPr lang="en-US" sz="1400"/>
            <a:t>        durationvec(i) = i + 4</a:t>
          </a:r>
        </a:p>
        <a:p>
          <a:r>
            <a:rPr lang="en-US" sz="1400"/>
            <a:t>    Next i</a:t>
          </a:r>
        </a:p>
        <a:p>
          <a:r>
            <a:rPr lang="en-US" sz="1400"/>
            <a:t>    </a:t>
          </a:r>
        </a:p>
        <a:p>
          <a:r>
            <a:rPr lang="en-US" sz="1400"/>
            <a:t>    myObj(1) = valuevec</a:t>
          </a:r>
        </a:p>
        <a:p>
          <a:r>
            <a:rPr lang="en-US" sz="1400"/>
            <a:t>    myObj(2) = durationvec</a:t>
          </a:r>
        </a:p>
        <a:p>
          <a:r>
            <a:rPr lang="en-US" sz="1400"/>
            <a:t>    myObj(3) = namevec</a:t>
          </a:r>
        </a:p>
        <a:p>
          <a:r>
            <a:rPr lang="en-US" sz="1400"/>
            <a:t>    </a:t>
          </a:r>
        </a:p>
        <a:p>
          <a:r>
            <a:rPr lang="en-US" sz="1400"/>
            <a:t>    x = getPortfolioDuration</a:t>
          </a:r>
        </a:p>
        <a:p>
          <a:r>
            <a:rPr lang="en-US" sz="1400"/>
            <a:t>End Sub</a:t>
          </a:r>
        </a:p>
      </xdr:txBody>
    </xdr:sp>
    <xdr:clientData/>
  </xdr:twoCellAnchor>
  <xdr:twoCellAnchor>
    <xdr:from>
      <xdr:col>5</xdr:col>
      <xdr:colOff>596900</xdr:colOff>
      <xdr:row>9</xdr:row>
      <xdr:rowOff>215900</xdr:rowOff>
    </xdr:from>
    <xdr:to>
      <xdr:col>10</xdr:col>
      <xdr:colOff>571500</xdr:colOff>
      <xdr:row>26</xdr:row>
      <xdr:rowOff>114300</xdr:rowOff>
    </xdr:to>
    <xdr:sp macro="" textlink="">
      <xdr:nvSpPr>
        <xdr:cNvPr id="3" name="TextBox 2">
          <a:extLst>
            <a:ext uri="{FF2B5EF4-FFF2-40B4-BE49-F238E27FC236}">
              <a16:creationId xmlns:a16="http://schemas.microsoft.com/office/drawing/2014/main" id="{DE2D16A0-C98F-F147-A126-4188569E4404}"/>
            </a:ext>
          </a:extLst>
        </xdr:cNvPr>
        <xdr:cNvSpPr txBox="1"/>
      </xdr:nvSpPr>
      <xdr:spPr>
        <a:xfrm>
          <a:off x="5524500" y="3187700"/>
          <a:ext cx="4102100" cy="551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getPortfolioDuration(myObj)</a:t>
          </a:r>
        </a:p>
        <a:p>
          <a:r>
            <a:rPr lang="en-US" sz="1400" baseline="0"/>
            <a:t>    &lt;Use ubound to get length of vectors&gt;</a:t>
          </a:r>
          <a:endParaRPr lang="en-US" sz="1400"/>
        </a:p>
        <a:p>
          <a:r>
            <a:rPr lang="en-US" sz="1400"/>
            <a:t>    getPortfolioDuration = &lt;Portfolio Duration&gt;</a:t>
          </a:r>
        </a:p>
        <a:p>
          <a:r>
            <a:rPr lang="en-US" sz="1400"/>
            <a:t>    </a:t>
          </a:r>
        </a:p>
        <a:p>
          <a:r>
            <a:rPr lang="en-US" sz="1400"/>
            <a:t>End Function</a:t>
          </a:r>
        </a:p>
      </xdr:txBody>
    </xdr:sp>
    <xdr:clientData/>
  </xdr:twoCellAnchor>
</xdr:wsDr>
</file>

<file path=xl/drawings/drawing12.xml><?xml version="1.0" encoding="utf-8"?>
<xdr:wsDr xmlns:xdr="http://schemas.openxmlformats.org/drawingml/2006/spreadsheetDrawing" xmlns:a="http://schemas.openxmlformats.org/drawingml/2006/main">
  <xdr:oneCellAnchor>
    <xdr:from>
      <xdr:col>7</xdr:col>
      <xdr:colOff>562355</xdr:colOff>
      <xdr:row>0</xdr:row>
      <xdr:rowOff>229685</xdr:rowOff>
    </xdr:from>
    <xdr:ext cx="2659895" cy="1059072"/>
    <xdr:sp macro="" textlink="">
      <xdr:nvSpPr>
        <xdr:cNvPr id="2" name="Rectangle 1">
          <a:hlinkClick xmlns:r="http://schemas.openxmlformats.org/officeDocument/2006/relationships" r:id="rId1"/>
          <a:extLst>
            <a:ext uri="{FF2B5EF4-FFF2-40B4-BE49-F238E27FC236}">
              <a16:creationId xmlns:a16="http://schemas.microsoft.com/office/drawing/2014/main" id="{42A128CF-4200-3C47-B12E-94C08D295A68}"/>
            </a:ext>
          </a:extLst>
        </xdr:cNvPr>
        <xdr:cNvSpPr/>
      </xdr:nvSpPr>
      <xdr:spPr>
        <a:xfrm>
          <a:off x="6455155" y="229685"/>
          <a:ext cx="2659895" cy="1059072"/>
        </a:xfrm>
        <a:prstGeom prst="rect">
          <a:avLst/>
        </a:prstGeom>
        <a:noFill/>
      </xdr:spPr>
      <xdr:txBody>
        <a:bodyPr wrap="none" lIns="91440" tIns="45720" rIns="91440" bIns="45720">
          <a:spAutoFit/>
        </a:bodyPr>
        <a:lstStyle/>
        <a:p>
          <a:pPr algn="ctr"/>
          <a:r>
            <a:rPr lang="en-US" sz="5400" b="0" i="1" u="sng" cap="none" spc="0" baseline="0">
              <a:ln w="0"/>
              <a:solidFill>
                <a:schemeClr val="accent1"/>
              </a:solidFill>
              <a:effectLst>
                <a:outerShdw blurRad="38100" dist="25400" dir="5400000" algn="ctr" rotWithShape="0">
                  <a:srgbClr val="6E747A">
                    <a:alpha val="43000"/>
                  </a:srgbClr>
                </a:outerShdw>
              </a:effectLst>
              <a:latin typeface="Al Tarikh" pitchFamily="2" charset="-78"/>
            </a:rPr>
            <a:t>fizz buzz</a:t>
          </a:r>
        </a:p>
      </xdr:txBody>
    </xdr:sp>
    <xdr:clientData/>
  </xdr:oneCellAnchor>
  <xdr:twoCellAnchor>
    <xdr:from>
      <xdr:col>5</xdr:col>
      <xdr:colOff>406400</xdr:colOff>
      <xdr:row>6</xdr:row>
      <xdr:rowOff>203200</xdr:rowOff>
    </xdr:from>
    <xdr:to>
      <xdr:col>11</xdr:col>
      <xdr:colOff>139700</xdr:colOff>
      <xdr:row>21</xdr:row>
      <xdr:rowOff>50800</xdr:rowOff>
    </xdr:to>
    <xdr:sp macro="" textlink="">
      <xdr:nvSpPr>
        <xdr:cNvPr id="3" name="TextBox 2">
          <a:extLst>
            <a:ext uri="{FF2B5EF4-FFF2-40B4-BE49-F238E27FC236}">
              <a16:creationId xmlns:a16="http://schemas.microsoft.com/office/drawing/2014/main" id="{D3387C1F-5E18-6943-BFC6-1BC97EC2059D}"/>
            </a:ext>
          </a:extLst>
        </xdr:cNvPr>
        <xdr:cNvSpPr txBox="1"/>
      </xdr:nvSpPr>
      <xdr:spPr>
        <a:xfrm>
          <a:off x="4648200" y="2184400"/>
          <a:ext cx="4686300" cy="480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'Have this code run for </a:t>
          </a:r>
          <a:r>
            <a:rPr lang="en-US" sz="1400" b="1"/>
            <a:t>any</a:t>
          </a:r>
          <a:r>
            <a:rPr lang="en-US" sz="1400"/>
            <a:t> start and finish values</a:t>
          </a:r>
        </a:p>
        <a:p>
          <a:endParaRPr lang="en-US" sz="1400"/>
        </a:p>
        <a:p>
          <a:r>
            <a:rPr lang="en-US" sz="1400"/>
            <a:t>Function FizzBuzz(start, finish)</a:t>
          </a:r>
        </a:p>
        <a:p>
          <a:endParaRPr lang="en-US" sz="1400"/>
        </a:p>
        <a:p>
          <a:r>
            <a:rPr lang="en-US" sz="1400"/>
            <a:t>    n = finish - start + 1</a:t>
          </a:r>
        </a:p>
        <a:p>
          <a:endParaRPr lang="en-US" sz="1400"/>
        </a:p>
        <a:p>
          <a:r>
            <a:rPr lang="en-US" sz="1400"/>
            <a:t>    ReDim charvec(0 To n-1)</a:t>
          </a:r>
        </a:p>
        <a:p>
          <a:endParaRPr lang="en-US" sz="1400"/>
        </a:p>
        <a:p>
          <a:r>
            <a:rPr lang="en-US" sz="1400"/>
            <a:t>    FizzBuzz = charvec</a:t>
          </a:r>
        </a:p>
        <a:p>
          <a:endParaRPr lang="en-US" sz="1400"/>
        </a:p>
        <a:p>
          <a:r>
            <a:rPr lang="en-US" sz="1400"/>
            <a:t>End Function</a:t>
          </a:r>
        </a:p>
        <a:p>
          <a:endParaRPr lang="en-US" sz="1400"/>
        </a:p>
        <a:p>
          <a:r>
            <a:rPr lang="en-US" sz="1400"/>
            <a:t>'Notes:</a:t>
          </a:r>
        </a:p>
        <a:p>
          <a:r>
            <a:rPr lang="en-US" sz="1400"/>
            <a:t>'</a:t>
          </a:r>
          <a:r>
            <a:rPr lang="en-US" sz="1400" baseline="0"/>
            <a:t>Use lower case</a:t>
          </a:r>
        </a:p>
        <a:p>
          <a:r>
            <a:rPr lang="en-US" sz="1400" baseline="0"/>
            <a:t>'Think of the numeric values as characters</a:t>
          </a:r>
        </a:p>
        <a:p>
          <a:r>
            <a:rPr lang="en-US" sz="1400" baseline="0"/>
            <a:t>'Do not submit a function that prints the values</a:t>
          </a:r>
          <a:endParaRPr lang="en-US" sz="1400"/>
        </a:p>
        <a:p>
          <a:endParaRPr lang="en-US" sz="14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25400</xdr:colOff>
      <xdr:row>3</xdr:row>
      <xdr:rowOff>12700</xdr:rowOff>
    </xdr:from>
    <xdr:to>
      <xdr:col>5</xdr:col>
      <xdr:colOff>25400</xdr:colOff>
      <xdr:row>11</xdr:row>
      <xdr:rowOff>152400</xdr:rowOff>
    </xdr:to>
    <xdr:sp macro="" textlink="">
      <xdr:nvSpPr>
        <xdr:cNvPr id="2" name="TextBox 1">
          <a:extLst>
            <a:ext uri="{FF2B5EF4-FFF2-40B4-BE49-F238E27FC236}">
              <a16:creationId xmlns:a16="http://schemas.microsoft.com/office/drawing/2014/main" id="{BCB2995E-4ACA-B142-9FC4-FB691EBE30C3}"/>
            </a:ext>
          </a:extLst>
        </xdr:cNvPr>
        <xdr:cNvSpPr txBox="1"/>
      </xdr:nvSpPr>
      <xdr:spPr>
        <a:xfrm>
          <a:off x="850900" y="622300"/>
          <a:ext cx="3302000" cy="176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SELECT length('Elephant')</a:t>
          </a:r>
        </a:p>
        <a:p>
          <a:r>
            <a:rPr lang="en-US" sz="1100" b="0" i="0">
              <a:solidFill>
                <a:schemeClr val="dk1"/>
              </a:solidFill>
              <a:effectLst/>
              <a:latin typeface="+mn-lt"/>
              <a:ea typeface="+mn-ea"/>
              <a:cs typeface="+mn-cs"/>
            </a:rPr>
            <a:t>SELECT upper('Elephant')</a:t>
          </a:r>
        </a:p>
        <a:p>
          <a:r>
            <a:rPr lang="en-US" sz="1100" b="0" i="0">
              <a:solidFill>
                <a:schemeClr val="dk1"/>
              </a:solidFill>
              <a:effectLst/>
              <a:latin typeface="+mn-lt"/>
              <a:ea typeface="+mn-ea"/>
              <a:cs typeface="+mn-cs"/>
            </a:rPr>
            <a:t>SELECT lower('Elephant')</a:t>
          </a:r>
        </a:p>
        <a:p>
          <a:r>
            <a:rPr lang="en-US" sz="1100" b="0" i="0">
              <a:solidFill>
                <a:schemeClr val="dk1"/>
              </a:solidFill>
              <a:effectLst/>
              <a:latin typeface="+mn-lt"/>
              <a:ea typeface="+mn-ea"/>
              <a:cs typeface="+mn-cs"/>
            </a:rPr>
            <a:t>SELECT substr('Elephant',4,5)</a:t>
          </a:r>
        </a:p>
        <a:p>
          <a:r>
            <a:rPr lang="en-US" sz="1100" b="0" i="0">
              <a:solidFill>
                <a:schemeClr val="dk1"/>
              </a:solidFill>
              <a:effectLst/>
              <a:latin typeface="+mn-lt"/>
              <a:ea typeface="+mn-ea"/>
              <a:cs typeface="+mn-cs"/>
            </a:rPr>
            <a:t>SELECT REPLACE('Hello, World!', 'World', 'SQLite');</a:t>
          </a:r>
        </a:p>
        <a:p>
          <a:endParaRPr lang="en-US" sz="1100"/>
        </a:p>
      </xdr:txBody>
    </xdr:sp>
    <xdr:clientData/>
  </xdr:twoCellAnchor>
  <xdr:twoCellAnchor>
    <xdr:from>
      <xdr:col>1</xdr:col>
      <xdr:colOff>0</xdr:colOff>
      <xdr:row>13</xdr:row>
      <xdr:rowOff>0</xdr:rowOff>
    </xdr:from>
    <xdr:to>
      <xdr:col>5</xdr:col>
      <xdr:colOff>0</xdr:colOff>
      <xdr:row>22</xdr:row>
      <xdr:rowOff>279400</xdr:rowOff>
    </xdr:to>
    <xdr:sp macro="" textlink="">
      <xdr:nvSpPr>
        <xdr:cNvPr id="3" name="TextBox 2">
          <a:extLst>
            <a:ext uri="{FF2B5EF4-FFF2-40B4-BE49-F238E27FC236}">
              <a16:creationId xmlns:a16="http://schemas.microsoft.com/office/drawing/2014/main" id="{C9899AFA-45DB-134D-81A9-460EEF26BBE9}"/>
            </a:ext>
          </a:extLst>
        </xdr:cNvPr>
        <xdr:cNvSpPr txBox="1"/>
      </xdr:nvSpPr>
      <xdr:spPr>
        <a:xfrm>
          <a:off x="825500" y="2641600"/>
          <a:ext cx="3302000" cy="203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Homework</a:t>
          </a:r>
          <a:br>
            <a:rPr lang="en-US"/>
          </a:br>
          <a:r>
            <a:rPr lang="en-US" sz="1100" b="0" i="0">
              <a:solidFill>
                <a:schemeClr val="dk1"/>
              </a:solidFill>
              <a:effectLst/>
              <a:latin typeface="+mn-lt"/>
              <a:ea typeface="+mn-ea"/>
              <a:cs typeface="+mn-cs"/>
            </a:rPr>
            <a:t>Return last 3 letters of 'highway'</a:t>
          </a:r>
          <a:br>
            <a:rPr lang="en-US"/>
          </a:br>
          <a:r>
            <a:rPr lang="en-US" sz="1100" b="0" i="0">
              <a:solidFill>
                <a:schemeClr val="dk1"/>
              </a:solidFill>
              <a:effectLst/>
              <a:latin typeface="+mn-lt"/>
              <a:ea typeface="+mn-ea"/>
              <a:cs typeface="+mn-cs"/>
            </a:rPr>
            <a:t>Save the work in a sql file named text.sql</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Downloads/C4RM_Class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SetUp"/>
      <sheetName val="Macro"/>
      <sheetName val="Looping"/>
      <sheetName val="Conditioning"/>
      <sheetName val="Functions"/>
      <sheetName val="Computer"/>
      <sheetName val="DataTypes"/>
      <sheetName val="Mechanics"/>
      <sheetName val="Arrays"/>
      <sheetName val="qOffice1_Filter"/>
      <sheetName val="qOffice_Pivot"/>
      <sheetName val="Prework4NextClass"/>
      <sheetName val="InClassProjects"/>
      <sheetName val="qFunctions"/>
      <sheetName val="qArrays1"/>
      <sheetName val="qDataTypes"/>
      <sheetName val="qConditioning"/>
      <sheetName val="BLANK"/>
      <sheetName val="DataTypes_ASCII"/>
      <sheetName val="NextTim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6">
          <cell r="C6">
            <v>2000000</v>
          </cell>
        </row>
        <row r="7">
          <cell r="C7">
            <v>0.03</v>
          </cell>
        </row>
        <row r="8">
          <cell r="C8">
            <v>0.04</v>
          </cell>
        </row>
      </sheetData>
      <sheetData sheetId="15"/>
      <sheetData sheetId="16"/>
      <sheetData sheetId="17"/>
      <sheetData sheetId="18"/>
      <sheetData sheetId="19" refreshError="1"/>
      <sheetData sheetId="20"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open?id=13g3Pz_aUYx344_zMcMulJnaTRisJ1rd-" TargetMode="External"/><Relationship Id="rId7" Type="http://schemas.openxmlformats.org/officeDocument/2006/relationships/drawing" Target="../drawings/drawing3.xml"/><Relationship Id="rId2" Type="http://schemas.openxmlformats.org/officeDocument/2006/relationships/hyperlink" Target="https://aws.amazon.com/ec2/" TargetMode="External"/><Relationship Id="rId1" Type="http://schemas.openxmlformats.org/officeDocument/2006/relationships/hyperlink" Target="https://aws.amazon.com/" TargetMode="External"/><Relationship Id="rId6" Type="http://schemas.openxmlformats.org/officeDocument/2006/relationships/hyperlink" Target="https://drive.google.com/open?id=1WpuLiWXuhKJDr2SGHHrwaYkY-o5xFq2c" TargetMode="External"/><Relationship Id="rId5" Type="http://schemas.openxmlformats.org/officeDocument/2006/relationships/hyperlink" Target="https://drive.google.com/open?id=1MHqnsxpQPdbVRc64Z8fmuxbDvTjqtINv" TargetMode="External"/><Relationship Id="rId4" Type="http://schemas.openxmlformats.org/officeDocument/2006/relationships/hyperlink" Target="https://drive.google.com/open?id=18fYQUJ4kauolioz2nsMlJseoUxr3RgcD"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clio.columbia.edu/catalog/14893189?counter=1" TargetMode="External"/><Relationship Id="rId2" Type="http://schemas.openxmlformats.org/officeDocument/2006/relationships/hyperlink" Target="https://rstudio.com/products/rstudio/download/" TargetMode="External"/><Relationship Id="rId1" Type="http://schemas.openxmlformats.org/officeDocument/2006/relationships/hyperlink" Target="https://cloud.r-project.or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open?id=1BhiUqCL_x-UcZ19JhXBftFXuskfG5d2l"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drive.google.com/open?id=1--DqFGsdJCW7GgDOynnjrJV4KoPGND2a&amp;authuser=davethemovie%40gmail.com&amp;usp=drive_fs"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drive.google.com/open?id=1ZOnB7cGRVJe4nAap-8DxDuCmV4vDI7ns&amp;authuser=davethemovie%40gmail.com&amp;usp=drive_fs"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s://drive.google.com/open?id=108RswAnYECbrY9E9bYJXRVT1MyITYLxG&amp;authuser=davethemovie%40gmail.com&amp;usp=drive_fs"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s://drive.google.com/open?id=1urKKZirnNCxNrKw3dNtGz0r7-VDt_l7X&amp;authuser=davethemovie%40gmail.com&amp;usp=drive_fs"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drive.google.com/open?id=1yCbuzjPARlteKrD_b2NL7gRlYXGHb9cp" TargetMode="External"/><Relationship Id="rId2" Type="http://schemas.openxmlformats.org/officeDocument/2006/relationships/hyperlink" Target="https://drive.google.com/open?id=14u88A1L_ItwJjHgWfZrFwAo5o6oS3mpn" TargetMode="External"/><Relationship Id="rId1" Type="http://schemas.openxmlformats.org/officeDocument/2006/relationships/hyperlink" Target="https://drive.google.com/open?id=1eHHFTth3lhgxT-qDgtJvNThcShsbqeOi" TargetMode="External"/><Relationship Id="rId4"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s://drive.google.com/open?id=1AZBOKhbvmj15hNaWki9de3ZLYcu_YrFF"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s://drive.google.com/open?id=1Dos83XysI-74zuGHMdhGUuO9gyJv6e0-&amp;authuser=davethemovie%40gmail.com&amp;usp=drive_fs" TargetMode="Externa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s://sqliteonl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F82FC-3C08-0343-996E-885EFA9682EE}">
  <sheetPr codeName="Sheet1"/>
  <dimension ref="B2:C15"/>
  <sheetViews>
    <sheetView tabSelected="1" workbookViewId="0"/>
  </sheetViews>
  <sheetFormatPr baseColWidth="10" defaultRowHeight="26" x14ac:dyDescent="0.3"/>
  <cols>
    <col min="1" max="16384" width="10.83203125" style="1"/>
  </cols>
  <sheetData>
    <row r="2" spans="2:3" x14ac:dyDescent="0.3">
      <c r="B2" s="1" t="s">
        <v>59</v>
      </c>
    </row>
    <row r="4" spans="2:3" x14ac:dyDescent="0.3">
      <c r="B4" s="1" t="s">
        <v>55</v>
      </c>
    </row>
    <row r="5" spans="2:3" x14ac:dyDescent="0.3">
      <c r="C5" s="1" t="s">
        <v>56</v>
      </c>
    </row>
    <row r="6" spans="2:3" x14ac:dyDescent="0.3">
      <c r="C6" s="1" t="s">
        <v>57</v>
      </c>
    </row>
    <row r="8" spans="2:3" x14ac:dyDescent="0.3">
      <c r="B8" s="1" t="s">
        <v>85</v>
      </c>
    </row>
    <row r="9" spans="2:3" x14ac:dyDescent="0.3">
      <c r="C9" s="1" t="s">
        <v>86</v>
      </c>
    </row>
    <row r="10" spans="2:3" x14ac:dyDescent="0.3">
      <c r="C10" s="1" t="s">
        <v>87</v>
      </c>
    </row>
    <row r="11" spans="2:3" x14ac:dyDescent="0.3">
      <c r="C11" s="1" t="s">
        <v>88</v>
      </c>
    </row>
    <row r="12" spans="2:3" x14ac:dyDescent="0.3">
      <c r="C12" s="1" t="s">
        <v>89</v>
      </c>
    </row>
    <row r="15" spans="2:3" x14ac:dyDescent="0.3">
      <c r="B15" s="1" t="s">
        <v>58</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CF4F1-1BC2-E541-BC3C-DB0B9D24A74D}">
  <sheetPr>
    <tabColor rgb="FFFF0000"/>
  </sheetPr>
  <dimension ref="B2:C13"/>
  <sheetViews>
    <sheetView workbookViewId="0"/>
  </sheetViews>
  <sheetFormatPr baseColWidth="10" defaultRowHeight="26" x14ac:dyDescent="0.3"/>
  <cols>
    <col min="1" max="16384" width="10.83203125" style="1"/>
  </cols>
  <sheetData>
    <row r="2" spans="2:3" x14ac:dyDescent="0.3">
      <c r="B2" s="1" t="s">
        <v>138</v>
      </c>
    </row>
    <row r="3" spans="2:3" x14ac:dyDescent="0.3">
      <c r="B3" s="1" t="s">
        <v>139</v>
      </c>
    </row>
    <row r="5" spans="2:3" x14ac:dyDescent="0.3">
      <c r="C5" s="1" t="s">
        <v>140</v>
      </c>
    </row>
    <row r="6" spans="2:3" x14ac:dyDescent="0.3">
      <c r="C6" s="1" t="s">
        <v>141</v>
      </c>
    </row>
    <row r="7" spans="2:3" x14ac:dyDescent="0.3">
      <c r="C7" s="1" t="s">
        <v>142</v>
      </c>
    </row>
    <row r="9" spans="2:3" x14ac:dyDescent="0.3">
      <c r="B9" s="1" t="s">
        <v>143</v>
      </c>
    </row>
    <row r="10" spans="2:3" x14ac:dyDescent="0.3">
      <c r="B10" s="1" t="s">
        <v>144</v>
      </c>
    </row>
    <row r="12" spans="2:3" x14ac:dyDescent="0.3">
      <c r="C12" s="1" t="s">
        <v>145</v>
      </c>
    </row>
    <row r="13" spans="2:3" x14ac:dyDescent="0.3">
      <c r="C13" s="1"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9E1D5-1B94-E247-A8ED-1A6682ECB48C}">
  <sheetPr>
    <tabColor rgb="FFFF0000"/>
  </sheetPr>
  <dimension ref="B2:C17"/>
  <sheetViews>
    <sheetView workbookViewId="0"/>
  </sheetViews>
  <sheetFormatPr baseColWidth="10" defaultRowHeight="26" x14ac:dyDescent="0.3"/>
  <cols>
    <col min="1" max="16384" width="10.83203125" style="1"/>
  </cols>
  <sheetData>
    <row r="2" spans="2:3" x14ac:dyDescent="0.3">
      <c r="B2" s="1" t="s">
        <v>147</v>
      </c>
    </row>
    <row r="3" spans="2:3" x14ac:dyDescent="0.3">
      <c r="C3" s="1" t="s">
        <v>148</v>
      </c>
    </row>
    <row r="4" spans="2:3" x14ac:dyDescent="0.3">
      <c r="C4" s="1" t="s">
        <v>149</v>
      </c>
    </row>
    <row r="6" spans="2:3" x14ac:dyDescent="0.3">
      <c r="B6" s="1" t="s">
        <v>150</v>
      </c>
    </row>
    <row r="7" spans="2:3" x14ac:dyDescent="0.3">
      <c r="C7" s="1" t="s">
        <v>151</v>
      </c>
    </row>
    <row r="9" spans="2:3" x14ac:dyDescent="0.3">
      <c r="B9" s="1" t="s">
        <v>152</v>
      </c>
    </row>
    <row r="10" spans="2:3" x14ac:dyDescent="0.3">
      <c r="C10" s="1" t="s">
        <v>153</v>
      </c>
    </row>
    <row r="12" spans="2:3" x14ac:dyDescent="0.3">
      <c r="B12" s="1" t="s">
        <v>154</v>
      </c>
    </row>
    <row r="13" spans="2:3" x14ac:dyDescent="0.3">
      <c r="C13" s="1" t="s">
        <v>155</v>
      </c>
    </row>
    <row r="15" spans="2:3" x14ac:dyDescent="0.3">
      <c r="B15" s="1" t="s">
        <v>156</v>
      </c>
    </row>
    <row r="16" spans="2:3" x14ac:dyDescent="0.3">
      <c r="B16" s="1" t="s">
        <v>157</v>
      </c>
    </row>
    <row r="17" spans="2:2" x14ac:dyDescent="0.3">
      <c r="B17" s="1" t="s">
        <v>158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7CBF7-DB28-CF47-86D2-FECA988B8DF4}">
  <sheetPr>
    <tabColor rgb="FFFF00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29E15-55E5-3F49-83E1-B4F3A4E424C7}">
  <sheetPr>
    <tabColor rgb="FFFF00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F0C1-2188-2C44-B0D6-1B04CAB6AD58}">
  <sheetPr codeName="Sheet4">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10" t="s">
        <v>13</v>
      </c>
      <c r="C2" s="10" t="s">
        <v>14</v>
      </c>
      <c r="D2" s="10" t="s">
        <v>15</v>
      </c>
      <c r="E2" s="10" t="s">
        <v>16</v>
      </c>
    </row>
    <row r="3" spans="2:8" x14ac:dyDescent="0.3">
      <c r="B3" s="11">
        <v>43982</v>
      </c>
      <c r="C3" s="10">
        <v>13.3</v>
      </c>
      <c r="D3" s="10">
        <v>0.12</v>
      </c>
      <c r="E3" s="10">
        <v>13.42</v>
      </c>
      <c r="H3" s="1" t="s">
        <v>46</v>
      </c>
    </row>
    <row r="4" spans="2:8" x14ac:dyDescent="0.3">
      <c r="B4" s="11">
        <v>43951</v>
      </c>
      <c r="C4" s="10">
        <v>14.7</v>
      </c>
      <c r="D4" s="10">
        <v>0.33</v>
      </c>
      <c r="E4" s="10">
        <v>15.03</v>
      </c>
      <c r="H4" s="1" t="s">
        <v>48</v>
      </c>
    </row>
    <row r="5" spans="2:8" x14ac:dyDescent="0.3">
      <c r="B5" s="11">
        <v>43921</v>
      </c>
      <c r="C5" s="10">
        <v>4.4000000000000004</v>
      </c>
      <c r="D5" s="10">
        <v>1.54</v>
      </c>
      <c r="E5" s="10">
        <v>5.94</v>
      </c>
      <c r="H5" s="1" t="s">
        <v>47</v>
      </c>
    </row>
    <row r="6" spans="2:8" x14ac:dyDescent="0.3">
      <c r="B6" s="11">
        <v>43890</v>
      </c>
      <c r="C6" s="10">
        <v>3.5</v>
      </c>
      <c r="D6" s="10">
        <v>2.33</v>
      </c>
      <c r="E6" s="10">
        <v>5.83</v>
      </c>
      <c r="H6" s="1" t="s">
        <v>49</v>
      </c>
    </row>
    <row r="7" spans="2:8" x14ac:dyDescent="0.3">
      <c r="B7" s="11">
        <v>43861</v>
      </c>
      <c r="C7" s="10">
        <v>3.6</v>
      </c>
      <c r="D7" s="10">
        <v>2.4900000000000002</v>
      </c>
      <c r="E7" s="10">
        <v>6.09</v>
      </c>
    </row>
    <row r="8" spans="2:8" x14ac:dyDescent="0.3">
      <c r="B8" s="11">
        <v>43830</v>
      </c>
      <c r="C8" s="10">
        <v>3.5</v>
      </c>
      <c r="D8" s="10">
        <v>2.29</v>
      </c>
      <c r="E8" s="10">
        <v>5.79</v>
      </c>
    </row>
    <row r="9" spans="2:8" x14ac:dyDescent="0.3">
      <c r="B9" s="11">
        <v>43799</v>
      </c>
      <c r="C9" s="10">
        <v>3.5</v>
      </c>
      <c r="D9" s="10">
        <v>2.0499999999999998</v>
      </c>
      <c r="E9" s="10">
        <v>5.55</v>
      </c>
    </row>
    <row r="10" spans="2:8" x14ac:dyDescent="0.3">
      <c r="B10" s="11">
        <v>43769</v>
      </c>
      <c r="C10" s="10">
        <v>3.6</v>
      </c>
      <c r="D10" s="10">
        <v>1.76</v>
      </c>
      <c r="E10" s="10">
        <v>5.36</v>
      </c>
    </row>
    <row r="11" spans="2:8" x14ac:dyDescent="0.3">
      <c r="B11" s="11">
        <v>43738</v>
      </c>
      <c r="C11" s="10">
        <v>3.5</v>
      </c>
      <c r="D11" s="10">
        <v>1.71</v>
      </c>
      <c r="E11" s="10">
        <v>5.21</v>
      </c>
    </row>
    <row r="12" spans="2:8" x14ac:dyDescent="0.3">
      <c r="B12" s="11">
        <v>43708</v>
      </c>
      <c r="C12" s="10">
        <v>3.7</v>
      </c>
      <c r="D12" s="10">
        <v>1.75</v>
      </c>
      <c r="E12" s="10">
        <v>5.45</v>
      </c>
    </row>
    <row r="13" spans="2:8" x14ac:dyDescent="0.3">
      <c r="B13" s="11">
        <v>43616</v>
      </c>
      <c r="C13" s="10">
        <v>3.6</v>
      </c>
      <c r="D13" s="10">
        <v>1.79</v>
      </c>
      <c r="E13" s="10">
        <v>5.39</v>
      </c>
    </row>
    <row r="14" spans="2:8" x14ac:dyDescent="0.3">
      <c r="B14" s="11">
        <v>43585</v>
      </c>
      <c r="C14" s="10">
        <v>3.6</v>
      </c>
      <c r="D14" s="10">
        <v>2</v>
      </c>
      <c r="E14" s="10">
        <v>5.6</v>
      </c>
    </row>
    <row r="15" spans="2:8" x14ac:dyDescent="0.3">
      <c r="B15" s="11">
        <v>43555</v>
      </c>
      <c r="C15" s="10">
        <v>3.8</v>
      </c>
      <c r="D15" s="10">
        <v>1.86</v>
      </c>
      <c r="E15" s="10">
        <v>5.66</v>
      </c>
    </row>
    <row r="16" spans="2:8"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48D8B-03E3-F642-8B62-137F039F874C}">
  <sheetPr codeName="Sheet5">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10" t="s">
        <v>13</v>
      </c>
      <c r="C2" s="10" t="s">
        <v>14</v>
      </c>
      <c r="D2" s="10" t="s">
        <v>15</v>
      </c>
      <c r="E2" s="10" t="s">
        <v>16</v>
      </c>
    </row>
    <row r="3" spans="2:8" x14ac:dyDescent="0.3">
      <c r="B3" s="11">
        <v>43982</v>
      </c>
      <c r="C3" s="10">
        <v>13.3</v>
      </c>
      <c r="D3" s="10">
        <v>0.12</v>
      </c>
      <c r="E3" s="10">
        <v>13.42</v>
      </c>
      <c r="H3" s="1" t="s">
        <v>50</v>
      </c>
    </row>
    <row r="4" spans="2:8" x14ac:dyDescent="0.3">
      <c r="B4" s="11">
        <v>43951</v>
      </c>
      <c r="C4" s="10">
        <v>14.7</v>
      </c>
      <c r="D4" s="10">
        <v>0.33</v>
      </c>
      <c r="E4" s="10">
        <v>15.03</v>
      </c>
      <c r="H4" s="1" t="s">
        <v>48</v>
      </c>
    </row>
    <row r="5" spans="2:8" x14ac:dyDescent="0.3">
      <c r="B5" s="11">
        <v>43921</v>
      </c>
      <c r="C5" s="10">
        <v>4.4000000000000004</v>
      </c>
      <c r="D5" s="10">
        <v>1.54</v>
      </c>
      <c r="E5" s="10">
        <v>5.94</v>
      </c>
      <c r="H5" s="1" t="s">
        <v>51</v>
      </c>
    </row>
    <row r="6" spans="2:8" x14ac:dyDescent="0.3">
      <c r="B6" s="11">
        <v>43890</v>
      </c>
      <c r="C6" s="10">
        <v>3.5</v>
      </c>
      <c r="D6" s="10">
        <v>2.33</v>
      </c>
      <c r="E6" s="10">
        <v>5.83</v>
      </c>
      <c r="H6" s="1" t="s">
        <v>53</v>
      </c>
    </row>
    <row r="7" spans="2:8" x14ac:dyDescent="0.3">
      <c r="B7" s="11">
        <v>43861</v>
      </c>
      <c r="C7" s="10">
        <v>3.6</v>
      </c>
      <c r="D7" s="10">
        <v>2.4900000000000002</v>
      </c>
      <c r="E7" s="10">
        <v>6.09</v>
      </c>
      <c r="H7" s="1" t="s">
        <v>52</v>
      </c>
    </row>
    <row r="8" spans="2:8" x14ac:dyDescent="0.3">
      <c r="B8" s="11">
        <v>43830</v>
      </c>
      <c r="C8" s="10">
        <v>3.5</v>
      </c>
      <c r="D8" s="10">
        <v>2.29</v>
      </c>
      <c r="E8" s="10">
        <v>5.79</v>
      </c>
      <c r="H8" s="1" t="s">
        <v>54</v>
      </c>
    </row>
    <row r="9" spans="2:8" x14ac:dyDescent="0.3">
      <c r="B9" s="11">
        <v>43799</v>
      </c>
      <c r="C9" s="10">
        <v>3.5</v>
      </c>
      <c r="D9" s="10">
        <v>2.0499999999999998</v>
      </c>
      <c r="E9" s="10">
        <v>5.55</v>
      </c>
    </row>
    <row r="10" spans="2:8" x14ac:dyDescent="0.3">
      <c r="B10" s="11">
        <v>43769</v>
      </c>
      <c r="C10" s="10">
        <v>3.6</v>
      </c>
      <c r="D10" s="10">
        <v>1.76</v>
      </c>
      <c r="E10" s="10">
        <v>5.36</v>
      </c>
    </row>
    <row r="11" spans="2:8" x14ac:dyDescent="0.3">
      <c r="B11" s="11">
        <v>43738</v>
      </c>
      <c r="C11" s="10">
        <v>3.5</v>
      </c>
      <c r="D11" s="10">
        <v>1.71</v>
      </c>
      <c r="E11" s="10">
        <v>5.21</v>
      </c>
    </row>
    <row r="12" spans="2:8" x14ac:dyDescent="0.3">
      <c r="B12" s="11">
        <v>43708</v>
      </c>
      <c r="C12" s="10">
        <v>3.7</v>
      </c>
      <c r="D12" s="10">
        <v>1.75</v>
      </c>
      <c r="E12" s="10">
        <v>5.45</v>
      </c>
    </row>
    <row r="13" spans="2:8" x14ac:dyDescent="0.3">
      <c r="B13" s="11">
        <v>43616</v>
      </c>
      <c r="C13" s="10">
        <v>3.6</v>
      </c>
      <c r="D13" s="10">
        <v>1.79</v>
      </c>
      <c r="E13" s="10">
        <v>5.39</v>
      </c>
    </row>
    <row r="14" spans="2:8" x14ac:dyDescent="0.3">
      <c r="B14" s="11">
        <v>43585</v>
      </c>
      <c r="C14" s="10">
        <v>3.6</v>
      </c>
      <c r="D14" s="10">
        <v>2</v>
      </c>
      <c r="E14" s="10">
        <v>5.6</v>
      </c>
    </row>
    <row r="15" spans="2:8" x14ac:dyDescent="0.3">
      <c r="B15" s="11">
        <v>43555</v>
      </c>
      <c r="C15" s="10">
        <v>3.8</v>
      </c>
      <c r="D15" s="10">
        <v>1.86</v>
      </c>
      <c r="E15" s="10">
        <v>5.66</v>
      </c>
    </row>
    <row r="16" spans="2:8"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5DB-CCFB-C248-9D96-F16C5B191435}">
  <sheetPr codeName="Sheet10">
    <tabColor rgb="FFC00000"/>
  </sheetPr>
  <dimension ref="C15:AZD15"/>
  <sheetViews>
    <sheetView showRowColHeaders="0" workbookViewId="0"/>
  </sheetViews>
  <sheetFormatPr baseColWidth="10" defaultColWidth="1" defaultRowHeight="7" customHeight="1" x14ac:dyDescent="0.3"/>
  <cols>
    <col min="1" max="16384" width="1" style="1"/>
  </cols>
  <sheetData>
    <row r="15" spans="3:1356" ht="7" customHeight="1" x14ac:dyDescent="0.3">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0"/>
      <c r="FS15" s="20"/>
      <c r="FT15" s="20"/>
      <c r="FU15" s="20"/>
      <c r="FV15" s="20"/>
      <c r="FW15" s="20"/>
      <c r="FX15" s="20"/>
      <c r="FY15" s="20"/>
      <c r="FZ15" s="20"/>
      <c r="GA15" s="20"/>
      <c r="GB15" s="20"/>
      <c r="GC15" s="20"/>
      <c r="GD15" s="20"/>
      <c r="GE15" s="20"/>
      <c r="GF15" s="20"/>
      <c r="GG15" s="20"/>
      <c r="GH15" s="20"/>
      <c r="GI15" s="20"/>
      <c r="GJ15" s="20"/>
      <c r="GK15" s="20"/>
      <c r="GL15" s="20"/>
      <c r="GM15" s="20"/>
      <c r="GN15" s="20"/>
      <c r="GO15" s="20"/>
      <c r="GP15" s="20"/>
      <c r="GQ15" s="20"/>
      <c r="GR15" s="20"/>
      <c r="GS15" s="20"/>
      <c r="GT15" s="20"/>
      <c r="GU15" s="20"/>
      <c r="GV15" s="20"/>
      <c r="GW15" s="20"/>
      <c r="GX15" s="20"/>
      <c r="GY15" s="20"/>
      <c r="GZ15" s="20"/>
      <c r="HA15" s="20"/>
      <c r="HB15" s="20"/>
      <c r="HC15" s="20"/>
      <c r="HD15" s="20"/>
      <c r="HE15" s="20"/>
      <c r="HF15" s="20"/>
      <c r="HG15" s="20"/>
      <c r="HH15" s="20"/>
      <c r="HI15" s="20"/>
      <c r="HJ15" s="20"/>
      <c r="HK15" s="20"/>
      <c r="HL15" s="20"/>
      <c r="HM15" s="20"/>
      <c r="HN15" s="20"/>
      <c r="HO15" s="20"/>
      <c r="HP15" s="20"/>
      <c r="HQ15" s="20"/>
      <c r="HR15" s="20"/>
      <c r="HS15" s="20"/>
      <c r="HT15" s="20"/>
      <c r="HU15" s="20"/>
      <c r="HV15" s="20"/>
      <c r="HW15" s="20"/>
      <c r="HX15" s="20"/>
      <c r="HY15" s="20"/>
      <c r="HZ15" s="20"/>
      <c r="IA15" s="20"/>
      <c r="IB15" s="20"/>
      <c r="IC15" s="20"/>
      <c r="ID15" s="20"/>
      <c r="IE15" s="20"/>
      <c r="IF15" s="20"/>
      <c r="IG15" s="20"/>
      <c r="IH15" s="20"/>
      <c r="II15" s="20"/>
      <c r="IJ15" s="20"/>
      <c r="IK15" s="20"/>
      <c r="IL15" s="20"/>
      <c r="IM15" s="20"/>
      <c r="IN15" s="20"/>
      <c r="IO15" s="20"/>
      <c r="IP15" s="20"/>
      <c r="IQ15" s="20"/>
      <c r="IR15" s="20"/>
      <c r="IS15" s="20"/>
      <c r="IT15" s="20"/>
      <c r="IU15" s="20"/>
      <c r="IV15" s="20"/>
      <c r="IW15" s="20"/>
      <c r="IX15" s="20"/>
      <c r="IY15" s="20"/>
      <c r="IZ15" s="20"/>
      <c r="JA15" s="20"/>
      <c r="JB15" s="20"/>
      <c r="JC15" s="20"/>
      <c r="JD15" s="20"/>
      <c r="JE15" s="20"/>
      <c r="JF15" s="20"/>
      <c r="JG15" s="20"/>
      <c r="JH15" s="20"/>
      <c r="JI15" s="20"/>
      <c r="JJ15" s="20"/>
      <c r="JK15" s="20"/>
      <c r="JL15" s="20"/>
      <c r="JM15" s="20"/>
      <c r="JN15" s="20"/>
      <c r="JO15" s="20"/>
      <c r="JP15" s="20"/>
      <c r="JQ15" s="20"/>
      <c r="JR15" s="20"/>
      <c r="JS15" s="20"/>
      <c r="JT15" s="20"/>
      <c r="JU15" s="20"/>
      <c r="JV15" s="20"/>
      <c r="JW15" s="20"/>
      <c r="JX15" s="20"/>
      <c r="JY15" s="20"/>
      <c r="JZ15" s="20"/>
      <c r="KA15" s="20"/>
      <c r="KB15" s="20"/>
      <c r="KC15" s="20"/>
      <c r="KD15" s="20"/>
      <c r="KE15" s="20"/>
      <c r="KF15" s="20"/>
      <c r="KG15" s="20"/>
      <c r="KH15" s="20"/>
      <c r="KI15" s="20"/>
      <c r="KJ15" s="20"/>
      <c r="KK15" s="20"/>
      <c r="KL15" s="20"/>
      <c r="KM15" s="20"/>
      <c r="KN15" s="20"/>
      <c r="KO15" s="20"/>
      <c r="KP15" s="20"/>
      <c r="KQ15" s="20"/>
      <c r="KR15" s="20"/>
      <c r="KS15" s="20"/>
      <c r="KT15" s="20"/>
      <c r="KU15" s="20"/>
      <c r="KV15" s="20"/>
      <c r="KW15" s="20"/>
      <c r="KX15" s="20"/>
      <c r="KY15" s="20"/>
      <c r="KZ15" s="20"/>
      <c r="LA15" s="20"/>
      <c r="LB15" s="20"/>
      <c r="LC15" s="20"/>
      <c r="LD15" s="20"/>
      <c r="LE15" s="20"/>
      <c r="LF15" s="20"/>
      <c r="LG15" s="20"/>
      <c r="LH15" s="20"/>
      <c r="LI15" s="20"/>
      <c r="LJ15" s="20"/>
      <c r="LK15" s="20"/>
      <c r="LL15" s="20"/>
      <c r="LM15" s="20"/>
      <c r="LN15" s="20"/>
      <c r="LO15" s="20"/>
      <c r="LP15" s="20"/>
      <c r="LQ15" s="20"/>
      <c r="LR15" s="20"/>
      <c r="LS15" s="20"/>
      <c r="LT15" s="20"/>
      <c r="LU15" s="20"/>
      <c r="LV15" s="20"/>
      <c r="LW15" s="20"/>
      <c r="LX15" s="20"/>
      <c r="LY15" s="20"/>
      <c r="LZ15" s="20"/>
      <c r="MA15" s="20"/>
      <c r="MB15" s="20"/>
      <c r="MC15" s="20"/>
      <c r="MD15" s="20"/>
      <c r="ME15" s="20"/>
      <c r="MF15" s="20"/>
      <c r="MG15" s="20"/>
      <c r="MH15" s="20"/>
      <c r="MI15" s="20"/>
      <c r="MJ15" s="20"/>
      <c r="MK15" s="20"/>
      <c r="ML15" s="20"/>
      <c r="MM15" s="20"/>
      <c r="MN15" s="20"/>
      <c r="MO15" s="20"/>
      <c r="MP15" s="20"/>
      <c r="MQ15" s="20"/>
      <c r="MR15" s="20"/>
      <c r="MS15" s="20"/>
      <c r="MT15" s="20"/>
      <c r="MU15" s="20"/>
      <c r="MV15" s="20"/>
      <c r="MW15" s="20"/>
      <c r="MX15" s="20"/>
      <c r="MY15" s="20"/>
      <c r="MZ15" s="20"/>
      <c r="NA15" s="20"/>
      <c r="NB15" s="20"/>
      <c r="NC15" s="20"/>
      <c r="ND15" s="20"/>
      <c r="NE15" s="20"/>
      <c r="NF15" s="20"/>
      <c r="NG15" s="20"/>
      <c r="NH15" s="20"/>
      <c r="NI15" s="20"/>
      <c r="NJ15" s="20"/>
      <c r="NK15" s="20"/>
      <c r="NL15" s="20"/>
      <c r="NM15" s="20"/>
      <c r="NN15" s="20"/>
      <c r="NO15" s="20"/>
      <c r="NP15" s="20"/>
      <c r="NQ15" s="20"/>
      <c r="NR15" s="20"/>
      <c r="NS15" s="20"/>
      <c r="NT15" s="20"/>
      <c r="NU15" s="20"/>
      <c r="NV15" s="20"/>
      <c r="NW15" s="20"/>
      <c r="NX15" s="20"/>
      <c r="NY15" s="20"/>
      <c r="NZ15" s="20"/>
      <c r="OA15" s="20"/>
      <c r="OB15" s="20"/>
      <c r="OC15" s="20"/>
      <c r="OD15" s="20"/>
      <c r="OE15" s="20"/>
      <c r="OF15" s="20"/>
      <c r="OG15" s="20"/>
      <c r="OH15" s="20"/>
      <c r="OI15" s="20"/>
      <c r="OJ15" s="20"/>
      <c r="OK15" s="20"/>
      <c r="OL15" s="20"/>
      <c r="OM15" s="20"/>
      <c r="ON15" s="20"/>
      <c r="OO15" s="20"/>
      <c r="OP15" s="20"/>
      <c r="OQ15" s="20"/>
      <c r="OR15" s="20"/>
      <c r="OS15" s="20"/>
      <c r="OT15" s="20"/>
      <c r="OU15" s="20"/>
      <c r="OV15" s="20"/>
      <c r="OW15" s="20"/>
      <c r="OX15" s="20"/>
      <c r="OY15" s="20"/>
      <c r="OZ15" s="20"/>
      <c r="PA15" s="20"/>
      <c r="PB15" s="20"/>
      <c r="PC15" s="20"/>
      <c r="PD15" s="20"/>
      <c r="PE15" s="20"/>
      <c r="PF15" s="20"/>
      <c r="PG15" s="20"/>
      <c r="PH15" s="20"/>
      <c r="PI15" s="20"/>
      <c r="PJ15" s="20"/>
      <c r="PK15" s="20"/>
      <c r="PL15" s="20"/>
      <c r="PM15" s="20"/>
      <c r="PN15" s="20"/>
      <c r="PO15" s="20"/>
      <c r="PP15" s="20"/>
      <c r="PQ15" s="20"/>
      <c r="PR15" s="20"/>
      <c r="PS15" s="20"/>
      <c r="PT15" s="20"/>
      <c r="PU15" s="20"/>
      <c r="PV15" s="20"/>
      <c r="PW15" s="20"/>
      <c r="PX15" s="20"/>
      <c r="PY15" s="20"/>
      <c r="PZ15" s="20"/>
      <c r="QA15" s="20"/>
      <c r="QB15" s="20"/>
      <c r="QC15" s="20"/>
      <c r="QD15" s="20"/>
      <c r="QE15" s="20"/>
      <c r="QF15" s="20"/>
      <c r="QG15" s="20"/>
      <c r="QH15" s="20"/>
      <c r="QI15" s="20"/>
      <c r="QJ15" s="20"/>
      <c r="QK15" s="20"/>
      <c r="QL15" s="20"/>
      <c r="QM15" s="20"/>
      <c r="QN15" s="20"/>
      <c r="QO15" s="20"/>
      <c r="QP15" s="20"/>
      <c r="QQ15" s="20"/>
      <c r="QR15" s="20"/>
      <c r="QS15" s="20"/>
      <c r="QT15" s="20"/>
      <c r="QU15" s="20"/>
      <c r="QV15" s="20"/>
      <c r="QW15" s="20"/>
      <c r="QX15" s="20"/>
      <c r="QY15" s="20"/>
      <c r="QZ15" s="20"/>
      <c r="RA15" s="20"/>
      <c r="RB15" s="20"/>
      <c r="RC15" s="20"/>
      <c r="RD15" s="20"/>
      <c r="RE15" s="20"/>
      <c r="RF15" s="20"/>
      <c r="RG15" s="20"/>
      <c r="RH15" s="20"/>
      <c r="RI15" s="20"/>
      <c r="RJ15" s="20"/>
      <c r="RK15" s="20"/>
      <c r="RL15" s="20"/>
      <c r="RM15" s="20"/>
      <c r="RN15" s="20"/>
      <c r="RO15" s="20"/>
      <c r="RP15" s="20"/>
      <c r="RQ15" s="20"/>
      <c r="RR15" s="20"/>
      <c r="RS15" s="20"/>
      <c r="RT15" s="20"/>
      <c r="RU15" s="20"/>
      <c r="RV15" s="20"/>
      <c r="RW15" s="20"/>
      <c r="RX15" s="20"/>
      <c r="RY15" s="20"/>
      <c r="RZ15" s="20"/>
      <c r="SA15" s="20"/>
      <c r="SB15" s="20"/>
      <c r="SC15" s="20"/>
      <c r="SD15" s="20"/>
      <c r="SE15" s="20"/>
      <c r="SF15" s="20"/>
      <c r="SG15" s="20"/>
      <c r="SH15" s="20"/>
      <c r="SI15" s="20"/>
      <c r="SJ15" s="20"/>
      <c r="SK15" s="20"/>
      <c r="SL15" s="20"/>
      <c r="SM15" s="20"/>
      <c r="SN15" s="20"/>
      <c r="SO15" s="20"/>
      <c r="SP15" s="20"/>
      <c r="SQ15" s="20"/>
      <c r="SR15" s="20"/>
      <c r="SS15" s="20"/>
      <c r="ST15" s="20"/>
      <c r="SU15" s="20"/>
      <c r="SV15" s="20"/>
      <c r="SW15" s="20"/>
      <c r="SX15" s="20"/>
      <c r="SY15" s="20"/>
      <c r="SZ15" s="20"/>
      <c r="TA15" s="20"/>
      <c r="TB15" s="20"/>
      <c r="TC15" s="20"/>
      <c r="TD15" s="20"/>
      <c r="TE15" s="20"/>
      <c r="TF15" s="20"/>
      <c r="TG15" s="20"/>
      <c r="TH15" s="20"/>
      <c r="TI15" s="20"/>
      <c r="TJ15" s="20"/>
      <c r="TK15" s="20"/>
      <c r="TL15" s="20"/>
      <c r="TM15" s="20"/>
      <c r="TN15" s="20"/>
      <c r="TO15" s="20"/>
      <c r="TP15" s="20"/>
      <c r="TQ15" s="20"/>
      <c r="TR15" s="20"/>
      <c r="TS15" s="20"/>
      <c r="TT15" s="20"/>
      <c r="TU15" s="20"/>
      <c r="TV15" s="20"/>
      <c r="TW15" s="20"/>
      <c r="TX15" s="20"/>
      <c r="TY15" s="20"/>
      <c r="TZ15" s="20"/>
      <c r="UA15" s="20"/>
      <c r="UB15" s="20"/>
      <c r="UC15" s="20"/>
      <c r="UD15" s="20"/>
      <c r="UE15" s="20"/>
      <c r="UF15" s="20"/>
      <c r="UG15" s="20"/>
      <c r="UH15" s="20"/>
      <c r="UI15" s="20"/>
      <c r="UJ15" s="20"/>
      <c r="UK15" s="20"/>
      <c r="UL15" s="20"/>
      <c r="UM15" s="20"/>
      <c r="UN15" s="20"/>
      <c r="UO15" s="20"/>
      <c r="UP15" s="20"/>
      <c r="UQ15" s="20"/>
      <c r="UR15" s="20"/>
      <c r="US15" s="20"/>
      <c r="UT15" s="20"/>
      <c r="UU15" s="20"/>
      <c r="UV15" s="20"/>
      <c r="UW15" s="20"/>
      <c r="UX15" s="20"/>
      <c r="UY15" s="20"/>
      <c r="UZ15" s="20"/>
      <c r="VA15" s="20"/>
      <c r="VB15" s="20"/>
      <c r="VC15" s="20"/>
      <c r="VD15" s="20"/>
      <c r="VE15" s="20"/>
      <c r="VF15" s="20"/>
      <c r="VG15" s="20"/>
      <c r="VH15" s="20"/>
      <c r="VI15" s="20"/>
      <c r="VJ15" s="20"/>
      <c r="VK15" s="20"/>
      <c r="VL15" s="20"/>
      <c r="VM15" s="20"/>
      <c r="VN15" s="20"/>
      <c r="VO15" s="20"/>
      <c r="VP15" s="20"/>
      <c r="VQ15" s="20"/>
      <c r="VR15" s="20"/>
      <c r="VS15" s="20"/>
      <c r="VT15" s="20"/>
      <c r="VU15" s="20"/>
      <c r="VV15" s="20"/>
      <c r="VW15" s="20"/>
      <c r="VX15" s="20"/>
      <c r="VY15" s="20"/>
      <c r="VZ15" s="20"/>
      <c r="WA15" s="20"/>
      <c r="WB15" s="20"/>
      <c r="WC15" s="20"/>
      <c r="WD15" s="20"/>
      <c r="WE15" s="20"/>
      <c r="WF15" s="20"/>
      <c r="WG15" s="20"/>
      <c r="WH15" s="20"/>
      <c r="WI15" s="20"/>
      <c r="WJ15" s="20"/>
      <c r="WK15" s="20"/>
      <c r="WL15" s="20"/>
      <c r="WM15" s="20"/>
      <c r="WN15" s="20"/>
      <c r="WO15" s="20"/>
      <c r="WP15" s="20"/>
      <c r="WQ15" s="20"/>
      <c r="WR15" s="20"/>
      <c r="WS15" s="20"/>
      <c r="WT15" s="20"/>
      <c r="WU15" s="20"/>
      <c r="WV15" s="20"/>
      <c r="WW15" s="20"/>
      <c r="WX15" s="20"/>
      <c r="WY15" s="20"/>
      <c r="WZ15" s="20"/>
      <c r="XA15" s="20"/>
      <c r="XB15" s="20"/>
      <c r="XC15" s="20"/>
      <c r="XD15" s="20"/>
      <c r="XE15" s="20"/>
      <c r="XF15" s="20"/>
      <c r="XG15" s="20"/>
      <c r="XH15" s="20"/>
      <c r="XI15" s="20"/>
      <c r="XJ15" s="20"/>
      <c r="XK15" s="20"/>
      <c r="XL15" s="20"/>
      <c r="XM15" s="20"/>
      <c r="XN15" s="20"/>
      <c r="XO15" s="20"/>
      <c r="XP15" s="20"/>
      <c r="XQ15" s="20"/>
      <c r="XR15" s="20"/>
      <c r="XS15" s="20"/>
      <c r="XT15" s="20"/>
      <c r="XU15" s="20"/>
      <c r="XV15" s="20"/>
      <c r="XW15" s="20"/>
      <c r="XX15" s="20"/>
      <c r="XY15" s="20"/>
      <c r="XZ15" s="20"/>
      <c r="YA15" s="20"/>
      <c r="YB15" s="20"/>
      <c r="YC15" s="20"/>
      <c r="YD15" s="20"/>
      <c r="YE15" s="20"/>
      <c r="YF15" s="20"/>
      <c r="YG15" s="20"/>
      <c r="YH15" s="20"/>
      <c r="YI15" s="20"/>
      <c r="YJ15" s="20"/>
      <c r="YK15" s="20"/>
      <c r="YL15" s="20"/>
      <c r="YM15" s="20"/>
      <c r="YN15" s="20"/>
      <c r="YO15" s="20"/>
      <c r="YP15" s="20"/>
      <c r="YQ15" s="20"/>
      <c r="YR15" s="20"/>
      <c r="YS15" s="20"/>
      <c r="YT15" s="20"/>
      <c r="YU15" s="20"/>
      <c r="YV15" s="20"/>
      <c r="YW15" s="20"/>
      <c r="YX15" s="20"/>
      <c r="YY15" s="20"/>
      <c r="YZ15" s="20"/>
      <c r="ZA15" s="20"/>
      <c r="ZB15" s="20"/>
      <c r="ZE15" s="20"/>
      <c r="ZF15" s="20"/>
      <c r="ZG15" s="20"/>
      <c r="ZH15" s="20"/>
      <c r="ZI15" s="20"/>
      <c r="ZJ15" s="20"/>
      <c r="ZK15" s="20"/>
      <c r="ZL15" s="20"/>
      <c r="ZM15" s="20"/>
      <c r="ZN15" s="20"/>
      <c r="ZO15" s="20"/>
      <c r="ZP15" s="20"/>
      <c r="ZQ15" s="20"/>
      <c r="ZR15" s="20"/>
      <c r="ZS15" s="20"/>
      <c r="ZT15" s="20"/>
      <c r="ZU15" s="20"/>
      <c r="ZV15" s="20"/>
      <c r="ZW15" s="20"/>
      <c r="ZX15" s="20"/>
      <c r="ZY15" s="20"/>
      <c r="ZZ15" s="20"/>
      <c r="AAA15" s="20"/>
      <c r="AAB15" s="20"/>
      <c r="AAC15" s="20"/>
      <c r="AAD15" s="20"/>
      <c r="AAE15" s="20"/>
      <c r="AAF15" s="20"/>
      <c r="AAG15" s="20"/>
      <c r="AAH15" s="20"/>
      <c r="AAI15" s="20"/>
      <c r="AAJ15" s="20"/>
      <c r="AAK15" s="20"/>
      <c r="AAL15" s="20"/>
      <c r="AAM15" s="20"/>
      <c r="AAN15" s="20"/>
      <c r="AAO15" s="20"/>
      <c r="AAP15" s="20"/>
      <c r="AAQ15" s="20"/>
      <c r="AAR15" s="20"/>
      <c r="AAS15" s="20"/>
      <c r="AAT15" s="20"/>
      <c r="AAU15" s="20"/>
      <c r="AAV15" s="20"/>
      <c r="AAW15" s="20"/>
      <c r="AAX15" s="20"/>
      <c r="AAY15" s="20"/>
      <c r="AAZ15" s="20"/>
      <c r="ABA15" s="20"/>
      <c r="ABB15" s="20"/>
      <c r="ABC15" s="20"/>
      <c r="ABD15" s="20"/>
      <c r="ABE15" s="20"/>
      <c r="ABF15" s="20"/>
      <c r="ABG15" s="20"/>
      <c r="ABH15" s="20"/>
      <c r="ABI15" s="20"/>
      <c r="ABJ15" s="20"/>
      <c r="ABK15" s="20"/>
      <c r="ABL15" s="20"/>
      <c r="ABM15" s="20"/>
      <c r="ABN15" s="20"/>
      <c r="ABO15" s="20"/>
      <c r="ABP15" s="20"/>
      <c r="ABQ15" s="20"/>
      <c r="ABR15" s="20"/>
      <c r="ABS15" s="20"/>
      <c r="ABT15" s="20"/>
      <c r="ABU15" s="20"/>
      <c r="ABV15" s="20"/>
      <c r="ABW15" s="20"/>
      <c r="ABX15" s="20"/>
      <c r="ABY15" s="20"/>
      <c r="ABZ15" s="20"/>
      <c r="ACA15" s="20"/>
      <c r="ACB15" s="20"/>
      <c r="ACC15" s="20"/>
      <c r="ACD15" s="20"/>
      <c r="ACE15" s="20"/>
      <c r="ACF15" s="20"/>
      <c r="ACG15" s="20"/>
      <c r="ACH15" s="20"/>
      <c r="ACI15" s="20"/>
      <c r="ACJ15" s="20"/>
      <c r="ACK15" s="20"/>
      <c r="ACL15" s="20"/>
      <c r="ACM15" s="20"/>
      <c r="ACN15" s="20"/>
      <c r="ACO15" s="20"/>
      <c r="ACP15" s="20"/>
      <c r="ACQ15" s="20"/>
      <c r="ACR15" s="20"/>
      <c r="ACS15" s="20"/>
      <c r="ACT15" s="20"/>
      <c r="ACU15" s="20"/>
      <c r="ACV15" s="20"/>
      <c r="ACW15" s="20"/>
      <c r="ACX15" s="20"/>
      <c r="ACY15" s="20"/>
      <c r="ACZ15" s="20"/>
      <c r="ADA15" s="20"/>
      <c r="ADB15" s="20"/>
      <c r="ADC15" s="20"/>
      <c r="ADD15" s="20"/>
      <c r="ADE15" s="20"/>
      <c r="ADF15" s="20"/>
      <c r="ADG15" s="20"/>
      <c r="ADH15" s="20"/>
      <c r="ADI15" s="20"/>
      <c r="ADJ15" s="20"/>
      <c r="ADK15" s="20"/>
      <c r="ADL15" s="20"/>
      <c r="ADM15" s="20"/>
      <c r="ADN15" s="20"/>
      <c r="ADO15" s="20"/>
      <c r="ADP15" s="20"/>
      <c r="ADQ15" s="20"/>
      <c r="ADR15" s="20"/>
      <c r="ADS15" s="20"/>
      <c r="ADT15" s="20"/>
      <c r="ADU15" s="20"/>
      <c r="ADV15" s="20"/>
      <c r="ADW15" s="20"/>
      <c r="ADX15" s="20"/>
      <c r="ADY15" s="20"/>
      <c r="ADZ15" s="20"/>
      <c r="AEA15" s="20"/>
      <c r="AEB15" s="20"/>
      <c r="AEC15" s="20"/>
      <c r="AED15" s="20"/>
      <c r="AEE15" s="20"/>
      <c r="AEF15" s="20"/>
      <c r="AEG15" s="20"/>
      <c r="AEH15" s="20"/>
      <c r="AEI15" s="20"/>
      <c r="AEJ15" s="20"/>
      <c r="AEK15" s="20"/>
      <c r="AEL15" s="20"/>
      <c r="AEM15" s="20"/>
      <c r="AEN15" s="20"/>
      <c r="AEO15" s="20"/>
      <c r="AEP15" s="20"/>
      <c r="AEQ15" s="20"/>
      <c r="AER15" s="20"/>
      <c r="AES15" s="20"/>
      <c r="AET15" s="20"/>
      <c r="AEU15" s="20"/>
      <c r="AEV15" s="20"/>
      <c r="AEW15" s="20"/>
      <c r="AEX15" s="20"/>
      <c r="AEY15" s="20"/>
      <c r="AEZ15" s="20"/>
      <c r="AFA15" s="20"/>
      <c r="AFB15" s="20"/>
      <c r="AFC15" s="20"/>
      <c r="AFD15" s="20"/>
      <c r="AFE15" s="20"/>
      <c r="AFF15" s="20"/>
      <c r="AFG15" s="20"/>
      <c r="AFH15" s="20"/>
      <c r="AFI15" s="20"/>
      <c r="AFJ15" s="20"/>
      <c r="AFK15" s="20"/>
      <c r="AFL15" s="20"/>
      <c r="AFM15" s="20"/>
      <c r="AFN15" s="20"/>
      <c r="AFO15" s="20"/>
      <c r="AFP15" s="20"/>
      <c r="AFQ15" s="20"/>
      <c r="AFR15" s="20"/>
      <c r="AFS15" s="20"/>
      <c r="AFT15" s="20"/>
      <c r="AFU15" s="20"/>
      <c r="AFV15" s="20"/>
      <c r="AFW15" s="20"/>
      <c r="AFX15" s="20"/>
      <c r="AFY15" s="20"/>
      <c r="AFZ15" s="20"/>
      <c r="AGA15" s="20"/>
      <c r="AGB15" s="20"/>
      <c r="AGC15" s="20"/>
      <c r="AGD15" s="20"/>
      <c r="AGE15" s="20"/>
      <c r="AGF15" s="20"/>
      <c r="AGG15" s="20"/>
      <c r="AGH15" s="20"/>
      <c r="AGI15" s="20"/>
      <c r="AGJ15" s="20"/>
      <c r="AGK15" s="20"/>
      <c r="AGL15" s="20"/>
      <c r="AGM15" s="20"/>
      <c r="AGN15" s="20"/>
      <c r="AGO15" s="20"/>
      <c r="AGP15" s="20"/>
      <c r="AGQ15" s="20"/>
      <c r="AGR15" s="20"/>
      <c r="AGS15" s="20"/>
      <c r="AGT15" s="20"/>
      <c r="AGU15" s="20"/>
      <c r="AGV15" s="20"/>
      <c r="AGW15" s="20"/>
      <c r="AGX15" s="20"/>
      <c r="AGY15" s="20"/>
      <c r="AGZ15" s="20"/>
      <c r="AHA15" s="20"/>
      <c r="AHB15" s="20"/>
      <c r="AHC15" s="20"/>
      <c r="AHD15" s="20"/>
      <c r="AHE15" s="20"/>
      <c r="AHF15" s="20"/>
      <c r="AHG15" s="20"/>
      <c r="AHH15" s="20"/>
      <c r="AHI15" s="20"/>
      <c r="AHJ15" s="20"/>
      <c r="AHK15" s="20"/>
      <c r="AHL15" s="20"/>
      <c r="AHM15" s="20"/>
      <c r="AHN15" s="20"/>
      <c r="AHO15" s="20"/>
      <c r="AHP15" s="20"/>
      <c r="AHQ15" s="20"/>
      <c r="AHR15" s="20"/>
      <c r="AHS15" s="20"/>
      <c r="AHT15" s="20"/>
      <c r="AHU15" s="20"/>
      <c r="AHV15" s="20"/>
      <c r="AHW15" s="20"/>
      <c r="AHX15" s="20"/>
      <c r="AHY15" s="20"/>
      <c r="AHZ15" s="20"/>
      <c r="AIA15" s="20"/>
      <c r="AIB15" s="20"/>
      <c r="AIC15" s="20"/>
      <c r="AID15" s="20"/>
      <c r="AIE15" s="20"/>
      <c r="AIF15" s="20"/>
      <c r="AIG15" s="20"/>
      <c r="AIH15" s="20"/>
      <c r="AII15" s="20"/>
      <c r="AIJ15" s="20"/>
      <c r="AIK15" s="20"/>
      <c r="AIL15" s="20"/>
      <c r="AIM15" s="20"/>
      <c r="AIN15" s="20"/>
      <c r="AIO15" s="20"/>
      <c r="AIP15" s="20"/>
      <c r="AIQ15" s="20"/>
      <c r="AIR15" s="20"/>
      <c r="AIS15" s="20"/>
      <c r="AIT15" s="20"/>
      <c r="AIU15" s="20"/>
      <c r="AIV15" s="20"/>
      <c r="AIW15" s="20"/>
      <c r="AIX15" s="20"/>
      <c r="AIY15" s="20"/>
      <c r="AIZ15" s="20"/>
      <c r="AJA15" s="20"/>
      <c r="AJB15" s="20"/>
      <c r="AJC15" s="20"/>
      <c r="AJD15" s="20"/>
      <c r="AJE15" s="20"/>
      <c r="AJF15" s="20"/>
      <c r="AJG15" s="20"/>
      <c r="AJH15" s="20"/>
      <c r="AJI15" s="20"/>
      <c r="AJJ15" s="20"/>
      <c r="AJK15" s="20"/>
      <c r="AJL15" s="20"/>
      <c r="AJM15" s="20"/>
      <c r="AJN15" s="20"/>
      <c r="AJO15" s="20"/>
      <c r="AJP15" s="20"/>
      <c r="AJQ15" s="20"/>
      <c r="AJR15" s="20"/>
      <c r="AJS15" s="20"/>
      <c r="AJT15" s="20"/>
      <c r="AJU15" s="20"/>
      <c r="AJV15" s="20"/>
      <c r="AJW15" s="20"/>
      <c r="AJX15" s="20"/>
      <c r="AJY15" s="20"/>
      <c r="AJZ15" s="20"/>
      <c r="AKA15" s="20"/>
      <c r="AKB15" s="20"/>
      <c r="AKC15" s="20"/>
      <c r="AKD15" s="20"/>
      <c r="AKE15" s="20"/>
      <c r="AKF15" s="20"/>
      <c r="AKG15" s="20"/>
      <c r="AKH15" s="20"/>
      <c r="AKI15" s="20"/>
      <c r="AKJ15" s="20"/>
      <c r="AKK15" s="20"/>
      <c r="AKL15" s="20"/>
      <c r="AKM15" s="20"/>
      <c r="AKN15" s="20"/>
      <c r="AKO15" s="20"/>
      <c r="AKP15" s="20"/>
      <c r="AKQ15" s="20"/>
      <c r="AKR15" s="20"/>
      <c r="AKS15" s="20"/>
      <c r="AKT15" s="20"/>
      <c r="AKU15" s="20"/>
      <c r="AKV15" s="20"/>
      <c r="AKW15" s="20"/>
      <c r="AKX15" s="20"/>
      <c r="AKY15" s="20"/>
      <c r="AKZ15" s="20"/>
      <c r="ALA15" s="20"/>
      <c r="ALB15" s="20"/>
      <c r="ALC15" s="20"/>
      <c r="ALD15" s="20"/>
      <c r="ALE15" s="20"/>
      <c r="ALF15" s="20"/>
      <c r="ALG15" s="20"/>
      <c r="ALH15" s="20"/>
      <c r="ALI15" s="20"/>
      <c r="ALJ15" s="20"/>
      <c r="ALK15" s="20"/>
      <c r="ALL15" s="20"/>
      <c r="ALM15" s="20"/>
      <c r="ALN15" s="20"/>
      <c r="ALO15" s="20"/>
      <c r="ALP15" s="20"/>
      <c r="ALQ15" s="20"/>
      <c r="ALR15" s="20"/>
      <c r="ALS15" s="20"/>
      <c r="ALT15" s="20"/>
      <c r="ALU15" s="20"/>
      <c r="ALV15" s="20"/>
      <c r="ALW15" s="20"/>
      <c r="ALX15" s="20"/>
      <c r="ALY15" s="20"/>
      <c r="ALZ15" s="20"/>
      <c r="AMA15" s="20"/>
      <c r="AMB15" s="20"/>
      <c r="AMC15" s="20"/>
      <c r="AMD15" s="20"/>
      <c r="AME15" s="20"/>
      <c r="AMF15" s="20"/>
      <c r="AMG15" s="20"/>
      <c r="AMH15" s="20"/>
      <c r="AMI15" s="20"/>
      <c r="AMJ15" s="20"/>
      <c r="AMK15" s="20"/>
      <c r="AML15" s="20"/>
      <c r="AMM15" s="20"/>
      <c r="AMN15" s="20"/>
      <c r="AMO15" s="20"/>
      <c r="AMP15" s="20"/>
      <c r="AMQ15" s="20"/>
      <c r="AMR15" s="20"/>
      <c r="AMS15" s="20"/>
      <c r="AMT15" s="20"/>
      <c r="AMU15" s="20"/>
      <c r="AMV15" s="20"/>
      <c r="AMW15" s="20"/>
      <c r="AMX15" s="20"/>
      <c r="AMY15" s="20"/>
      <c r="AMZ15" s="20"/>
      <c r="ANA15" s="20"/>
      <c r="ANB15" s="20"/>
      <c r="ANC15" s="20"/>
      <c r="AND15" s="20"/>
      <c r="ANE15" s="20"/>
      <c r="ANF15" s="20"/>
      <c r="ANG15" s="20"/>
      <c r="ANH15" s="20"/>
      <c r="ANI15" s="20"/>
      <c r="ANJ15" s="20"/>
      <c r="ANK15" s="20"/>
      <c r="ANL15" s="20"/>
      <c r="ANM15" s="20"/>
      <c r="ANN15" s="20"/>
      <c r="ANO15" s="20"/>
      <c r="ANP15" s="20"/>
      <c r="ANQ15" s="20"/>
      <c r="ANR15" s="20"/>
      <c r="ANS15" s="20"/>
      <c r="ANT15" s="20"/>
      <c r="ANU15" s="20"/>
      <c r="ANV15" s="20"/>
      <c r="ANW15" s="20"/>
      <c r="ANX15" s="20"/>
      <c r="ANY15" s="20"/>
      <c r="ANZ15" s="20"/>
      <c r="AOA15" s="20"/>
      <c r="AOB15" s="20"/>
      <c r="AOC15" s="20"/>
      <c r="AOD15" s="20"/>
      <c r="AOE15" s="20"/>
      <c r="AOF15" s="20"/>
      <c r="AOG15" s="20"/>
      <c r="AOH15" s="20"/>
      <c r="AOI15" s="20"/>
      <c r="AOJ15" s="20"/>
      <c r="AOK15" s="20"/>
      <c r="AOL15" s="20"/>
      <c r="AOM15" s="20"/>
      <c r="AON15" s="20"/>
      <c r="AOO15" s="20"/>
      <c r="AOP15" s="20"/>
      <c r="AOQ15" s="20"/>
      <c r="AOR15" s="20"/>
      <c r="AOS15" s="20"/>
      <c r="AOT15" s="20"/>
      <c r="AOU15" s="20"/>
      <c r="AOV15" s="20"/>
      <c r="AOW15" s="20"/>
      <c r="AOX15" s="20"/>
      <c r="AOY15" s="20"/>
      <c r="AOZ15" s="20"/>
      <c r="APA15" s="20"/>
      <c r="APB15" s="20"/>
      <c r="APC15" s="20"/>
      <c r="APD15" s="20"/>
      <c r="APE15" s="20"/>
      <c r="APF15" s="20"/>
      <c r="APG15" s="20"/>
      <c r="APH15" s="20"/>
      <c r="API15" s="20"/>
      <c r="APJ15" s="20"/>
      <c r="APK15" s="20"/>
      <c r="APL15" s="20"/>
      <c r="APM15" s="20"/>
      <c r="APN15" s="20"/>
      <c r="APO15" s="20"/>
      <c r="APP15" s="20"/>
      <c r="APQ15" s="20"/>
      <c r="APR15" s="20"/>
      <c r="APS15" s="20"/>
      <c r="APT15" s="20"/>
      <c r="APU15" s="20"/>
      <c r="APV15" s="20"/>
      <c r="APW15" s="20"/>
      <c r="APX15" s="20"/>
      <c r="APY15" s="20"/>
      <c r="APZ15" s="20"/>
      <c r="AQA15" s="20"/>
      <c r="AQB15" s="20"/>
      <c r="AQC15" s="20"/>
      <c r="AQD15" s="20"/>
      <c r="AQE15" s="20"/>
      <c r="AQF15" s="20"/>
      <c r="AQG15" s="20"/>
      <c r="AQH15" s="20"/>
      <c r="AQI15" s="20"/>
      <c r="AQJ15" s="20"/>
      <c r="AQK15" s="20"/>
      <c r="AQL15" s="20"/>
      <c r="AQM15" s="20"/>
      <c r="AQN15" s="20"/>
      <c r="AQO15" s="20"/>
      <c r="AQP15" s="20"/>
      <c r="AQQ15" s="20"/>
      <c r="AQR15" s="20"/>
      <c r="AQS15" s="20"/>
      <c r="AQT15" s="20"/>
      <c r="AQU15" s="20"/>
      <c r="AQV15" s="20"/>
      <c r="AQW15" s="20"/>
      <c r="AQX15" s="20"/>
      <c r="AQY15" s="20"/>
      <c r="AQZ15" s="20"/>
      <c r="ARA15" s="20"/>
      <c r="ARB15" s="20"/>
      <c r="ARC15" s="20"/>
      <c r="ARD15" s="20"/>
      <c r="ARE15" s="20"/>
      <c r="ARF15" s="20"/>
      <c r="ARG15" s="20"/>
      <c r="ARH15" s="20"/>
      <c r="ARI15" s="20"/>
      <c r="ARJ15" s="20"/>
      <c r="ARK15" s="20"/>
      <c r="ARL15" s="20"/>
      <c r="ARM15" s="20"/>
      <c r="ARN15" s="20"/>
      <c r="ARO15" s="20"/>
      <c r="ARP15" s="20"/>
      <c r="ARQ15" s="20"/>
      <c r="ARR15" s="20"/>
      <c r="ARS15" s="20"/>
      <c r="ART15" s="20"/>
      <c r="ARU15" s="20"/>
      <c r="ARV15" s="20"/>
      <c r="ARW15" s="20"/>
      <c r="ARX15" s="20"/>
      <c r="ARY15" s="20"/>
      <c r="ARZ15" s="20"/>
      <c r="ASA15" s="20"/>
      <c r="ASB15" s="20"/>
      <c r="ASC15" s="20"/>
      <c r="ASD15" s="20"/>
      <c r="ASE15" s="20"/>
      <c r="ASF15" s="20"/>
      <c r="ASG15" s="20"/>
      <c r="ASH15" s="20"/>
      <c r="ASI15" s="20"/>
      <c r="ASJ15" s="20"/>
      <c r="ASK15" s="20"/>
      <c r="ASL15" s="20"/>
      <c r="ASM15" s="20"/>
      <c r="ASN15" s="20"/>
      <c r="ASO15" s="20"/>
      <c r="ASP15" s="20"/>
      <c r="ASQ15" s="20"/>
      <c r="ASR15" s="20"/>
      <c r="ASS15" s="20"/>
      <c r="AST15" s="20"/>
      <c r="ASU15" s="20"/>
      <c r="ASV15" s="20"/>
      <c r="ASW15" s="20"/>
      <c r="ASX15" s="20"/>
      <c r="ASY15" s="20"/>
      <c r="ASZ15" s="20"/>
      <c r="ATA15" s="20"/>
      <c r="ATB15" s="20"/>
      <c r="ATC15" s="20"/>
      <c r="ATD15" s="20"/>
      <c r="ATE15" s="20"/>
      <c r="ATF15" s="20"/>
      <c r="ATG15" s="20"/>
      <c r="ATH15" s="20"/>
      <c r="ATI15" s="20"/>
      <c r="ATJ15" s="20"/>
      <c r="ATK15" s="20"/>
      <c r="ATL15" s="20"/>
      <c r="ATM15" s="20"/>
      <c r="ATN15" s="20"/>
      <c r="ATO15" s="20"/>
      <c r="ATP15" s="20"/>
      <c r="ATQ15" s="20"/>
      <c r="ATR15" s="20"/>
      <c r="ATS15" s="20"/>
      <c r="ATT15" s="20"/>
      <c r="ATU15" s="20"/>
      <c r="ATV15" s="20"/>
      <c r="ATW15" s="20"/>
      <c r="ATX15" s="20"/>
      <c r="ATY15" s="20"/>
      <c r="ATZ15" s="20"/>
      <c r="AUA15" s="20"/>
      <c r="AUB15" s="20"/>
      <c r="AUC15" s="20"/>
      <c r="AUD15" s="20"/>
      <c r="AUE15" s="20"/>
      <c r="AUF15" s="20"/>
      <c r="AUG15" s="20"/>
      <c r="AUH15" s="20"/>
      <c r="AUI15" s="20"/>
      <c r="AUJ15" s="20"/>
      <c r="AUK15" s="20"/>
      <c r="AUL15" s="20"/>
      <c r="AUM15" s="20"/>
      <c r="AUN15" s="20"/>
      <c r="AUO15" s="20"/>
      <c r="AUP15" s="20"/>
      <c r="AUQ15" s="20"/>
      <c r="AUR15" s="20"/>
      <c r="AUS15" s="20"/>
      <c r="AUT15" s="20"/>
      <c r="AUU15" s="20"/>
      <c r="AUV15" s="20"/>
      <c r="AUW15" s="20"/>
      <c r="AUX15" s="20"/>
      <c r="AUY15" s="20"/>
      <c r="AUZ15" s="20"/>
      <c r="AVA15" s="20"/>
      <c r="AVB15" s="20"/>
      <c r="AVC15" s="20"/>
      <c r="AVD15" s="20"/>
      <c r="AVE15" s="20"/>
      <c r="AVF15" s="20"/>
      <c r="AVG15" s="20"/>
      <c r="AVH15" s="20"/>
      <c r="AVI15" s="20"/>
      <c r="AVJ15" s="20"/>
      <c r="AVK15" s="20"/>
      <c r="AVL15" s="20"/>
      <c r="AVM15" s="20"/>
      <c r="AVN15" s="20"/>
      <c r="AVO15" s="20"/>
      <c r="AVP15" s="20"/>
      <c r="AVQ15" s="20"/>
      <c r="AVR15" s="20"/>
      <c r="AVS15" s="20"/>
      <c r="AVT15" s="20"/>
      <c r="AVU15" s="20"/>
      <c r="AVV15" s="20"/>
      <c r="AVW15" s="20"/>
      <c r="AVX15" s="20"/>
      <c r="AVY15" s="20"/>
      <c r="AVZ15" s="20"/>
      <c r="AWA15" s="20"/>
      <c r="AWB15" s="20"/>
      <c r="AWC15" s="20"/>
      <c r="AWD15" s="20"/>
      <c r="AWE15" s="20"/>
      <c r="AWF15" s="20"/>
      <c r="AWG15" s="20"/>
      <c r="AWH15" s="20"/>
      <c r="AWI15" s="20"/>
      <c r="AWJ15" s="20"/>
      <c r="AWK15" s="20"/>
      <c r="AWL15" s="20"/>
      <c r="AWM15" s="20"/>
      <c r="AWN15" s="20"/>
      <c r="AWO15" s="20"/>
      <c r="AWP15" s="20"/>
      <c r="AWQ15" s="20"/>
      <c r="AWR15" s="20"/>
      <c r="AWS15" s="20"/>
      <c r="AWT15" s="20"/>
      <c r="AWU15" s="20"/>
      <c r="AWV15" s="20"/>
      <c r="AWW15" s="20"/>
      <c r="AWX15" s="20"/>
      <c r="AWY15" s="20"/>
      <c r="AWZ15" s="20"/>
      <c r="AXA15" s="20"/>
      <c r="AXB15" s="20"/>
      <c r="AXC15" s="20"/>
      <c r="AXD15" s="20"/>
      <c r="AXE15" s="20"/>
      <c r="AXF15" s="20"/>
      <c r="AXG15" s="20"/>
      <c r="AXH15" s="20"/>
      <c r="AXI15" s="20"/>
      <c r="AXJ15" s="20"/>
      <c r="AXK15" s="20"/>
      <c r="AXL15" s="20"/>
      <c r="AXM15" s="20"/>
      <c r="AXN15" s="20"/>
      <c r="AXO15" s="20"/>
      <c r="AXP15" s="20"/>
      <c r="AXQ15" s="20"/>
      <c r="AXR15" s="20"/>
      <c r="AXS15" s="20"/>
      <c r="AXT15" s="20"/>
      <c r="AXU15" s="20"/>
      <c r="AXV15" s="20"/>
      <c r="AXW15" s="20"/>
      <c r="AXX15" s="20"/>
      <c r="AXY15" s="20"/>
      <c r="AXZ15" s="20"/>
      <c r="AYA15" s="20"/>
      <c r="AYB15" s="20"/>
      <c r="AYC15" s="20"/>
      <c r="AYD15" s="20"/>
      <c r="AYE15" s="20"/>
      <c r="AYF15" s="20"/>
      <c r="AYG15" s="20"/>
      <c r="AYH15" s="20"/>
      <c r="AYI15" s="20"/>
      <c r="AYJ15" s="20"/>
      <c r="AYK15" s="20"/>
      <c r="AYL15" s="20"/>
      <c r="AYM15" s="20"/>
      <c r="AYN15" s="20"/>
      <c r="AYO15" s="20"/>
      <c r="AYP15" s="20"/>
      <c r="AYQ15" s="20"/>
      <c r="AYR15" s="20"/>
      <c r="AYS15" s="20"/>
      <c r="AYT15" s="20"/>
      <c r="AYU15" s="20"/>
      <c r="AYV15" s="20"/>
      <c r="AYW15" s="20"/>
      <c r="AYX15" s="20"/>
      <c r="AYY15" s="20"/>
      <c r="AYZ15" s="20"/>
      <c r="AZA15" s="20"/>
      <c r="AZB15" s="20"/>
      <c r="AZC15" s="20"/>
      <c r="AZD15" s="2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40507-35D1-6647-80D6-B28B9EB65304}">
  <sheetPr codeName="Sheet6">
    <tabColor rgb="FFC00000"/>
  </sheetPr>
  <dimension ref="B2:D26"/>
  <sheetViews>
    <sheetView workbookViewId="0"/>
  </sheetViews>
  <sheetFormatPr baseColWidth="10" defaultRowHeight="26" x14ac:dyDescent="0.3"/>
  <cols>
    <col min="1" max="16384" width="10.83203125" style="1"/>
  </cols>
  <sheetData>
    <row r="2" spans="2:4" x14ac:dyDescent="0.3">
      <c r="B2" s="1" t="s">
        <v>65</v>
      </c>
    </row>
    <row r="3" spans="2:4" x14ac:dyDescent="0.3">
      <c r="C3" s="18" t="s">
        <v>66</v>
      </c>
    </row>
    <row r="4" spans="2:4" x14ac:dyDescent="0.3">
      <c r="C4" s="1" t="s">
        <v>67</v>
      </c>
    </row>
    <row r="6" spans="2:4" x14ac:dyDescent="0.3">
      <c r="B6" s="19" t="s">
        <v>68</v>
      </c>
    </row>
    <row r="7" spans="2:4" x14ac:dyDescent="0.3">
      <c r="B7" s="1" t="s">
        <v>69</v>
      </c>
    </row>
    <row r="8" spans="2:4" x14ac:dyDescent="0.3">
      <c r="C8" s="18" t="s">
        <v>70</v>
      </c>
    </row>
    <row r="9" spans="2:4" x14ac:dyDescent="0.3">
      <c r="B9" s="18" t="s">
        <v>71</v>
      </c>
    </row>
    <row r="10" spans="2:4" x14ac:dyDescent="0.3">
      <c r="C10" s="1" t="s">
        <v>72</v>
      </c>
    </row>
    <row r="11" spans="2:4" x14ac:dyDescent="0.3">
      <c r="C11" s="1" t="s">
        <v>73</v>
      </c>
    </row>
    <row r="12" spans="2:4" x14ac:dyDescent="0.3">
      <c r="B12" s="1" t="s">
        <v>71</v>
      </c>
      <c r="C12" s="1" t="s">
        <v>74</v>
      </c>
    </row>
    <row r="13" spans="2:4" x14ac:dyDescent="0.3">
      <c r="B13" s="1" t="s">
        <v>75</v>
      </c>
    </row>
    <row r="14" spans="2:4" x14ac:dyDescent="0.3">
      <c r="C14" s="18" t="s">
        <v>76</v>
      </c>
    </row>
    <row r="15" spans="2:4" x14ac:dyDescent="0.3">
      <c r="D15" s="1" t="s">
        <v>77</v>
      </c>
    </row>
    <row r="16" spans="2:4" x14ac:dyDescent="0.3">
      <c r="D16" s="1" t="s">
        <v>78</v>
      </c>
    </row>
    <row r="21" spans="2:3" x14ac:dyDescent="0.3">
      <c r="C21" s="1" t="s">
        <v>79</v>
      </c>
    </row>
    <row r="22" spans="2:3" x14ac:dyDescent="0.3">
      <c r="B22" s="18" t="s">
        <v>80</v>
      </c>
    </row>
    <row r="23" spans="2:3" x14ac:dyDescent="0.3">
      <c r="C23" s="1" t="s">
        <v>81</v>
      </c>
    </row>
    <row r="24" spans="2:3" x14ac:dyDescent="0.3">
      <c r="B24" s="18" t="s">
        <v>82</v>
      </c>
    </row>
    <row r="25" spans="2:3" x14ac:dyDescent="0.3">
      <c r="C25" s="1" t="s">
        <v>83</v>
      </c>
    </row>
    <row r="26" spans="2:3" x14ac:dyDescent="0.3">
      <c r="C26" s="1" t="s">
        <v>84</v>
      </c>
    </row>
  </sheetData>
  <hyperlinks>
    <hyperlink ref="C3" r:id="rId1" xr:uid="{FF18A105-64F9-CA41-972D-1DB27D9B71B7}"/>
    <hyperlink ref="C8" r:id="rId2" xr:uid="{E73CFD05-382D-3D4D-AEB2-29038FBDC0CA}"/>
    <hyperlink ref="B24" r:id="rId3" xr:uid="{29CC9476-1F45-EA44-BA35-5FFCA9A6E016}"/>
    <hyperlink ref="B22" r:id="rId4" xr:uid="{CDE67249-2496-E14E-8191-032417FD6863}"/>
    <hyperlink ref="B9" r:id="rId5" xr:uid="{9ADE9B96-7B35-5645-BACE-2B340B515CD4}"/>
    <hyperlink ref="C14" r:id="rId6" xr:uid="{C6FC8D89-2FD6-1940-BE0C-DA5F656CD21B}"/>
  </hyperlinks>
  <pageMargins left="0.7" right="0.7" top="0.75" bottom="0.75" header="0.3" footer="0.3"/>
  <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A9C0-DA7C-1447-9A6D-3A446166F8B1}">
  <sheetPr codeName="Sheet8">
    <tabColor rgb="FF92D050"/>
  </sheetPr>
  <dimension ref="B2:C14"/>
  <sheetViews>
    <sheetView workbookViewId="0"/>
  </sheetViews>
  <sheetFormatPr baseColWidth="10" defaultRowHeight="26" x14ac:dyDescent="0.3"/>
  <cols>
    <col min="1" max="16384" width="10.83203125" style="1"/>
  </cols>
  <sheetData>
    <row r="2" spans="2:3" x14ac:dyDescent="0.3">
      <c r="B2" s="1" t="s">
        <v>60</v>
      </c>
    </row>
    <row r="4" spans="2:3" x14ac:dyDescent="0.3">
      <c r="B4" s="1" t="s">
        <v>63</v>
      </c>
    </row>
    <row r="5" spans="2:3" x14ac:dyDescent="0.3">
      <c r="B5" s="8" t="s">
        <v>61</v>
      </c>
    </row>
    <row r="6" spans="2:3" x14ac:dyDescent="0.3">
      <c r="B6" s="8"/>
    </row>
    <row r="7" spans="2:3" x14ac:dyDescent="0.3">
      <c r="B7" s="1" t="s">
        <v>64</v>
      </c>
    </row>
    <row r="8" spans="2:3" x14ac:dyDescent="0.3">
      <c r="B8" s="8" t="s">
        <v>62</v>
      </c>
    </row>
    <row r="10" spans="2:3" x14ac:dyDescent="0.3">
      <c r="B10" s="1" t="s">
        <v>94</v>
      </c>
    </row>
    <row r="11" spans="2:3" x14ac:dyDescent="0.3">
      <c r="C11" s="1" t="s">
        <v>95</v>
      </c>
    </row>
    <row r="12" spans="2:3" x14ac:dyDescent="0.3">
      <c r="C12" s="21" t="s">
        <v>96</v>
      </c>
    </row>
    <row r="13" spans="2:3" x14ac:dyDescent="0.3">
      <c r="C13" s="22" t="s">
        <v>97</v>
      </c>
    </row>
    <row r="14" spans="2:3" x14ac:dyDescent="0.3">
      <c r="C14" s="1" t="s">
        <v>98</v>
      </c>
    </row>
  </sheetData>
  <hyperlinks>
    <hyperlink ref="B5" r:id="rId1" xr:uid="{E667F973-9F31-9A4A-9A1C-0938EF1B369E}"/>
    <hyperlink ref="B8" r:id="rId2" xr:uid="{DFEE2A65-99D8-5942-9B0E-DEA8704B5FBD}"/>
    <hyperlink ref="C13" r:id="rId3" xr:uid="{B8238A12-C717-3943-AD8F-58308D688F4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A2:C25"/>
  <sheetViews>
    <sheetView workbookViewId="0"/>
  </sheetViews>
  <sheetFormatPr baseColWidth="10" defaultRowHeight="26" x14ac:dyDescent="0.3"/>
  <cols>
    <col min="1" max="1" width="10.83203125" style="1"/>
    <col min="2" max="2" width="21.5" style="1" bestFit="1" customWidth="1"/>
    <col min="3" max="16384" width="10.83203125" style="1"/>
  </cols>
  <sheetData>
    <row r="2" spans="1:3" x14ac:dyDescent="0.3">
      <c r="B2" s="1" t="s">
        <v>115</v>
      </c>
      <c r="C2" s="1">
        <v>2</v>
      </c>
    </row>
    <row r="3" spans="1:3" x14ac:dyDescent="0.3">
      <c r="B3" s="1" t="s">
        <v>132</v>
      </c>
      <c r="C3" s="1">
        <v>2</v>
      </c>
    </row>
    <row r="4" spans="1:3" x14ac:dyDescent="0.3">
      <c r="B4" s="1" t="s">
        <v>133</v>
      </c>
      <c r="C4" s="1">
        <v>3</v>
      </c>
    </row>
    <row r="5" spans="1:3" x14ac:dyDescent="0.3">
      <c r="B5" s="1" t="s">
        <v>134</v>
      </c>
      <c r="C5" s="1">
        <v>3</v>
      </c>
    </row>
    <row r="6" spans="1:3" x14ac:dyDescent="0.3">
      <c r="A6" s="16"/>
    </row>
    <row r="9" spans="1:3" x14ac:dyDescent="0.3">
      <c r="B9" s="1" t="s">
        <v>135</v>
      </c>
    </row>
    <row r="10" spans="1:3" x14ac:dyDescent="0.3">
      <c r="C10" s="1" t="s">
        <v>136</v>
      </c>
    </row>
    <row r="11" spans="1:3" x14ac:dyDescent="0.3">
      <c r="C11" s="1" t="s">
        <v>137</v>
      </c>
    </row>
    <row r="13" spans="1:3" x14ac:dyDescent="0.3">
      <c r="B13" s="1" t="s">
        <v>116</v>
      </c>
    </row>
    <row r="14" spans="1:3" x14ac:dyDescent="0.3">
      <c r="C14" s="1" t="s">
        <v>117</v>
      </c>
    </row>
    <row r="15" spans="1:3" x14ac:dyDescent="0.3">
      <c r="C15" s="1" t="s">
        <v>118</v>
      </c>
    </row>
    <row r="16" spans="1:3" x14ac:dyDescent="0.3">
      <c r="C16" s="18" t="s">
        <v>127</v>
      </c>
    </row>
    <row r="17" spans="2:3" x14ac:dyDescent="0.3">
      <c r="C17" s="1" t="s">
        <v>119</v>
      </c>
    </row>
    <row r="18" spans="2:3" x14ac:dyDescent="0.3">
      <c r="C18" s="1" t="s">
        <v>120</v>
      </c>
    </row>
    <row r="19" spans="2:3" x14ac:dyDescent="0.3">
      <c r="C19" s="1" t="s">
        <v>121</v>
      </c>
    </row>
    <row r="20" spans="2:3" x14ac:dyDescent="0.3">
      <c r="C20" s="1" t="s">
        <v>122</v>
      </c>
    </row>
    <row r="22" spans="2:3" x14ac:dyDescent="0.3">
      <c r="B22" s="1" t="s">
        <v>123</v>
      </c>
    </row>
    <row r="23" spans="2:3" x14ac:dyDescent="0.3">
      <c r="C23" s="1" t="s">
        <v>124</v>
      </c>
    </row>
    <row r="24" spans="2:3" x14ac:dyDescent="0.3">
      <c r="C24" s="1" t="s">
        <v>125</v>
      </c>
    </row>
    <row r="25" spans="2:3" x14ac:dyDescent="0.3">
      <c r="C25" s="1" t="s">
        <v>126</v>
      </c>
    </row>
  </sheetData>
  <hyperlinks>
    <hyperlink ref="C16" r:id="rId1" xr:uid="{3BC14A94-8397-3442-B24E-0DF68A2FE72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0BA7-0CFD-FB4D-8433-AC7D203E0EE3}">
  <sheetPr codeName="Sheet17">
    <tabColor rgb="FFFFFF00"/>
  </sheetPr>
  <dimension ref="A1: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1" spans="1:5" x14ac:dyDescent="0.3">
      <c r="A1" s="8" t="s">
        <v>114</v>
      </c>
    </row>
    <row r="2" spans="1:5" x14ac:dyDescent="0.3">
      <c r="B2" s="10" t="s">
        <v>13</v>
      </c>
      <c r="C2" s="10" t="s">
        <v>14</v>
      </c>
      <c r="D2" s="10" t="s">
        <v>15</v>
      </c>
      <c r="E2" s="10" t="s">
        <v>16</v>
      </c>
    </row>
    <row r="3" spans="1:5" x14ac:dyDescent="0.3">
      <c r="B3" s="11">
        <v>43982</v>
      </c>
      <c r="C3" s="10">
        <v>13.3</v>
      </c>
      <c r="D3" s="10">
        <v>0.12</v>
      </c>
      <c r="E3" s="10">
        <v>13.42</v>
      </c>
    </row>
    <row r="4" spans="1:5" x14ac:dyDescent="0.3">
      <c r="B4" s="11">
        <v>43951</v>
      </c>
      <c r="C4" s="10">
        <v>14.7</v>
      </c>
      <c r="D4" s="10">
        <v>0.33</v>
      </c>
      <c r="E4" s="10">
        <v>15.03</v>
      </c>
    </row>
    <row r="5" spans="1:5" x14ac:dyDescent="0.3">
      <c r="B5" s="11">
        <v>43921</v>
      </c>
      <c r="C5" s="10">
        <v>4.4000000000000004</v>
      </c>
      <c r="D5" s="10">
        <v>1.54</v>
      </c>
      <c r="E5" s="10">
        <v>5.94</v>
      </c>
    </row>
    <row r="6" spans="1:5" x14ac:dyDescent="0.3">
      <c r="B6" s="11">
        <v>43890</v>
      </c>
      <c r="C6" s="10">
        <v>3.5</v>
      </c>
      <c r="D6" s="10">
        <v>2.33</v>
      </c>
      <c r="E6" s="10">
        <v>5.83</v>
      </c>
    </row>
    <row r="7" spans="1:5" x14ac:dyDescent="0.3">
      <c r="B7" s="11">
        <v>43861</v>
      </c>
      <c r="C7" s="10">
        <v>3.6</v>
      </c>
      <c r="D7" s="10">
        <v>2.4900000000000002</v>
      </c>
      <c r="E7" s="10">
        <v>6.09</v>
      </c>
    </row>
    <row r="8" spans="1:5" x14ac:dyDescent="0.3">
      <c r="B8" s="11">
        <v>43830</v>
      </c>
      <c r="C8" s="10">
        <v>3.5</v>
      </c>
      <c r="D8" s="10">
        <v>2.29</v>
      </c>
      <c r="E8" s="10">
        <v>5.79</v>
      </c>
    </row>
    <row r="9" spans="1:5" x14ac:dyDescent="0.3">
      <c r="B9" s="11">
        <v>43799</v>
      </c>
      <c r="C9" s="10">
        <v>3.5</v>
      </c>
      <c r="D9" s="10">
        <v>2.0499999999999998</v>
      </c>
      <c r="E9" s="10">
        <v>5.55</v>
      </c>
    </row>
    <row r="10" spans="1:5" x14ac:dyDescent="0.3">
      <c r="B10" s="11">
        <v>43769</v>
      </c>
      <c r="C10" s="10">
        <v>3.6</v>
      </c>
      <c r="D10" s="10">
        <v>1.76</v>
      </c>
      <c r="E10" s="10">
        <v>5.36</v>
      </c>
    </row>
    <row r="11" spans="1:5" x14ac:dyDescent="0.3">
      <c r="B11" s="11">
        <v>43738</v>
      </c>
      <c r="C11" s="10">
        <v>3.5</v>
      </c>
      <c r="D11" s="10">
        <v>1.71</v>
      </c>
      <c r="E11" s="10">
        <v>5.21</v>
      </c>
    </row>
    <row r="12" spans="1:5" x14ac:dyDescent="0.3">
      <c r="B12" s="11">
        <v>43708</v>
      </c>
      <c r="C12" s="10">
        <v>3.7</v>
      </c>
      <c r="D12" s="10">
        <v>1.75</v>
      </c>
      <c r="E12" s="10">
        <v>5.45</v>
      </c>
    </row>
    <row r="13" spans="1:5" x14ac:dyDescent="0.3">
      <c r="B13" s="11">
        <v>43616</v>
      </c>
      <c r="C13" s="10">
        <v>3.6</v>
      </c>
      <c r="D13" s="10">
        <v>1.79</v>
      </c>
      <c r="E13" s="10">
        <v>5.39</v>
      </c>
    </row>
    <row r="14" spans="1:5" x14ac:dyDescent="0.3">
      <c r="B14" s="11">
        <v>43585</v>
      </c>
      <c r="C14" s="10">
        <v>3.6</v>
      </c>
      <c r="D14" s="10">
        <v>2</v>
      </c>
      <c r="E14" s="10">
        <v>5.6</v>
      </c>
    </row>
    <row r="15" spans="1:5" x14ac:dyDescent="0.3">
      <c r="B15" s="11">
        <v>43555</v>
      </c>
      <c r="C15" s="10">
        <v>3.8</v>
      </c>
      <c r="D15" s="10">
        <v>1.86</v>
      </c>
      <c r="E15" s="10">
        <v>5.66</v>
      </c>
    </row>
    <row r="16" spans="1:5"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hyperlinks>
    <hyperlink ref="A1" r:id="rId1" xr:uid="{9D54B20C-301E-9E4C-9E22-63D4E05A9669}"/>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10" t="s">
        <v>13</v>
      </c>
      <c r="C2" s="10" t="s">
        <v>14</v>
      </c>
      <c r="D2" s="10" t="s">
        <v>15</v>
      </c>
      <c r="E2" s="10" t="s">
        <v>16</v>
      </c>
    </row>
    <row r="3" spans="2:5" x14ac:dyDescent="0.3">
      <c r="B3" s="11">
        <v>43982</v>
      </c>
      <c r="C3" s="10">
        <v>13.3</v>
      </c>
      <c r="D3" s="10">
        <v>0.12</v>
      </c>
      <c r="E3" s="10">
        <v>13.42</v>
      </c>
    </row>
    <row r="4" spans="2:5" x14ac:dyDescent="0.3">
      <c r="B4" s="11">
        <v>43951</v>
      </c>
      <c r="C4" s="10">
        <v>14.7</v>
      </c>
      <c r="D4" s="10">
        <v>0.33</v>
      </c>
      <c r="E4" s="10">
        <v>15.03</v>
      </c>
    </row>
    <row r="5" spans="2:5" x14ac:dyDescent="0.3">
      <c r="B5" s="11">
        <v>43921</v>
      </c>
      <c r="C5" s="10">
        <v>4.4000000000000004</v>
      </c>
      <c r="D5" s="10">
        <v>1.54</v>
      </c>
      <c r="E5" s="10">
        <v>5.94</v>
      </c>
    </row>
    <row r="6" spans="2:5" x14ac:dyDescent="0.3">
      <c r="B6" s="11">
        <v>43890</v>
      </c>
      <c r="C6" s="10">
        <v>3.5</v>
      </c>
      <c r="D6" s="10">
        <v>2.33</v>
      </c>
      <c r="E6" s="10">
        <v>5.83</v>
      </c>
    </row>
    <row r="7" spans="2:5" x14ac:dyDescent="0.3">
      <c r="B7" s="11">
        <v>43861</v>
      </c>
      <c r="C7" s="10">
        <v>3.6</v>
      </c>
      <c r="D7" s="10">
        <v>2.4900000000000002</v>
      </c>
      <c r="E7" s="10">
        <v>6.09</v>
      </c>
    </row>
    <row r="8" spans="2:5" x14ac:dyDescent="0.3">
      <c r="B8" s="11">
        <v>43830</v>
      </c>
      <c r="C8" s="10">
        <v>3.5</v>
      </c>
      <c r="D8" s="10">
        <v>2.29</v>
      </c>
      <c r="E8" s="10">
        <v>5.79</v>
      </c>
    </row>
    <row r="9" spans="2:5" x14ac:dyDescent="0.3">
      <c r="B9" s="11">
        <v>43799</v>
      </c>
      <c r="C9" s="10">
        <v>3.5</v>
      </c>
      <c r="D9" s="10">
        <v>2.0499999999999998</v>
      </c>
      <c r="E9" s="10">
        <v>5.55</v>
      </c>
    </row>
    <row r="10" spans="2:5" x14ac:dyDescent="0.3">
      <c r="B10" s="11">
        <v>43769</v>
      </c>
      <c r="C10" s="10">
        <v>3.6</v>
      </c>
      <c r="D10" s="10">
        <v>1.76</v>
      </c>
      <c r="E10" s="10">
        <v>5.36</v>
      </c>
    </row>
    <row r="11" spans="2:5" x14ac:dyDescent="0.3">
      <c r="B11" s="11">
        <v>43738</v>
      </c>
      <c r="C11" s="10">
        <v>3.5</v>
      </c>
      <c r="D11" s="10">
        <v>1.71</v>
      </c>
      <c r="E11" s="10">
        <v>5.21</v>
      </c>
    </row>
    <row r="12" spans="2:5" x14ac:dyDescent="0.3">
      <c r="B12" s="11">
        <v>43708</v>
      </c>
      <c r="C12" s="10">
        <v>3.7</v>
      </c>
      <c r="D12" s="10">
        <v>1.75</v>
      </c>
      <c r="E12" s="10">
        <v>5.45</v>
      </c>
    </row>
    <row r="13" spans="2:5" x14ac:dyDescent="0.3">
      <c r="B13" s="11">
        <v>43616</v>
      </c>
      <c r="C13" s="10">
        <v>3.6</v>
      </c>
      <c r="D13" s="10">
        <v>1.79</v>
      </c>
      <c r="E13" s="10">
        <v>5.39</v>
      </c>
    </row>
    <row r="14" spans="2:5" x14ac:dyDescent="0.3">
      <c r="B14" s="11">
        <v>43585</v>
      </c>
      <c r="C14" s="10">
        <v>3.6</v>
      </c>
      <c r="D14" s="10">
        <v>2</v>
      </c>
      <c r="E14" s="10">
        <v>5.6</v>
      </c>
    </row>
    <row r="15" spans="2:5" x14ac:dyDescent="0.3">
      <c r="B15" s="11">
        <v>43555</v>
      </c>
      <c r="C15" s="10">
        <v>3.8</v>
      </c>
      <c r="D15" s="10">
        <v>1.86</v>
      </c>
      <c r="E15" s="10">
        <v>5.66</v>
      </c>
    </row>
    <row r="16" spans="2:5"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69AA-40ED-114F-B8B1-D553637D87A5}">
  <sheetPr codeName="Sheet3">
    <tabColor rgb="FFFFFF00"/>
  </sheetPr>
  <dimension ref="A1:O16"/>
  <sheetViews>
    <sheetView workbookViewId="0"/>
  </sheetViews>
  <sheetFormatPr baseColWidth="10" defaultRowHeight="26" x14ac:dyDescent="0.3"/>
  <cols>
    <col min="1" max="16384" width="10.83203125" style="1"/>
  </cols>
  <sheetData>
    <row r="1" spans="1:15" x14ac:dyDescent="0.3">
      <c r="A1" s="8" t="s">
        <v>128</v>
      </c>
    </row>
    <row r="2" spans="1:15" x14ac:dyDescent="0.3">
      <c r="B2" s="1" t="s">
        <v>43</v>
      </c>
    </row>
    <row r="3" spans="1:15" x14ac:dyDescent="0.3">
      <c r="B3" s="1" t="s">
        <v>44</v>
      </c>
    </row>
    <row r="4" spans="1:15" x14ac:dyDescent="0.3">
      <c r="B4" s="1" t="s">
        <v>45</v>
      </c>
    </row>
    <row r="6" spans="1:15" x14ac:dyDescent="0.3">
      <c r="B6" s="1" t="s">
        <v>40</v>
      </c>
      <c r="D6" s="1" t="s">
        <v>42</v>
      </c>
      <c r="F6" s="1" t="s">
        <v>41</v>
      </c>
    </row>
    <row r="7" spans="1:15" x14ac:dyDescent="0.3">
      <c r="B7" s="5">
        <v>123</v>
      </c>
      <c r="D7" s="5">
        <v>10</v>
      </c>
      <c r="F7" s="5">
        <v>100</v>
      </c>
      <c r="G7" s="5">
        <v>200</v>
      </c>
      <c r="H7" s="5">
        <v>300</v>
      </c>
      <c r="I7" s="5">
        <v>400</v>
      </c>
      <c r="J7" s="5">
        <v>500</v>
      </c>
      <c r="K7" s="5">
        <v>600</v>
      </c>
      <c r="L7" s="5">
        <v>700</v>
      </c>
      <c r="M7" s="5">
        <v>800</v>
      </c>
      <c r="N7" s="5">
        <v>900</v>
      </c>
      <c r="O7" s="5">
        <v>1000</v>
      </c>
    </row>
    <row r="8" spans="1:15" x14ac:dyDescent="0.3">
      <c r="D8" s="5">
        <v>20</v>
      </c>
      <c r="F8" s="5">
        <v>200</v>
      </c>
      <c r="G8" s="5">
        <v>400</v>
      </c>
      <c r="H8" s="5">
        <v>600</v>
      </c>
      <c r="I8" s="5">
        <v>800</v>
      </c>
      <c r="J8" s="5">
        <v>1000</v>
      </c>
      <c r="K8" s="5">
        <v>1200</v>
      </c>
      <c r="L8" s="5">
        <v>1400</v>
      </c>
      <c r="M8" s="5">
        <v>1600</v>
      </c>
      <c r="N8" s="5">
        <v>1800</v>
      </c>
      <c r="O8" s="5">
        <v>2000</v>
      </c>
    </row>
    <row r="9" spans="1:15" x14ac:dyDescent="0.3">
      <c r="D9" s="5">
        <v>30</v>
      </c>
      <c r="F9" s="5">
        <v>300</v>
      </c>
      <c r="G9" s="5">
        <v>600</v>
      </c>
      <c r="H9" s="5">
        <v>900</v>
      </c>
      <c r="I9" s="5">
        <v>1200</v>
      </c>
      <c r="J9" s="5">
        <v>1500</v>
      </c>
      <c r="K9" s="5">
        <v>1800</v>
      </c>
      <c r="L9" s="5">
        <v>2100</v>
      </c>
      <c r="M9" s="5">
        <v>2400</v>
      </c>
      <c r="N9" s="5">
        <v>2700</v>
      </c>
      <c r="O9" s="5">
        <v>3000</v>
      </c>
    </row>
    <row r="10" spans="1:15" x14ac:dyDescent="0.3">
      <c r="D10" s="5">
        <v>40</v>
      </c>
      <c r="F10" s="5">
        <v>400</v>
      </c>
      <c r="G10" s="5">
        <v>800</v>
      </c>
      <c r="H10" s="5">
        <v>1200</v>
      </c>
      <c r="I10" s="5">
        <v>1600</v>
      </c>
      <c r="J10" s="5">
        <v>2000</v>
      </c>
      <c r="K10" s="5">
        <v>2400</v>
      </c>
      <c r="L10" s="5">
        <v>2800</v>
      </c>
      <c r="M10" s="5">
        <v>3200</v>
      </c>
      <c r="N10" s="5">
        <v>3600</v>
      </c>
      <c r="O10" s="5">
        <v>4000</v>
      </c>
    </row>
    <row r="11" spans="1:15" x14ac:dyDescent="0.3">
      <c r="D11" s="5">
        <v>50</v>
      </c>
      <c r="F11" s="5">
        <v>500</v>
      </c>
      <c r="G11" s="5">
        <v>1000</v>
      </c>
      <c r="H11" s="5">
        <v>1500</v>
      </c>
      <c r="I11" s="5">
        <v>2000</v>
      </c>
      <c r="J11" s="5">
        <v>2500</v>
      </c>
      <c r="K11" s="5">
        <v>3000</v>
      </c>
      <c r="L11" s="5">
        <v>3500</v>
      </c>
      <c r="M11" s="5">
        <v>4000</v>
      </c>
      <c r="N11" s="5">
        <v>4500</v>
      </c>
      <c r="O11" s="5">
        <v>5000</v>
      </c>
    </row>
    <row r="12" spans="1:15" x14ac:dyDescent="0.3">
      <c r="D12" s="5">
        <v>60</v>
      </c>
      <c r="F12" s="5">
        <v>600</v>
      </c>
      <c r="G12" s="5">
        <v>1200</v>
      </c>
      <c r="H12" s="5">
        <v>1800</v>
      </c>
      <c r="I12" s="5">
        <v>2400</v>
      </c>
      <c r="J12" s="5">
        <v>3000</v>
      </c>
      <c r="K12" s="5">
        <v>3600</v>
      </c>
      <c r="L12" s="5">
        <v>4200</v>
      </c>
      <c r="M12" s="5">
        <v>4800</v>
      </c>
      <c r="N12" s="5">
        <v>5400</v>
      </c>
      <c r="O12" s="5">
        <v>6000</v>
      </c>
    </row>
    <row r="13" spans="1:15" x14ac:dyDescent="0.3">
      <c r="D13" s="5">
        <v>70</v>
      </c>
      <c r="F13" s="5">
        <v>700</v>
      </c>
      <c r="G13" s="5">
        <v>1400</v>
      </c>
      <c r="H13" s="5">
        <v>2100</v>
      </c>
      <c r="I13" s="5">
        <v>2800</v>
      </c>
      <c r="J13" s="5">
        <v>3500</v>
      </c>
      <c r="K13" s="5">
        <v>4200</v>
      </c>
      <c r="L13" s="5">
        <v>4900</v>
      </c>
      <c r="M13" s="5">
        <v>5600</v>
      </c>
      <c r="N13" s="5">
        <v>6300</v>
      </c>
      <c r="O13" s="5">
        <v>7000</v>
      </c>
    </row>
    <row r="14" spans="1:15" x14ac:dyDescent="0.3">
      <c r="D14" s="5">
        <v>80</v>
      </c>
      <c r="F14" s="5">
        <v>800</v>
      </c>
      <c r="G14" s="5">
        <v>1600</v>
      </c>
      <c r="H14" s="5">
        <v>2400</v>
      </c>
      <c r="I14" s="5">
        <v>3200</v>
      </c>
      <c r="J14" s="5">
        <v>4000</v>
      </c>
      <c r="K14" s="5">
        <v>4800</v>
      </c>
      <c r="L14" s="5">
        <v>5600</v>
      </c>
      <c r="M14" s="5">
        <v>6400</v>
      </c>
      <c r="N14" s="5">
        <v>7200</v>
      </c>
      <c r="O14" s="5">
        <v>8000</v>
      </c>
    </row>
    <row r="15" spans="1:15" x14ac:dyDescent="0.3">
      <c r="D15" s="5">
        <v>90</v>
      </c>
      <c r="F15" s="5">
        <v>900</v>
      </c>
      <c r="G15" s="5">
        <v>1800</v>
      </c>
      <c r="H15" s="5">
        <v>2700</v>
      </c>
      <c r="I15" s="5">
        <v>3600</v>
      </c>
      <c r="J15" s="5">
        <v>4500</v>
      </c>
      <c r="K15" s="5">
        <v>5400</v>
      </c>
      <c r="L15" s="5">
        <v>6300</v>
      </c>
      <c r="M15" s="5">
        <v>7200</v>
      </c>
      <c r="N15" s="5">
        <v>8100</v>
      </c>
      <c r="O15" s="5">
        <v>9000</v>
      </c>
    </row>
    <row r="16" spans="1:15" x14ac:dyDescent="0.3">
      <c r="D16" s="5">
        <v>100</v>
      </c>
      <c r="F16" s="5">
        <v>1000</v>
      </c>
      <c r="G16" s="5">
        <v>2000</v>
      </c>
      <c r="H16" s="5">
        <v>3000</v>
      </c>
      <c r="I16" s="5">
        <v>4000</v>
      </c>
      <c r="J16" s="5">
        <v>5000</v>
      </c>
      <c r="K16" s="5">
        <v>6000</v>
      </c>
      <c r="L16" s="5">
        <v>7000</v>
      </c>
      <c r="M16" s="5">
        <v>8000</v>
      </c>
      <c r="N16" s="5">
        <v>9000</v>
      </c>
      <c r="O16" s="5">
        <v>10000</v>
      </c>
    </row>
  </sheetData>
  <hyperlinks>
    <hyperlink ref="A1" r:id="rId1" xr:uid="{820C5C72-0789-D143-8CF2-61EE1CCB0D90}"/>
  </hyperlinks>
  <pageMargins left="0.7" right="0.7" top="0.75" bottom="0.75" header="0.3" footer="0.3"/>
  <pageSetup orientation="portrait" horizontalDpi="0" verticalDpi="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B2E85-57EF-8646-86C9-299CD833A980}">
  <sheetPr codeName="Sheet7">
    <tabColor rgb="FFFFFF00"/>
  </sheetPr>
  <dimension ref="A1:J22"/>
  <sheetViews>
    <sheetView workbookViewId="0"/>
  </sheetViews>
  <sheetFormatPr baseColWidth="10" defaultRowHeight="26" x14ac:dyDescent="0.3"/>
  <cols>
    <col min="1" max="1" width="10.83203125" style="1"/>
    <col min="2" max="2" width="27.83203125" style="1" customWidth="1"/>
    <col min="3" max="3" width="18.6640625" style="1" bestFit="1" customWidth="1"/>
    <col min="4" max="6" width="10.83203125" style="1"/>
    <col min="7" max="7" width="23" style="1" bestFit="1" customWidth="1"/>
    <col min="8" max="9" width="10.83203125" style="1"/>
    <col min="10" max="10" width="23" style="1" bestFit="1" customWidth="1"/>
    <col min="11" max="16384" width="10.83203125" style="1"/>
  </cols>
  <sheetData>
    <row r="1" spans="1:10" x14ac:dyDescent="0.3">
      <c r="A1" s="8" t="s">
        <v>129</v>
      </c>
    </row>
    <row r="2" spans="1:10" x14ac:dyDescent="0.3">
      <c r="B2" s="1" t="s">
        <v>3</v>
      </c>
      <c r="C2" s="2">
        <v>2000000</v>
      </c>
      <c r="F2" s="1">
        <v>1</v>
      </c>
      <c r="G2" s="1">
        <f>(1+$C$3)^-F2</f>
        <v>0.970873786407767</v>
      </c>
      <c r="I2" s="1">
        <v>1</v>
      </c>
      <c r="J2" s="1">
        <f>(1+$C$3/2)^-I2</f>
        <v>0.98522167487684742</v>
      </c>
    </row>
    <row r="3" spans="1:10" x14ac:dyDescent="0.3">
      <c r="B3" s="1" t="s">
        <v>0</v>
      </c>
      <c r="C3" s="3">
        <v>0.03</v>
      </c>
      <c r="F3" s="1">
        <v>2</v>
      </c>
      <c r="G3" s="1">
        <f t="shared" ref="G3:G11" si="0">(1+$C$3)^-F3</f>
        <v>0.94259590913375435</v>
      </c>
      <c r="I3" s="1">
        <v>2</v>
      </c>
      <c r="J3" s="1">
        <f t="shared" ref="J3:J21" si="1">(1+$C$3/2)^-I3</f>
        <v>0.9706617486471405</v>
      </c>
    </row>
    <row r="4" spans="1:10" x14ac:dyDescent="0.3">
      <c r="B4" s="1" t="s">
        <v>2</v>
      </c>
      <c r="C4" s="3">
        <v>0.04</v>
      </c>
      <c r="F4" s="1">
        <v>3</v>
      </c>
      <c r="G4" s="1">
        <f t="shared" si="0"/>
        <v>0.91514165935315961</v>
      </c>
      <c r="I4" s="1">
        <v>3</v>
      </c>
      <c r="J4" s="1">
        <f t="shared" si="1"/>
        <v>0.95631699374102519</v>
      </c>
    </row>
    <row r="5" spans="1:10" x14ac:dyDescent="0.3">
      <c r="B5" s="1" t="s">
        <v>1</v>
      </c>
      <c r="C5" s="1">
        <v>10</v>
      </c>
      <c r="F5" s="1">
        <v>4</v>
      </c>
      <c r="G5" s="1">
        <f t="shared" si="0"/>
        <v>0.888487047915689</v>
      </c>
      <c r="I5" s="1">
        <v>4</v>
      </c>
      <c r="J5" s="1">
        <f t="shared" si="1"/>
        <v>0.94218423028672449</v>
      </c>
    </row>
    <row r="6" spans="1:10" x14ac:dyDescent="0.3">
      <c r="B6" s="1" t="s">
        <v>17</v>
      </c>
      <c r="C6" s="1">
        <v>2</v>
      </c>
      <c r="F6" s="1">
        <v>5</v>
      </c>
      <c r="G6" s="1">
        <f t="shared" si="0"/>
        <v>0.86260878438416411</v>
      </c>
      <c r="I6" s="1">
        <v>5</v>
      </c>
      <c r="J6" s="1">
        <f t="shared" si="1"/>
        <v>0.92826032540563996</v>
      </c>
    </row>
    <row r="7" spans="1:10" x14ac:dyDescent="0.3">
      <c r="F7" s="1">
        <v>6</v>
      </c>
      <c r="G7" s="1">
        <f t="shared" si="0"/>
        <v>0.83748425668365445</v>
      </c>
      <c r="I7" s="1">
        <v>6</v>
      </c>
      <c r="J7" s="1">
        <f t="shared" si="1"/>
        <v>0.91454219251787205</v>
      </c>
    </row>
    <row r="8" spans="1:10" x14ac:dyDescent="0.3">
      <c r="F8" s="1">
        <v>7</v>
      </c>
      <c r="G8" s="1">
        <f t="shared" si="0"/>
        <v>0.81309151134335378</v>
      </c>
      <c r="I8" s="1">
        <v>7</v>
      </c>
      <c r="J8" s="1">
        <f t="shared" si="1"/>
        <v>0.90102679065800217</v>
      </c>
    </row>
    <row r="9" spans="1:10" x14ac:dyDescent="0.3">
      <c r="F9" s="1">
        <v>8</v>
      </c>
      <c r="G9" s="1">
        <f t="shared" si="0"/>
        <v>0.78940923431393573</v>
      </c>
      <c r="I9" s="1">
        <v>8</v>
      </c>
      <c r="J9" s="1">
        <f t="shared" si="1"/>
        <v>0.88771112380098749</v>
      </c>
    </row>
    <row r="10" spans="1:10" x14ac:dyDescent="0.3">
      <c r="F10" s="1">
        <v>9</v>
      </c>
      <c r="G10" s="1">
        <f t="shared" si="0"/>
        <v>0.76641673234362695</v>
      </c>
      <c r="I10" s="1">
        <v>9</v>
      </c>
      <c r="J10" s="1">
        <f t="shared" si="1"/>
        <v>0.87459224019801729</v>
      </c>
    </row>
    <row r="11" spans="1:10" x14ac:dyDescent="0.3">
      <c r="F11" s="1">
        <v>10</v>
      </c>
      <c r="G11" s="1">
        <f t="shared" si="0"/>
        <v>0.74409391489672516</v>
      </c>
      <c r="I11" s="1">
        <v>10</v>
      </c>
      <c r="J11" s="1">
        <f t="shared" si="1"/>
        <v>0.86166723172218462</v>
      </c>
    </row>
    <row r="12" spans="1:10" x14ac:dyDescent="0.3">
      <c r="B12" s="17"/>
      <c r="C12" s="17"/>
      <c r="D12" s="17"/>
      <c r="E12" s="17"/>
      <c r="F12" s="17"/>
      <c r="G12" s="4">
        <f>(SUM(G2:G11)*C4+G11)*C2</f>
        <v>2170604.0567355165</v>
      </c>
      <c r="I12" s="1">
        <v>11</v>
      </c>
      <c r="J12" s="1">
        <f t="shared" si="1"/>
        <v>0.8489332332238273</v>
      </c>
    </row>
    <row r="13" spans="1:10" x14ac:dyDescent="0.3">
      <c r="B13" s="17"/>
      <c r="C13" s="17"/>
      <c r="D13" s="17"/>
      <c r="E13" s="17"/>
      <c r="F13" s="17"/>
      <c r="I13" s="1">
        <v>12</v>
      </c>
      <c r="J13" s="1">
        <f t="shared" si="1"/>
        <v>0.83638742189539661</v>
      </c>
    </row>
    <row r="14" spans="1:10" x14ac:dyDescent="0.3">
      <c r="B14" s="17"/>
      <c r="C14" s="17"/>
      <c r="D14" s="17"/>
      <c r="E14" s="17"/>
      <c r="F14" s="17"/>
      <c r="I14" s="1">
        <v>13</v>
      </c>
      <c r="J14" s="1">
        <f t="shared" si="1"/>
        <v>0.82402701664571099</v>
      </c>
    </row>
    <row r="15" spans="1:10" x14ac:dyDescent="0.3">
      <c r="B15" s="17"/>
      <c r="C15" s="17"/>
      <c r="D15" s="17"/>
      <c r="E15" s="17"/>
      <c r="F15" s="17"/>
      <c r="I15" s="1">
        <v>14</v>
      </c>
      <c r="J15" s="1">
        <f t="shared" si="1"/>
        <v>0.81184927748345925</v>
      </c>
    </row>
    <row r="16" spans="1:10" x14ac:dyDescent="0.3">
      <c r="I16" s="1">
        <v>15</v>
      </c>
      <c r="J16" s="1">
        <f t="shared" si="1"/>
        <v>0.79985150490981216</v>
      </c>
    </row>
    <row r="17" spans="2:10" x14ac:dyDescent="0.3">
      <c r="I17" s="1">
        <v>16</v>
      </c>
      <c r="J17" s="1">
        <f t="shared" si="1"/>
        <v>0.78803103932001206</v>
      </c>
    </row>
    <row r="18" spans="2:10" x14ac:dyDescent="0.3">
      <c r="B18" s="9"/>
      <c r="I18" s="1">
        <v>17</v>
      </c>
      <c r="J18" s="1">
        <f t="shared" si="1"/>
        <v>0.77638526041380518</v>
      </c>
    </row>
    <row r="19" spans="2:10" x14ac:dyDescent="0.3">
      <c r="I19" s="1">
        <v>18</v>
      </c>
      <c r="J19" s="1">
        <f t="shared" si="1"/>
        <v>0.76491158661458636</v>
      </c>
    </row>
    <row r="20" spans="2:10" x14ac:dyDescent="0.3">
      <c r="I20" s="1">
        <v>19</v>
      </c>
      <c r="J20" s="1">
        <f t="shared" si="1"/>
        <v>0.7536074744971295</v>
      </c>
    </row>
    <row r="21" spans="2:10" x14ac:dyDescent="0.3">
      <c r="I21" s="1">
        <v>20</v>
      </c>
      <c r="J21" s="1">
        <f t="shared" si="1"/>
        <v>0.74247041822377313</v>
      </c>
    </row>
    <row r="22" spans="2:10" x14ac:dyDescent="0.3">
      <c r="J22" s="12">
        <f>(SUM(J2:J21)*C4/C6+J21)*C2</f>
        <v>2171686.3878508247</v>
      </c>
    </row>
  </sheetData>
  <hyperlinks>
    <hyperlink ref="A1" r:id="rId1" xr:uid="{92DE8CCE-47B8-A540-8297-A4905EF4B08C}"/>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6F9F-E950-D048-B6A9-EEA66C107389}">
  <sheetPr codeName="Sheet11">
    <tabColor rgb="FFFFFF00"/>
  </sheetPr>
  <dimension ref="A1:R24"/>
  <sheetViews>
    <sheetView zoomScaleNormal="100" workbookViewId="0"/>
  </sheetViews>
  <sheetFormatPr baseColWidth="10" defaultRowHeight="26" x14ac:dyDescent="0.3"/>
  <cols>
    <col min="1" max="16384" width="10.83203125" style="1"/>
  </cols>
  <sheetData>
    <row r="1" spans="1:18" x14ac:dyDescent="0.3">
      <c r="A1" s="8" t="s">
        <v>130</v>
      </c>
    </row>
    <row r="2" spans="1:18" x14ac:dyDescent="0.3">
      <c r="B2" s="1" t="s">
        <v>4</v>
      </c>
    </row>
    <row r="4" spans="1:18" x14ac:dyDescent="0.3">
      <c r="B4" s="5">
        <v>1</v>
      </c>
      <c r="C4" s="5">
        <v>2</v>
      </c>
      <c r="D4" s="5">
        <v>3</v>
      </c>
      <c r="F4" s="5">
        <v>1</v>
      </c>
      <c r="G4" s="5">
        <v>2</v>
      </c>
      <c r="H4" s="5">
        <v>3</v>
      </c>
    </row>
    <row r="5" spans="1:18" x14ac:dyDescent="0.3">
      <c r="F5" s="5">
        <v>4</v>
      </c>
      <c r="G5" s="5">
        <v>5</v>
      </c>
      <c r="H5" s="5">
        <v>6</v>
      </c>
    </row>
    <row r="6" spans="1:18" x14ac:dyDescent="0.3">
      <c r="F6" s="5">
        <v>7</v>
      </c>
      <c r="G6" s="5">
        <v>8</v>
      </c>
      <c r="H6" s="5">
        <v>9</v>
      </c>
    </row>
    <row r="7" spans="1:18" x14ac:dyDescent="0.3">
      <c r="N7" s="17"/>
      <c r="O7" s="17"/>
      <c r="P7" s="17"/>
      <c r="Q7" s="17"/>
      <c r="R7" s="17"/>
    </row>
    <row r="8" spans="1:18" x14ac:dyDescent="0.3">
      <c r="F8" s="6">
        <f>B4*F4+C4*F5+D4*F6</f>
        <v>30</v>
      </c>
      <c r="G8" s="6">
        <f>B4*G4+C4*G5+D4*G6</f>
        <v>36</v>
      </c>
      <c r="H8" s="6">
        <f>B4*H4+C4*H5+D4*H6</f>
        <v>42</v>
      </c>
      <c r="N8" s="17"/>
      <c r="O8" s="17"/>
      <c r="P8" s="17"/>
      <c r="Q8" s="17"/>
      <c r="R8" s="17"/>
    </row>
    <row r="9" spans="1:18" x14ac:dyDescent="0.3">
      <c r="N9" s="17"/>
      <c r="O9" s="17"/>
      <c r="P9" s="17"/>
      <c r="Q9" s="17"/>
      <c r="R9" s="17"/>
    </row>
    <row r="10" spans="1:18" x14ac:dyDescent="0.3">
      <c r="N10" s="17"/>
      <c r="O10" s="17"/>
      <c r="P10" s="17"/>
      <c r="Q10" s="17"/>
      <c r="R10" s="17"/>
    </row>
    <row r="23" spans="2:2" x14ac:dyDescent="0.3">
      <c r="B23" s="9"/>
    </row>
    <row r="24" spans="2:2" x14ac:dyDescent="0.3">
      <c r="B24" s="9"/>
    </row>
  </sheetData>
  <hyperlinks>
    <hyperlink ref="A1" r:id="rId1" xr:uid="{62E268BE-55C7-5E40-A65A-EDB623828713}"/>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32212-E803-6C4F-AE06-60DDD7BEC8A1}">
  <sheetPr codeName="Sheet2">
    <tabColor rgb="FFFFFF00"/>
  </sheetPr>
  <dimension ref="A1:AF48"/>
  <sheetViews>
    <sheetView workbookViewId="0"/>
  </sheetViews>
  <sheetFormatPr baseColWidth="10" defaultRowHeight="19" x14ac:dyDescent="0.25"/>
  <cols>
    <col min="1" max="1" width="10.83203125" style="13"/>
    <col min="2" max="2" width="9.83203125" style="13" bestFit="1" customWidth="1"/>
    <col min="3" max="6" width="6" style="13" bestFit="1" customWidth="1"/>
    <col min="7" max="8" width="7.83203125" style="13" bestFit="1" customWidth="1"/>
    <col min="9" max="10" width="6.1640625" style="13" bestFit="1" customWidth="1"/>
    <col min="11" max="14" width="6" style="13" bestFit="1" customWidth="1"/>
    <col min="15" max="16" width="7.83203125" style="13" bestFit="1" customWidth="1"/>
    <col min="17" max="18" width="6.1640625" style="13" bestFit="1" customWidth="1"/>
    <col min="19" max="19" width="6" style="13" bestFit="1" customWidth="1"/>
    <col min="20" max="20" width="5.5" style="13" bestFit="1" customWidth="1"/>
    <col min="21" max="22" width="6" style="13" bestFit="1" customWidth="1"/>
    <col min="23" max="24" width="7.83203125" style="13" bestFit="1" customWidth="1"/>
    <col min="25" max="26" width="6.1640625" style="13" bestFit="1" customWidth="1"/>
    <col min="27" max="28" width="5.33203125" style="13" bestFit="1" customWidth="1"/>
    <col min="29" max="29" width="4.83203125" style="13" bestFit="1" customWidth="1"/>
    <col min="30" max="30" width="5.1640625" style="13" bestFit="1" customWidth="1"/>
    <col min="31" max="32" width="7.6640625" style="13" bestFit="1" customWidth="1"/>
    <col min="33" max="34" width="6" style="13" bestFit="1" customWidth="1"/>
    <col min="35" max="16384" width="10.83203125" style="13"/>
  </cols>
  <sheetData>
    <row r="1" spans="1:32" x14ac:dyDescent="0.25">
      <c r="A1" s="23" t="s">
        <v>101</v>
      </c>
    </row>
    <row r="2" spans="1:32" x14ac:dyDescent="0.25">
      <c r="A2" s="23" t="s">
        <v>102</v>
      </c>
    </row>
    <row r="3" spans="1:32" x14ac:dyDescent="0.25">
      <c r="A3" s="23" t="s">
        <v>103</v>
      </c>
    </row>
    <row r="15" spans="1:32" ht="26" x14ac:dyDescent="0.3">
      <c r="AB15" s="17"/>
      <c r="AC15" s="17"/>
      <c r="AD15" s="17"/>
      <c r="AE15" s="17"/>
      <c r="AF15" s="17"/>
    </row>
    <row r="16" spans="1:32" ht="26" x14ac:dyDescent="0.3">
      <c r="AB16" s="17"/>
      <c r="AC16" s="17"/>
      <c r="AD16" s="17"/>
      <c r="AE16" s="17"/>
      <c r="AF16" s="17"/>
    </row>
    <row r="17" spans="2:32" ht="26" x14ac:dyDescent="0.3">
      <c r="AB17" s="17"/>
      <c r="AC17" s="17"/>
      <c r="AD17" s="17"/>
      <c r="AE17" s="17"/>
      <c r="AF17" s="17"/>
    </row>
    <row r="18" spans="2:32" ht="26" x14ac:dyDescent="0.3">
      <c r="AB18" s="17"/>
      <c r="AC18" s="17"/>
      <c r="AD18" s="17"/>
      <c r="AE18" s="17"/>
      <c r="AF18" s="17"/>
    </row>
    <row r="23" spans="2:32" x14ac:dyDescent="0.25">
      <c r="B23" s="15" t="s">
        <v>38</v>
      </c>
    </row>
    <row r="24" spans="2:32" x14ac:dyDescent="0.25">
      <c r="B24" s="15" t="s">
        <v>39</v>
      </c>
    </row>
    <row r="35" spans="2:26" x14ac:dyDescent="0.25">
      <c r="B35" s="13" t="s">
        <v>24</v>
      </c>
      <c r="C35" s="13" t="s">
        <v>19</v>
      </c>
      <c r="D35" s="13" t="s">
        <v>19</v>
      </c>
      <c r="E35" s="13" t="s">
        <v>8</v>
      </c>
      <c r="F35" s="13" t="s">
        <v>8</v>
      </c>
      <c r="G35" s="13" t="s">
        <v>22</v>
      </c>
      <c r="H35" s="13" t="s">
        <v>22</v>
      </c>
      <c r="I35" s="13" t="s">
        <v>23</v>
      </c>
      <c r="J35" s="13" t="s">
        <v>23</v>
      </c>
      <c r="K35" s="13" t="s">
        <v>19</v>
      </c>
      <c r="L35" s="13" t="s">
        <v>19</v>
      </c>
      <c r="M35" s="13" t="s">
        <v>8</v>
      </c>
      <c r="N35" s="13" t="s">
        <v>8</v>
      </c>
      <c r="O35" s="13" t="s">
        <v>22</v>
      </c>
      <c r="P35" s="13" t="s">
        <v>22</v>
      </c>
      <c r="Q35" s="13" t="s">
        <v>23</v>
      </c>
      <c r="R35" s="13" t="s">
        <v>23</v>
      </c>
      <c r="S35" s="13" t="s">
        <v>19</v>
      </c>
      <c r="T35" s="13" t="s">
        <v>19</v>
      </c>
      <c r="U35" s="13" t="s">
        <v>8</v>
      </c>
      <c r="V35" s="13" t="s">
        <v>8</v>
      </c>
      <c r="W35" s="13" t="s">
        <v>22</v>
      </c>
      <c r="X35" s="13" t="s">
        <v>22</v>
      </c>
      <c r="Y35" s="13" t="s">
        <v>23</v>
      </c>
      <c r="Z35" s="13" t="s">
        <v>23</v>
      </c>
    </row>
    <row r="36" spans="2:26" x14ac:dyDescent="0.25">
      <c r="B36" s="13" t="s">
        <v>25</v>
      </c>
      <c r="C36" s="13" t="s">
        <v>20</v>
      </c>
      <c r="D36" s="13" t="s">
        <v>21</v>
      </c>
      <c r="E36" s="13" t="s">
        <v>20</v>
      </c>
      <c r="F36" s="13" t="s">
        <v>21</v>
      </c>
      <c r="G36" s="13" t="s">
        <v>20</v>
      </c>
      <c r="H36" s="13" t="s">
        <v>21</v>
      </c>
      <c r="I36" s="13" t="s">
        <v>20</v>
      </c>
      <c r="J36" s="13" t="s">
        <v>21</v>
      </c>
      <c r="K36" s="13" t="s">
        <v>20</v>
      </c>
      <c r="L36" s="13" t="s">
        <v>21</v>
      </c>
      <c r="M36" s="13" t="s">
        <v>20</v>
      </c>
      <c r="N36" s="13" t="s">
        <v>21</v>
      </c>
      <c r="O36" s="13" t="s">
        <v>20</v>
      </c>
      <c r="P36" s="13" t="s">
        <v>21</v>
      </c>
      <c r="Q36" s="13" t="s">
        <v>20</v>
      </c>
      <c r="R36" s="13" t="s">
        <v>21</v>
      </c>
      <c r="S36" s="13" t="s">
        <v>20</v>
      </c>
      <c r="T36" s="13" t="s">
        <v>21</v>
      </c>
      <c r="U36" s="13" t="s">
        <v>20</v>
      </c>
      <c r="V36" s="13" t="s">
        <v>21</v>
      </c>
      <c r="W36" s="13" t="s">
        <v>20</v>
      </c>
      <c r="X36" s="13" t="s">
        <v>21</v>
      </c>
      <c r="Y36" s="13" t="s">
        <v>20</v>
      </c>
      <c r="Z36" s="13" t="s">
        <v>21</v>
      </c>
    </row>
    <row r="37" spans="2:26" x14ac:dyDescent="0.25">
      <c r="B37" s="13" t="s">
        <v>26</v>
      </c>
      <c r="C37" s="14">
        <v>1</v>
      </c>
      <c r="D37" s="14">
        <v>1</v>
      </c>
      <c r="E37" s="14">
        <v>1</v>
      </c>
      <c r="F37" s="14">
        <v>1</v>
      </c>
      <c r="G37" s="14">
        <v>1</v>
      </c>
      <c r="H37" s="14">
        <v>1</v>
      </c>
      <c r="I37" s="14">
        <v>1</v>
      </c>
      <c r="J37" s="14">
        <v>1</v>
      </c>
      <c r="K37" s="14">
        <v>2</v>
      </c>
      <c r="L37" s="14">
        <v>2</v>
      </c>
      <c r="M37" s="14">
        <v>2</v>
      </c>
      <c r="N37" s="14">
        <v>2</v>
      </c>
      <c r="O37" s="14">
        <v>2</v>
      </c>
      <c r="P37" s="14">
        <v>2</v>
      </c>
      <c r="Q37" s="14">
        <v>2</v>
      </c>
      <c r="R37" s="14">
        <v>2</v>
      </c>
      <c r="S37" s="14">
        <v>3</v>
      </c>
      <c r="T37" s="14">
        <v>3</v>
      </c>
      <c r="U37" s="14">
        <v>3</v>
      </c>
      <c r="V37" s="14">
        <v>3</v>
      </c>
      <c r="W37" s="14">
        <v>3</v>
      </c>
      <c r="X37" s="14">
        <v>3</v>
      </c>
      <c r="Y37" s="14">
        <v>3</v>
      </c>
      <c r="Z37" s="14">
        <v>3</v>
      </c>
    </row>
    <row r="38" spans="2:26" x14ac:dyDescent="0.25">
      <c r="B38" s="13" t="s">
        <v>27</v>
      </c>
      <c r="C38" s="14">
        <v>0</v>
      </c>
      <c r="D38" s="14">
        <v>0</v>
      </c>
      <c r="E38" s="14">
        <v>0</v>
      </c>
      <c r="F38" s="14">
        <v>0</v>
      </c>
      <c r="G38" s="14">
        <v>0</v>
      </c>
      <c r="H38" s="14">
        <v>0</v>
      </c>
      <c r="I38" s="14">
        <v>0</v>
      </c>
      <c r="J38" s="14">
        <v>0</v>
      </c>
      <c r="K38" s="14">
        <v>0</v>
      </c>
      <c r="L38" s="14">
        <v>0</v>
      </c>
      <c r="M38" s="14">
        <v>0</v>
      </c>
      <c r="N38" s="14">
        <v>0</v>
      </c>
      <c r="O38" s="14">
        <v>0</v>
      </c>
      <c r="P38" s="14">
        <v>0</v>
      </c>
      <c r="Q38" s="14">
        <v>0</v>
      </c>
      <c r="R38" s="14">
        <v>0</v>
      </c>
      <c r="S38" s="14">
        <v>0</v>
      </c>
      <c r="T38" s="14">
        <v>0</v>
      </c>
      <c r="U38" s="14">
        <v>0</v>
      </c>
      <c r="V38" s="14">
        <v>0</v>
      </c>
      <c r="W38" s="14">
        <v>0</v>
      </c>
      <c r="X38" s="14">
        <v>0</v>
      </c>
      <c r="Y38" s="14">
        <v>0</v>
      </c>
      <c r="Z38" s="14">
        <v>0</v>
      </c>
    </row>
    <row r="39" spans="2:26" x14ac:dyDescent="0.25">
      <c r="B39" s="13" t="s">
        <v>28</v>
      </c>
      <c r="C39" s="14">
        <f ca="1">C38+_xlfn.NORM.S.INV(RAND())</f>
        <v>-0.3339761024668067</v>
      </c>
      <c r="D39" s="14">
        <f t="shared" ref="D39:Z48" ca="1" si="0">D38+_xlfn.NORM.S.INV(RAND())</f>
        <v>2.0065740476496958</v>
      </c>
      <c r="E39" s="14">
        <f t="shared" ca="1" si="0"/>
        <v>0.36681068464310768</v>
      </c>
      <c r="F39" s="14">
        <f t="shared" ca="1" si="0"/>
        <v>-5.0789009678253366E-2</v>
      </c>
      <c r="G39" s="14">
        <f t="shared" ca="1" si="0"/>
        <v>0.6411803661082206</v>
      </c>
      <c r="H39" s="14">
        <f t="shared" ca="1" si="0"/>
        <v>0.61814417958586387</v>
      </c>
      <c r="I39" s="14">
        <f t="shared" ca="1" si="0"/>
        <v>-0.32223345962408989</v>
      </c>
      <c r="J39" s="14">
        <f t="shared" ca="1" si="0"/>
        <v>0.70648737147930396</v>
      </c>
      <c r="K39" s="14">
        <f t="shared" ca="1" si="0"/>
        <v>1.1413093878044425</v>
      </c>
      <c r="L39" s="14">
        <f t="shared" ca="1" si="0"/>
        <v>-0.23455386399808084</v>
      </c>
      <c r="M39" s="14">
        <f t="shared" ca="1" si="0"/>
        <v>0.30473707967296537</v>
      </c>
      <c r="N39" s="14">
        <f t="shared" ca="1" si="0"/>
        <v>0.82423307944426605</v>
      </c>
      <c r="O39" s="14">
        <f t="shared" ca="1" si="0"/>
        <v>-0.76144285263268552</v>
      </c>
      <c r="P39" s="14">
        <f t="shared" ca="1" si="0"/>
        <v>1.0971619745072205</v>
      </c>
      <c r="Q39" s="14">
        <f t="shared" ca="1" si="0"/>
        <v>-0.62179906516658667</v>
      </c>
      <c r="R39" s="14">
        <f t="shared" ca="1" si="0"/>
        <v>-2.1077709474875155</v>
      </c>
      <c r="S39" s="14">
        <f t="shared" ca="1" si="0"/>
        <v>0.66949007457519571</v>
      </c>
      <c r="T39" s="14">
        <f t="shared" ca="1" si="0"/>
        <v>0.83108801062294413</v>
      </c>
      <c r="U39" s="14">
        <f t="shared" ca="1" si="0"/>
        <v>-1.4689073742151793</v>
      </c>
      <c r="V39" s="14">
        <f t="shared" ca="1" si="0"/>
        <v>-0.47485378695510544</v>
      </c>
      <c r="W39" s="14">
        <f t="shared" ca="1" si="0"/>
        <v>-5.9654086545589083E-2</v>
      </c>
      <c r="X39" s="14">
        <f t="shared" ca="1" si="0"/>
        <v>2.0527574990702484</v>
      </c>
      <c r="Y39" s="14">
        <f t="shared" ca="1" si="0"/>
        <v>0.38049867218302336</v>
      </c>
      <c r="Z39" s="14">
        <f t="shared" ca="1" si="0"/>
        <v>0.16107309586991087</v>
      </c>
    </row>
    <row r="40" spans="2:26" x14ac:dyDescent="0.25">
      <c r="B40" s="13" t="s">
        <v>29</v>
      </c>
      <c r="C40" s="14">
        <f t="shared" ref="C40:C48" ca="1" si="1">C39+_xlfn.NORM.S.INV(RAND())</f>
        <v>-0.64136054785763885</v>
      </c>
      <c r="D40" s="14">
        <f t="shared" ca="1" si="0"/>
        <v>0.26204734576561006</v>
      </c>
      <c r="E40" s="14">
        <f t="shared" ca="1" si="0"/>
        <v>1.8367436870107032</v>
      </c>
      <c r="F40" s="14">
        <f t="shared" ca="1" si="0"/>
        <v>0.51144111365115807</v>
      </c>
      <c r="G40" s="14">
        <f t="shared" ca="1" si="0"/>
        <v>1.4763224311748875</v>
      </c>
      <c r="H40" s="14">
        <f t="shared" ca="1" si="0"/>
        <v>-0.44677881145240039</v>
      </c>
      <c r="I40" s="14">
        <f t="shared" ca="1" si="0"/>
        <v>1.2977915332848513</v>
      </c>
      <c r="J40" s="14">
        <f t="shared" ca="1" si="0"/>
        <v>1.2365991084575563</v>
      </c>
      <c r="K40" s="14">
        <f t="shared" ca="1" si="0"/>
        <v>-0.11410393850422285</v>
      </c>
      <c r="L40" s="14">
        <f t="shared" ca="1" si="0"/>
        <v>0.98236805975859021</v>
      </c>
      <c r="M40" s="14">
        <f t="shared" ca="1" si="0"/>
        <v>2.3337520269928191</v>
      </c>
      <c r="N40" s="14">
        <f t="shared" ca="1" si="0"/>
        <v>-0.79511681759057673</v>
      </c>
      <c r="O40" s="14">
        <f t="shared" ca="1" si="0"/>
        <v>-1.1062209166914623</v>
      </c>
      <c r="P40" s="14">
        <f t="shared" ca="1" si="0"/>
        <v>1.0406335329798275</v>
      </c>
      <c r="Q40" s="14">
        <f t="shared" ca="1" si="0"/>
        <v>-5.9258755360719673E-2</v>
      </c>
      <c r="R40" s="14">
        <f t="shared" ca="1" si="0"/>
        <v>-3.3731875172934211</v>
      </c>
      <c r="S40" s="14">
        <f t="shared" ca="1" si="0"/>
        <v>-0.14367617376372144</v>
      </c>
      <c r="T40" s="14">
        <f t="shared" ca="1" si="0"/>
        <v>0.36744450982991866</v>
      </c>
      <c r="U40" s="14">
        <f t="shared" ca="1" si="0"/>
        <v>-1.4708347761696445</v>
      </c>
      <c r="V40" s="14">
        <f t="shared" ca="1" si="0"/>
        <v>0.7331218755260982</v>
      </c>
      <c r="W40" s="14">
        <f t="shared" ca="1" si="0"/>
        <v>0.31988091639371735</v>
      </c>
      <c r="X40" s="14">
        <f t="shared" ca="1" si="0"/>
        <v>3.3901120047973392</v>
      </c>
      <c r="Y40" s="14">
        <f t="shared" ca="1" si="0"/>
        <v>1.6277387059882611</v>
      </c>
      <c r="Z40" s="14">
        <f t="shared" ca="1" si="0"/>
        <v>0.76092557226961466</v>
      </c>
    </row>
    <row r="41" spans="2:26" x14ac:dyDescent="0.25">
      <c r="B41" s="13" t="s">
        <v>30</v>
      </c>
      <c r="C41" s="14">
        <f t="shared" ca="1" si="1"/>
        <v>1.3962543499862723</v>
      </c>
      <c r="D41" s="14">
        <f t="shared" ca="1" si="0"/>
        <v>0.60366892984570186</v>
      </c>
      <c r="E41" s="14">
        <f t="shared" ca="1" si="0"/>
        <v>1.0937298916634277</v>
      </c>
      <c r="F41" s="14">
        <f t="shared" ca="1" si="0"/>
        <v>0.84722979957732392</v>
      </c>
      <c r="G41" s="14">
        <f t="shared" ca="1" si="0"/>
        <v>1.2901186389184791</v>
      </c>
      <c r="H41" s="14">
        <f t="shared" ca="1" si="0"/>
        <v>0.34401549419794863</v>
      </c>
      <c r="I41" s="14">
        <f t="shared" ca="1" si="0"/>
        <v>1.5423354695140346</v>
      </c>
      <c r="J41" s="14">
        <f t="shared" ca="1" si="0"/>
        <v>8.8618080365419294E-2</v>
      </c>
      <c r="K41" s="14">
        <f t="shared" ca="1" si="0"/>
        <v>-0.78800657228494908</v>
      </c>
      <c r="L41" s="14">
        <f t="shared" ca="1" si="0"/>
        <v>1.1762262154005749</v>
      </c>
      <c r="M41" s="14">
        <f t="shared" ca="1" si="0"/>
        <v>-0.41046274212033262</v>
      </c>
      <c r="N41" s="14">
        <f t="shared" ca="1" si="0"/>
        <v>0.7256810887942351</v>
      </c>
      <c r="O41" s="14">
        <f t="shared" ca="1" si="0"/>
        <v>-1.032701887054728</v>
      </c>
      <c r="P41" s="14">
        <f t="shared" ca="1" si="0"/>
        <v>1.184690645339975</v>
      </c>
      <c r="Q41" s="14">
        <f t="shared" ca="1" si="0"/>
        <v>1.3202193950922601</v>
      </c>
      <c r="R41" s="14">
        <f t="shared" ca="1" si="0"/>
        <v>-5.1022267688291656</v>
      </c>
      <c r="S41" s="14">
        <f t="shared" ca="1" si="0"/>
        <v>0.25069609429240913</v>
      </c>
      <c r="T41" s="14">
        <f t="shared" ca="1" si="0"/>
        <v>2.4201421668951784E-2</v>
      </c>
      <c r="U41" s="14">
        <f t="shared" ca="1" si="0"/>
        <v>0.50951734829378181</v>
      </c>
      <c r="V41" s="14">
        <f t="shared" ca="1" si="0"/>
        <v>2.1320602759274392</v>
      </c>
      <c r="W41" s="14">
        <f t="shared" ca="1" si="0"/>
        <v>1.9452002351041748</v>
      </c>
      <c r="X41" s="14">
        <f t="shared" ca="1" si="0"/>
        <v>2.4516284274981484</v>
      </c>
      <c r="Y41" s="14">
        <f t="shared" ca="1" si="0"/>
        <v>0.5421189499096295</v>
      </c>
      <c r="Z41" s="14">
        <f t="shared" ca="1" si="0"/>
        <v>0.30981826501393167</v>
      </c>
    </row>
    <row r="42" spans="2:26" x14ac:dyDescent="0.25">
      <c r="B42" s="13" t="s">
        <v>31</v>
      </c>
      <c r="C42" s="14">
        <f t="shared" ca="1" si="1"/>
        <v>1.7120911414512763</v>
      </c>
      <c r="D42" s="14">
        <f t="shared" ca="1" si="0"/>
        <v>-1.021425151998586</v>
      </c>
      <c r="E42" s="14">
        <f t="shared" ca="1" si="0"/>
        <v>1.2805159156590809</v>
      </c>
      <c r="F42" s="14">
        <f t="shared" ca="1" si="0"/>
        <v>0.94971484615785418</v>
      </c>
      <c r="G42" s="14">
        <f t="shared" ca="1" si="0"/>
        <v>1.283530650460919</v>
      </c>
      <c r="H42" s="14">
        <f t="shared" ca="1" si="0"/>
        <v>1.3919240086397293</v>
      </c>
      <c r="I42" s="14">
        <f t="shared" ca="1" si="0"/>
        <v>2.283763030041551</v>
      </c>
      <c r="J42" s="14">
        <f t="shared" ca="1" si="0"/>
        <v>-0.24728464641998327</v>
      </c>
      <c r="K42" s="14">
        <f t="shared" ca="1" si="0"/>
        <v>-2.1612886188878684</v>
      </c>
      <c r="L42" s="14">
        <f t="shared" ca="1" si="0"/>
        <v>1.3952731299293482</v>
      </c>
      <c r="M42" s="14">
        <f t="shared" ca="1" si="0"/>
        <v>-0.75613316191545321</v>
      </c>
      <c r="N42" s="14">
        <f t="shared" ca="1" si="0"/>
        <v>1.4471120165232121</v>
      </c>
      <c r="O42" s="14">
        <f t="shared" ca="1" si="0"/>
        <v>-1.3213580157108138</v>
      </c>
      <c r="P42" s="14">
        <f t="shared" ca="1" si="0"/>
        <v>2.4608195833369209</v>
      </c>
      <c r="Q42" s="14">
        <f t="shared" ca="1" si="0"/>
        <v>0.91189830445280817</v>
      </c>
      <c r="R42" s="14">
        <f t="shared" ca="1" si="0"/>
        <v>-3.6435892607921381</v>
      </c>
      <c r="S42" s="14">
        <f t="shared" ca="1" si="0"/>
        <v>-2.5872661160576071E-2</v>
      </c>
      <c r="T42" s="14">
        <f t="shared" ca="1" si="0"/>
        <v>1.3582551344113898</v>
      </c>
      <c r="U42" s="14">
        <f t="shared" ca="1" si="0"/>
        <v>0.99235981259129646</v>
      </c>
      <c r="V42" s="14">
        <f t="shared" ca="1" si="0"/>
        <v>2.7207578725795702</v>
      </c>
      <c r="W42" s="14">
        <f t="shared" ca="1" si="0"/>
        <v>2.5426801444848293</v>
      </c>
      <c r="X42" s="14">
        <f t="shared" ca="1" si="0"/>
        <v>2.8672829882687099</v>
      </c>
      <c r="Y42" s="14">
        <f t="shared" ca="1" si="0"/>
        <v>0.53108864315108884</v>
      </c>
      <c r="Z42" s="14">
        <f t="shared" ca="1" si="0"/>
        <v>1.9823065643791549</v>
      </c>
    </row>
    <row r="43" spans="2:26" x14ac:dyDescent="0.25">
      <c r="B43" s="13" t="s">
        <v>32</v>
      </c>
      <c r="C43" s="14">
        <f t="shared" ca="1" si="1"/>
        <v>1.5140083016686678</v>
      </c>
      <c r="D43" s="14">
        <f t="shared" ca="1" si="0"/>
        <v>0.87104646915223949</v>
      </c>
      <c r="E43" s="14">
        <f t="shared" ca="1" si="0"/>
        <v>-0.2960924070098645</v>
      </c>
      <c r="F43" s="14">
        <f t="shared" ca="1" si="0"/>
        <v>-0.8736235326445041</v>
      </c>
      <c r="G43" s="14">
        <f t="shared" ca="1" si="0"/>
        <v>3.0334492676001137</v>
      </c>
      <c r="H43" s="14">
        <f t="shared" ca="1" si="0"/>
        <v>1.193342557785112</v>
      </c>
      <c r="I43" s="14">
        <f t="shared" ca="1" si="0"/>
        <v>3.1689195345079915</v>
      </c>
      <c r="J43" s="14">
        <f t="shared" ca="1" si="0"/>
        <v>-1.0598746685739104</v>
      </c>
      <c r="K43" s="14">
        <f t="shared" ca="1" si="0"/>
        <v>-2.8322095021852771</v>
      </c>
      <c r="L43" s="14">
        <f t="shared" ca="1" si="0"/>
        <v>2.2437002933222074</v>
      </c>
      <c r="M43" s="14">
        <f t="shared" ca="1" si="0"/>
        <v>0.69894350608362688</v>
      </c>
      <c r="N43" s="14">
        <f t="shared" ca="1" si="0"/>
        <v>5.7705560728770866E-2</v>
      </c>
      <c r="O43" s="14">
        <f t="shared" ca="1" si="0"/>
        <v>-3.6124640725794173</v>
      </c>
      <c r="P43" s="14">
        <f t="shared" ca="1" si="0"/>
        <v>2.2984310656346802</v>
      </c>
      <c r="Q43" s="14">
        <f t="shared" ca="1" si="0"/>
        <v>4.6407852416222473E-2</v>
      </c>
      <c r="R43" s="14">
        <f t="shared" ca="1" si="0"/>
        <v>-4.7049525656854136</v>
      </c>
      <c r="S43" s="14">
        <f t="shared" ca="1" si="0"/>
        <v>1.5060298826401657</v>
      </c>
      <c r="T43" s="14">
        <f t="shared" ca="1" si="0"/>
        <v>1.4887883630729974</v>
      </c>
      <c r="U43" s="14">
        <f t="shared" ca="1" si="0"/>
        <v>2.6623764260116385</v>
      </c>
      <c r="V43" s="14">
        <f t="shared" ca="1" si="0"/>
        <v>2.4399416254985571</v>
      </c>
      <c r="W43" s="14">
        <f t="shared" ca="1" si="0"/>
        <v>3.9469654836345529</v>
      </c>
      <c r="X43" s="14">
        <f t="shared" ca="1" si="0"/>
        <v>3.4391078507640858</v>
      </c>
      <c r="Y43" s="14">
        <f t="shared" ca="1" si="0"/>
        <v>-5.5519120833871005E-2</v>
      </c>
      <c r="Z43" s="14">
        <f t="shared" ca="1" si="0"/>
        <v>0.12458486591629958</v>
      </c>
    </row>
    <row r="44" spans="2:26" x14ac:dyDescent="0.25">
      <c r="B44" s="13" t="s">
        <v>33</v>
      </c>
      <c r="C44" s="14">
        <f t="shared" ca="1" si="1"/>
        <v>2.7401920757464646</v>
      </c>
      <c r="D44" s="14">
        <f t="shared" ca="1" si="0"/>
        <v>0.91803638090174422</v>
      </c>
      <c r="E44" s="14">
        <f t="shared" ca="1" si="0"/>
        <v>-8.1303966462623029E-2</v>
      </c>
      <c r="F44" s="14">
        <f t="shared" ca="1" si="0"/>
        <v>-1.5947034735791132</v>
      </c>
      <c r="G44" s="14">
        <f t="shared" ca="1" si="0"/>
        <v>4.2850767658576139</v>
      </c>
      <c r="H44" s="14">
        <f t="shared" ca="1" si="0"/>
        <v>1.6710431060379745</v>
      </c>
      <c r="I44" s="14">
        <f t="shared" ca="1" si="0"/>
        <v>2.4885910782149763</v>
      </c>
      <c r="J44" s="14">
        <f t="shared" ca="1" si="0"/>
        <v>-1.6108741863438194</v>
      </c>
      <c r="K44" s="14">
        <f t="shared" ca="1" si="0"/>
        <v>-1.4781229988485818</v>
      </c>
      <c r="L44" s="14">
        <f t="shared" ca="1" si="0"/>
        <v>3.2547360480266962</v>
      </c>
      <c r="M44" s="14">
        <f t="shared" ca="1" si="0"/>
        <v>-0.28349858221418855</v>
      </c>
      <c r="N44" s="14">
        <f t="shared" ca="1" si="0"/>
        <v>3.7386398658169832E-2</v>
      </c>
      <c r="O44" s="14">
        <f t="shared" ca="1" si="0"/>
        <v>-2.6314397896816173</v>
      </c>
      <c r="P44" s="14">
        <f t="shared" ca="1" si="0"/>
        <v>0.51613304478762201</v>
      </c>
      <c r="Q44" s="14">
        <f t="shared" ca="1" si="0"/>
        <v>0.40980770233277664</v>
      </c>
      <c r="R44" s="14">
        <f t="shared" ca="1" si="0"/>
        <v>-5.7181547881595947</v>
      </c>
      <c r="S44" s="14">
        <f t="shared" ca="1" si="0"/>
        <v>2.3891732319522494</v>
      </c>
      <c r="T44" s="14">
        <f t="shared" ca="1" si="0"/>
        <v>-3.734641926837412E-2</v>
      </c>
      <c r="U44" s="14">
        <f t="shared" ca="1" si="0"/>
        <v>3.2765772216678597</v>
      </c>
      <c r="V44" s="14">
        <f t="shared" ca="1" si="0"/>
        <v>1.9451208994470324</v>
      </c>
      <c r="W44" s="14">
        <f t="shared" ca="1" si="0"/>
        <v>4.7108471339513169</v>
      </c>
      <c r="X44" s="14">
        <f t="shared" ca="1" si="0"/>
        <v>4.5622983122682905</v>
      </c>
      <c r="Y44" s="14">
        <f t="shared" ca="1" si="0"/>
        <v>6.7165637098547601E-2</v>
      </c>
      <c r="Z44" s="14">
        <f t="shared" ca="1" si="0"/>
        <v>0.99884090161418815</v>
      </c>
    </row>
    <row r="45" spans="2:26" x14ac:dyDescent="0.25">
      <c r="B45" s="13" t="s">
        <v>34</v>
      </c>
      <c r="C45" s="14">
        <f t="shared" ca="1" si="1"/>
        <v>3.4474753631816659</v>
      </c>
      <c r="D45" s="14">
        <f t="shared" ca="1" si="0"/>
        <v>1.8233833799188957</v>
      </c>
      <c r="E45" s="14">
        <f t="shared" ca="1" si="0"/>
        <v>0.44797456778972566</v>
      </c>
      <c r="F45" s="14">
        <f t="shared" ca="1" si="0"/>
        <v>-2.0153759788536076</v>
      </c>
      <c r="G45" s="14">
        <f t="shared" ca="1" si="0"/>
        <v>5.0581717091951468</v>
      </c>
      <c r="H45" s="14">
        <f t="shared" ca="1" si="0"/>
        <v>2.0139157241949524</v>
      </c>
      <c r="I45" s="14">
        <f t="shared" ca="1" si="0"/>
        <v>2.9017910661089226</v>
      </c>
      <c r="J45" s="14">
        <f t="shared" ca="1" si="0"/>
        <v>-0.88159189806554283</v>
      </c>
      <c r="K45" s="14">
        <f t="shared" ca="1" si="0"/>
        <v>-0.35369478882144767</v>
      </c>
      <c r="L45" s="14">
        <f t="shared" ca="1" si="0"/>
        <v>3.7274870818775105</v>
      </c>
      <c r="M45" s="14">
        <f t="shared" ca="1" si="0"/>
        <v>-1.6565706888413438</v>
      </c>
      <c r="N45" s="14">
        <f t="shared" ca="1" si="0"/>
        <v>-1.0749001298391718</v>
      </c>
      <c r="O45" s="14">
        <f t="shared" ca="1" si="0"/>
        <v>-4.3402115627651074</v>
      </c>
      <c r="P45" s="14">
        <f t="shared" ca="1" si="0"/>
        <v>2.3276420960028528</v>
      </c>
      <c r="Q45" s="14">
        <f t="shared" ca="1" si="0"/>
        <v>1.3944924376579342</v>
      </c>
      <c r="R45" s="14">
        <f t="shared" ca="1" si="0"/>
        <v>-3.8111187513387255</v>
      </c>
      <c r="S45" s="14">
        <f t="shared" ca="1" si="0"/>
        <v>3.3707782912130191</v>
      </c>
      <c r="T45" s="14">
        <f t="shared" ca="1" si="0"/>
        <v>9.987303860369226E-2</v>
      </c>
      <c r="U45" s="14">
        <f t="shared" ca="1" si="0"/>
        <v>4.0285436486487445</v>
      </c>
      <c r="V45" s="14">
        <f t="shared" ca="1" si="0"/>
        <v>1.56669589081768</v>
      </c>
      <c r="W45" s="14">
        <f t="shared" ca="1" si="0"/>
        <v>3.3059508443780738</v>
      </c>
      <c r="X45" s="14">
        <f ca="1">X44+_xlfn.NORM.S.INV(RAND())</f>
        <v>5.4798493314334813</v>
      </c>
      <c r="Y45" s="14">
        <f t="shared" ca="1" si="0"/>
        <v>1.5454042891076769</v>
      </c>
      <c r="Z45" s="14">
        <f t="shared" ca="1" si="0"/>
        <v>-5.6972419666290408E-2</v>
      </c>
    </row>
    <row r="46" spans="2:26" x14ac:dyDescent="0.25">
      <c r="B46" s="13" t="s">
        <v>35</v>
      </c>
      <c r="C46" s="14">
        <f t="shared" ca="1" si="1"/>
        <v>2.5198141321733285</v>
      </c>
      <c r="D46" s="14">
        <f t="shared" ca="1" si="0"/>
        <v>1.8904883468601101</v>
      </c>
      <c r="E46" s="14">
        <f t="shared" ca="1" si="0"/>
        <v>0.1252189446472336</v>
      </c>
      <c r="F46" s="14">
        <f t="shared" ca="1" si="0"/>
        <v>-1.782274732108055</v>
      </c>
      <c r="G46" s="14">
        <f t="shared" ca="1" si="0"/>
        <v>4.2883206810126993</v>
      </c>
      <c r="H46" s="14">
        <f t="shared" ca="1" si="0"/>
        <v>0.73318802103030301</v>
      </c>
      <c r="I46" s="14">
        <f t="shared" ca="1" si="0"/>
        <v>1.9618433684828196</v>
      </c>
      <c r="J46" s="14">
        <f t="shared" ca="1" si="0"/>
        <v>-0.69026697124773284</v>
      </c>
      <c r="K46" s="14">
        <f t="shared" ca="1" si="0"/>
        <v>0.49471997675485113</v>
      </c>
      <c r="L46" s="14">
        <f t="shared" ca="1" si="0"/>
        <v>4.8026091679923297</v>
      </c>
      <c r="M46" s="14">
        <f t="shared" ca="1" si="0"/>
        <v>-1.3396609983385208</v>
      </c>
      <c r="N46" s="14">
        <f t="shared" ca="1" si="0"/>
        <v>-0.2399293822125651</v>
      </c>
      <c r="O46" s="14">
        <f t="shared" ca="1" si="0"/>
        <v>-3.4753477735663196</v>
      </c>
      <c r="P46" s="14">
        <f t="shared" ca="1" si="0"/>
        <v>2.6522698282474235</v>
      </c>
      <c r="Q46" s="14">
        <f t="shared" ca="1" si="0"/>
        <v>1.9376432339374696</v>
      </c>
      <c r="R46" s="14">
        <f t="shared" ca="1" si="0"/>
        <v>-3.0362589272521658</v>
      </c>
      <c r="S46" s="14">
        <f t="shared" ca="1" si="0"/>
        <v>3.2725256991768599</v>
      </c>
      <c r="T46" s="14">
        <f t="shared" ca="1" si="0"/>
        <v>9.1013977311170696E-2</v>
      </c>
      <c r="U46" s="14">
        <f t="shared" ca="1" si="0"/>
        <v>3.0238408552610414</v>
      </c>
      <c r="V46" s="14">
        <f t="shared" ca="1" si="0"/>
        <v>0.67214884649305939</v>
      </c>
      <c r="W46" s="14">
        <f t="shared" ca="1" si="0"/>
        <v>4.4182688469987683</v>
      </c>
      <c r="X46" s="14">
        <f t="shared" ca="1" si="0"/>
        <v>6.5284415346419156</v>
      </c>
      <c r="Y46" s="14">
        <f t="shared" ca="1" si="0"/>
        <v>2.2900868940883177</v>
      </c>
      <c r="Z46" s="14">
        <f t="shared" ca="1" si="0"/>
        <v>0.11536645089168121</v>
      </c>
    </row>
    <row r="47" spans="2:26" x14ac:dyDescent="0.25">
      <c r="B47" s="13" t="s">
        <v>36</v>
      </c>
      <c r="C47" s="14">
        <f t="shared" ca="1" si="1"/>
        <v>3.5774913444314214</v>
      </c>
      <c r="D47" s="14">
        <f t="shared" ca="1" si="0"/>
        <v>2.2080600773030037</v>
      </c>
      <c r="E47" s="14">
        <f t="shared" ca="1" si="0"/>
        <v>0.25847293707681251</v>
      </c>
      <c r="F47" s="14">
        <f t="shared" ca="1" si="0"/>
        <v>-1.0794379876850764</v>
      </c>
      <c r="G47" s="14">
        <f t="shared" ca="1" si="0"/>
        <v>4.3583156832586587</v>
      </c>
      <c r="H47" s="14">
        <f t="shared" ca="1" si="0"/>
        <v>-0.24581730483015884</v>
      </c>
      <c r="I47" s="14">
        <f t="shared" ca="1" si="0"/>
        <v>1.3703010354472158</v>
      </c>
      <c r="J47" s="14">
        <f t="shared" ca="1" si="0"/>
        <v>1.3742549226056076</v>
      </c>
      <c r="K47" s="14">
        <f t="shared" ca="1" si="0"/>
        <v>0.12924482326318099</v>
      </c>
      <c r="L47" s="14">
        <f t="shared" ca="1" si="0"/>
        <v>6.3950019215958278</v>
      </c>
      <c r="M47" s="14">
        <f t="shared" ca="1" si="0"/>
        <v>-0.39696862607362571</v>
      </c>
      <c r="N47" s="14">
        <f t="shared" ca="1" si="0"/>
        <v>-0.77787043538495526</v>
      </c>
      <c r="O47" s="14">
        <f t="shared" ca="1" si="0"/>
        <v>-1.3445418171820132</v>
      </c>
      <c r="P47" s="14">
        <f t="shared" ca="1" si="0"/>
        <v>1.5240288185226594</v>
      </c>
      <c r="Q47" s="14">
        <f t="shared" ca="1" si="0"/>
        <v>0.56795134215293697</v>
      </c>
      <c r="R47" s="14">
        <f t="shared" ca="1" si="0"/>
        <v>-4.7082694708558579</v>
      </c>
      <c r="S47" s="14">
        <f t="shared" ca="1" si="0"/>
        <v>2.4962429745233097</v>
      </c>
      <c r="T47" s="14">
        <f t="shared" ca="1" si="0"/>
        <v>0.10279516846263813</v>
      </c>
      <c r="U47" s="14">
        <f t="shared" ca="1" si="0"/>
        <v>2.222043468372104</v>
      </c>
      <c r="V47" s="14">
        <f t="shared" ca="1" si="0"/>
        <v>0.68046083293539184</v>
      </c>
      <c r="W47" s="14">
        <f t="shared" ca="1" si="0"/>
        <v>5.0478251345025145</v>
      </c>
      <c r="X47" s="14">
        <f t="shared" ca="1" si="0"/>
        <v>5.5584352900839082</v>
      </c>
      <c r="Y47" s="14">
        <f t="shared" ca="1" si="0"/>
        <v>1.3536363850093927</v>
      </c>
      <c r="Z47" s="14">
        <f t="shared" ca="1" si="0"/>
        <v>0.32170883058602756</v>
      </c>
    </row>
    <row r="48" spans="2:26" x14ac:dyDescent="0.25">
      <c r="B48" s="13" t="s">
        <v>37</v>
      </c>
      <c r="C48" s="14">
        <f t="shared" ca="1" si="1"/>
        <v>2.9158046986032016</v>
      </c>
      <c r="D48" s="14">
        <f t="shared" ca="1" si="0"/>
        <v>2.5339119093739946</v>
      </c>
      <c r="E48" s="14">
        <f t="shared" ca="1" si="0"/>
        <v>0.50342374296573589</v>
      </c>
      <c r="F48" s="14">
        <f t="shared" ca="1" si="0"/>
        <v>-1.9558922901136295</v>
      </c>
      <c r="G48" s="14">
        <f t="shared" ca="1" si="0"/>
        <v>3.3591443809927566</v>
      </c>
      <c r="H48" s="14">
        <f t="shared" ca="1" si="0"/>
        <v>1.0305239556369583</v>
      </c>
      <c r="I48" s="14">
        <f t="shared" ca="1" si="0"/>
        <v>3.0321788451313134</v>
      </c>
      <c r="J48" s="14">
        <f t="shared" ca="1" si="0"/>
        <v>0.54436714613058512</v>
      </c>
      <c r="K48" s="14">
        <f t="shared" ca="1" si="0"/>
        <v>0.35949831273787058</v>
      </c>
      <c r="L48" s="14">
        <f t="shared" ca="1" si="0"/>
        <v>4.6864830651862954</v>
      </c>
      <c r="M48" s="14">
        <f t="shared" ca="1" si="0"/>
        <v>-0.55909571817017156</v>
      </c>
      <c r="N48" s="14">
        <f t="shared" ca="1" si="0"/>
        <v>0.1450194548808994</v>
      </c>
      <c r="O48" s="14">
        <f t="shared" ca="1" si="0"/>
        <v>-1.476387136382932</v>
      </c>
      <c r="P48" s="14">
        <f t="shared" ca="1" si="0"/>
        <v>2.2271214347906207</v>
      </c>
      <c r="Q48" s="14">
        <f t="shared" ca="1" si="0"/>
        <v>1.3477445344682346</v>
      </c>
      <c r="R48" s="14">
        <f t="shared" ca="1" si="0"/>
        <v>-3.6358926114601831</v>
      </c>
      <c r="S48" s="14">
        <f t="shared" ca="1" si="0"/>
        <v>4.7995457502100649</v>
      </c>
      <c r="T48" s="14">
        <f t="shared" ca="1" si="0"/>
        <v>-0.85607586814233749</v>
      </c>
      <c r="U48" s="14">
        <f t="shared" ca="1" si="0"/>
        <v>2.1141912300046841</v>
      </c>
      <c r="V48" s="14">
        <f t="shared" ca="1" si="0"/>
        <v>0.31925524238590341</v>
      </c>
      <c r="W48" s="14">
        <f t="shared" ca="1" si="0"/>
        <v>5.5656420731144935</v>
      </c>
      <c r="X48" s="14">
        <f t="shared" ca="1" si="0"/>
        <v>4.9453507355260031</v>
      </c>
      <c r="Y48" s="14">
        <f t="shared" ca="1" si="0"/>
        <v>1.8793758383681163</v>
      </c>
      <c r="Z48" s="14">
        <f t="shared" ca="1" si="0"/>
        <v>0.46585686698489948</v>
      </c>
    </row>
  </sheetData>
  <phoneticPr fontId="3" type="noConversion"/>
  <hyperlinks>
    <hyperlink ref="A1" r:id="rId1" xr:uid="{B8E638F2-F6A2-C940-AD39-F4D87FE9DAD2}"/>
    <hyperlink ref="A2" r:id="rId2" xr:uid="{21364F5E-EC7D-3149-9C7F-D53B67CC960B}"/>
    <hyperlink ref="A3" r:id="rId3" xr:uid="{EBFE2E02-91FA-1D41-B11D-EE30F847C588}"/>
  </hyperlinks>
  <pageMargins left="0.7" right="0.7" top="0.75" bottom="0.75" header="0.3" footer="0.3"/>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4"/>
  <sheetViews>
    <sheetView workbookViewId="0"/>
  </sheetViews>
  <sheetFormatPr baseColWidth="10" defaultRowHeight="26" x14ac:dyDescent="0.3"/>
  <cols>
    <col min="1" max="2" width="10.83203125" style="1"/>
    <col min="3" max="3" width="21.33203125" style="1" bestFit="1" customWidth="1"/>
    <col min="4" max="16384" width="10.83203125" style="1"/>
  </cols>
  <sheetData>
    <row r="3" spans="3:6" x14ac:dyDescent="0.3">
      <c r="C3" s="1" t="s">
        <v>5</v>
      </c>
      <c r="D3" s="1">
        <v>100</v>
      </c>
      <c r="E3" s="1">
        <v>200</v>
      </c>
      <c r="F3" s="1">
        <v>300</v>
      </c>
    </row>
    <row r="4" spans="3:6" x14ac:dyDescent="0.3">
      <c r="C4" s="1" t="s">
        <v>6</v>
      </c>
      <c r="D4" s="1">
        <v>5</v>
      </c>
      <c r="E4" s="1">
        <v>6</v>
      </c>
      <c r="F4" s="1">
        <v>7</v>
      </c>
    </row>
    <row r="5" spans="3:6" x14ac:dyDescent="0.3">
      <c r="C5" s="1" t="s">
        <v>7</v>
      </c>
      <c r="D5" s="7" t="s">
        <v>10</v>
      </c>
      <c r="E5" s="7" t="s">
        <v>8</v>
      </c>
      <c r="F5" s="7" t="s">
        <v>9</v>
      </c>
    </row>
    <row r="6" spans="3:6" x14ac:dyDescent="0.3">
      <c r="D6" s="7"/>
      <c r="E6" s="7"/>
      <c r="F6" s="7"/>
    </row>
    <row r="9" spans="3:6" x14ac:dyDescent="0.3">
      <c r="C9" s="1" t="s">
        <v>18</v>
      </c>
    </row>
    <row r="23" spans="2:2" x14ac:dyDescent="0.3">
      <c r="B23" s="9"/>
    </row>
    <row r="24" spans="2:2" x14ac:dyDescent="0.3">
      <c r="B24" s="9"/>
    </row>
  </sheetData>
  <phoneticPr fontId="3"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E7A2-6C77-A24A-A027-97262D7379F7}">
  <sheetPr codeName="Sheet15">
    <tabColor rgb="FFFFFF00"/>
  </sheetPr>
  <dimension ref="A1:P24"/>
  <sheetViews>
    <sheetView workbookViewId="0"/>
  </sheetViews>
  <sheetFormatPr baseColWidth="10" defaultRowHeight="26" x14ac:dyDescent="0.3"/>
  <cols>
    <col min="1" max="2" width="10.83203125" style="1"/>
    <col min="3" max="3" width="21.33203125" style="1" bestFit="1" customWidth="1"/>
    <col min="4" max="14" width="10.83203125" style="1"/>
    <col min="15" max="15" width="27.33203125" style="1" bestFit="1" customWidth="1"/>
    <col min="16" max="16384" width="10.83203125" style="1"/>
  </cols>
  <sheetData>
    <row r="1" spans="1:16" x14ac:dyDescent="0.3">
      <c r="A1" s="8" t="s">
        <v>100</v>
      </c>
    </row>
    <row r="3" spans="1:16" x14ac:dyDescent="0.3">
      <c r="C3" s="1" t="s">
        <v>5</v>
      </c>
      <c r="D3" s="1">
        <v>100</v>
      </c>
      <c r="E3" s="1">
        <v>200</v>
      </c>
      <c r="F3" s="1">
        <v>300</v>
      </c>
    </row>
    <row r="4" spans="1:16" x14ac:dyDescent="0.3">
      <c r="C4" s="1" t="s">
        <v>6</v>
      </c>
      <c r="D4" s="1">
        <v>5</v>
      </c>
      <c r="E4" s="1">
        <v>6</v>
      </c>
      <c r="F4" s="1">
        <v>7</v>
      </c>
    </row>
    <row r="5" spans="1:16" x14ac:dyDescent="0.3">
      <c r="C5" s="1" t="s">
        <v>7</v>
      </c>
      <c r="D5" s="7" t="s">
        <v>10</v>
      </c>
      <c r="E5" s="7" t="s">
        <v>8</v>
      </c>
      <c r="F5" s="7" t="s">
        <v>9</v>
      </c>
    </row>
    <row r="6" spans="1:16" x14ac:dyDescent="0.3">
      <c r="D6" s="7"/>
      <c r="E6" s="7"/>
      <c r="F6" s="7"/>
    </row>
    <row r="11" spans="1:16" x14ac:dyDescent="0.3">
      <c r="O11" s="1" t="s">
        <v>90</v>
      </c>
    </row>
    <row r="12" spans="1:16" x14ac:dyDescent="0.3">
      <c r="O12" s="1" t="s">
        <v>91</v>
      </c>
      <c r="P12" s="1">
        <f>SUMPRODUCT(D3:F3,D4:F4)</f>
        <v>3800</v>
      </c>
    </row>
    <row r="13" spans="1:16" x14ac:dyDescent="0.3">
      <c r="O13" s="1" t="s">
        <v>92</v>
      </c>
      <c r="P13" s="1">
        <f>SUM(D3:F3)</f>
        <v>600</v>
      </c>
    </row>
    <row r="14" spans="1:16" x14ac:dyDescent="0.3">
      <c r="O14" s="1" t="s">
        <v>93</v>
      </c>
      <c r="P14" s="1">
        <f>P12/P13</f>
        <v>6.333333333333333</v>
      </c>
    </row>
    <row r="23" spans="2:2" x14ac:dyDescent="0.3">
      <c r="B23" s="9"/>
    </row>
    <row r="24" spans="2:2" x14ac:dyDescent="0.3">
      <c r="B24" s="9"/>
    </row>
  </sheetData>
  <hyperlinks>
    <hyperlink ref="A1" r:id="rId1" xr:uid="{790EBD22-FBB9-0E43-8B10-DBC07C8785C7}"/>
  </hyperlink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C216-86B8-6947-BB27-5696C2FE6A9D}">
  <sheetPr codeName="Sheet13">
    <tabColor rgb="FFFFFF00"/>
  </sheetPr>
  <dimension ref="A1:S23"/>
  <sheetViews>
    <sheetView workbookViewId="0"/>
  </sheetViews>
  <sheetFormatPr baseColWidth="10" defaultRowHeight="26" x14ac:dyDescent="0.3"/>
  <cols>
    <col min="1" max="2" width="10.83203125" style="1"/>
    <col min="3" max="3" width="12.33203125" style="7" bestFit="1" customWidth="1"/>
    <col min="4" max="16384" width="10.83203125" style="1"/>
  </cols>
  <sheetData>
    <row r="1" spans="1:19" x14ac:dyDescent="0.3">
      <c r="A1" s="8" t="s">
        <v>131</v>
      </c>
    </row>
    <row r="5" spans="1:19" x14ac:dyDescent="0.3">
      <c r="C5" s="1"/>
      <c r="D5" s="8"/>
    </row>
    <row r="7" spans="1:19" x14ac:dyDescent="0.3">
      <c r="B7" s="1">
        <v>1</v>
      </c>
      <c r="C7" s="7">
        <v>1</v>
      </c>
    </row>
    <row r="8" spans="1:19" x14ac:dyDescent="0.3">
      <c r="B8" s="1">
        <v>2</v>
      </c>
      <c r="C8" s="7">
        <v>2</v>
      </c>
      <c r="O8" s="17"/>
      <c r="P8" s="17"/>
      <c r="Q8" s="17"/>
      <c r="R8" s="17"/>
      <c r="S8" s="17"/>
    </row>
    <row r="9" spans="1:19" x14ac:dyDescent="0.3">
      <c r="B9" s="1">
        <v>3</v>
      </c>
      <c r="C9" s="7" t="s">
        <v>11</v>
      </c>
      <c r="O9" s="17"/>
      <c r="P9" s="17"/>
      <c r="Q9" s="17"/>
      <c r="R9" s="17"/>
      <c r="S9" s="17"/>
    </row>
    <row r="10" spans="1:19" x14ac:dyDescent="0.3">
      <c r="B10" s="1">
        <v>4</v>
      </c>
      <c r="C10" s="7">
        <v>4</v>
      </c>
      <c r="O10" s="17"/>
      <c r="P10" s="17"/>
      <c r="Q10" s="17"/>
      <c r="R10" s="17"/>
      <c r="S10" s="17"/>
    </row>
    <row r="11" spans="1:19" x14ac:dyDescent="0.3">
      <c r="B11" s="1">
        <v>5</v>
      </c>
      <c r="C11" s="7" t="s">
        <v>99</v>
      </c>
      <c r="O11" s="17"/>
      <c r="P11" s="17"/>
      <c r="Q11" s="17"/>
      <c r="R11" s="17"/>
      <c r="S11" s="17"/>
    </row>
    <row r="12" spans="1:19" x14ac:dyDescent="0.3">
      <c r="B12" s="1">
        <v>6</v>
      </c>
      <c r="C12" s="7" t="s">
        <v>11</v>
      </c>
    </row>
    <row r="13" spans="1:19" x14ac:dyDescent="0.3">
      <c r="B13" s="1">
        <v>7</v>
      </c>
      <c r="C13" s="7">
        <v>7</v>
      </c>
    </row>
    <row r="14" spans="1:19" x14ac:dyDescent="0.3">
      <c r="B14" s="1">
        <v>8</v>
      </c>
      <c r="C14" s="7">
        <v>8</v>
      </c>
    </row>
    <row r="15" spans="1:19" x14ac:dyDescent="0.3">
      <c r="B15" s="1">
        <v>9</v>
      </c>
      <c r="C15" s="7" t="s">
        <v>11</v>
      </c>
    </row>
    <row r="16" spans="1:19" x14ac:dyDescent="0.3">
      <c r="B16" s="1">
        <v>10</v>
      </c>
      <c r="C16" s="7" t="s">
        <v>99</v>
      </c>
    </row>
    <row r="17" spans="2:3" x14ac:dyDescent="0.3">
      <c r="B17" s="1">
        <v>11</v>
      </c>
      <c r="C17" s="7">
        <v>11</v>
      </c>
    </row>
    <row r="18" spans="2:3" x14ac:dyDescent="0.3">
      <c r="B18" s="1">
        <v>12</v>
      </c>
      <c r="C18" s="7" t="s">
        <v>11</v>
      </c>
    </row>
    <row r="19" spans="2:3" x14ac:dyDescent="0.3">
      <c r="B19" s="1">
        <v>13</v>
      </c>
      <c r="C19" s="7">
        <v>13</v>
      </c>
    </row>
    <row r="20" spans="2:3" x14ac:dyDescent="0.3">
      <c r="B20" s="1">
        <v>14</v>
      </c>
      <c r="C20" s="7">
        <v>14</v>
      </c>
    </row>
    <row r="21" spans="2:3" x14ac:dyDescent="0.3">
      <c r="B21" s="1">
        <v>15</v>
      </c>
      <c r="C21" s="7" t="s">
        <v>12</v>
      </c>
    </row>
    <row r="23" spans="2:3" x14ac:dyDescent="0.3">
      <c r="B23" s="9"/>
    </row>
  </sheetData>
  <hyperlinks>
    <hyperlink ref="A1" r:id="rId1" xr:uid="{39F97100-0BA3-964A-8A85-57246D28E031}"/>
  </hyperlinks>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030C-CE66-0A42-953D-58336E3DA15C}">
  <sheetPr>
    <tabColor rgb="FF7030A0"/>
  </sheetPr>
  <dimension ref="A1"/>
  <sheetViews>
    <sheetView workbookViewId="0"/>
  </sheetViews>
  <sheetFormatPr baseColWidth="10" defaultRowHeight="26" x14ac:dyDescent="0.3"/>
  <cols>
    <col min="1" max="16384" width="10.83203125" style="1"/>
  </cols>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F1D69-E77D-554B-88AB-28AA41149712}">
  <sheetPr codeName="Sheet16">
    <tabColor rgb="FF7030A0"/>
  </sheetPr>
  <dimension ref="C3:F14"/>
  <sheetViews>
    <sheetView workbookViewId="0"/>
  </sheetViews>
  <sheetFormatPr baseColWidth="10" defaultRowHeight="26" x14ac:dyDescent="0.3"/>
  <cols>
    <col min="1" max="2" width="10.83203125" style="1"/>
    <col min="3" max="3" width="4.83203125" style="1" bestFit="1" customWidth="1"/>
    <col min="4" max="4" width="14.6640625" style="1" bestFit="1" customWidth="1"/>
    <col min="5" max="5" width="15.6640625" style="1" bestFit="1" customWidth="1"/>
    <col min="6" max="6" width="6.6640625" style="1" bestFit="1" customWidth="1"/>
    <col min="7" max="16384" width="10.83203125" style="1"/>
  </cols>
  <sheetData>
    <row r="3" spans="3:6" x14ac:dyDescent="0.3">
      <c r="D3" s="1" t="s">
        <v>104</v>
      </c>
    </row>
    <row r="4" spans="3:6" x14ac:dyDescent="0.3">
      <c r="D4" s="7" t="s">
        <v>105</v>
      </c>
      <c r="E4" s="7" t="s">
        <v>106</v>
      </c>
      <c r="F4" s="7" t="s">
        <v>107</v>
      </c>
    </row>
    <row r="5" spans="3:6" x14ac:dyDescent="0.3">
      <c r="C5" s="1">
        <v>1</v>
      </c>
      <c r="D5" s="25">
        <v>82445.652192529014</v>
      </c>
      <c r="E5" s="26">
        <v>398320.27382106544</v>
      </c>
      <c r="F5" s="27">
        <v>27</v>
      </c>
    </row>
    <row r="6" spans="3:6" x14ac:dyDescent="0.3">
      <c r="C6" s="1">
        <v>2</v>
      </c>
      <c r="D6" s="25">
        <v>70125.545362721474</v>
      </c>
      <c r="E6" s="26">
        <v>372046.81193544931</v>
      </c>
      <c r="F6" s="27">
        <v>23</v>
      </c>
    </row>
    <row r="7" spans="3:6" x14ac:dyDescent="0.3">
      <c r="C7" s="1">
        <v>3</v>
      </c>
      <c r="D7" s="25">
        <v>71547.329455275263</v>
      </c>
      <c r="E7" s="26">
        <v>395923.9309082441</v>
      </c>
      <c r="F7" s="27">
        <v>24</v>
      </c>
    </row>
    <row r="8" spans="3:6" x14ac:dyDescent="0.3">
      <c r="C8" s="1">
        <v>4</v>
      </c>
      <c r="D8" s="25">
        <v>76293.652935267295</v>
      </c>
      <c r="E8" s="26">
        <v>429890.82988121646</v>
      </c>
      <c r="F8" s="27">
        <v>25</v>
      </c>
    </row>
    <row r="9" spans="3:6" x14ac:dyDescent="0.3">
      <c r="C9" s="1">
        <v>5</v>
      </c>
      <c r="D9" s="25">
        <v>89786.716463192279</v>
      </c>
      <c r="E9" s="26">
        <v>559779.67481757223</v>
      </c>
      <c r="F9" s="27">
        <v>30</v>
      </c>
    </row>
    <row r="10" spans="3:6" x14ac:dyDescent="0.3">
      <c r="C10" s="1">
        <v>6</v>
      </c>
      <c r="D10" s="25">
        <v>99382.919974268269</v>
      </c>
      <c r="E10" s="26">
        <v>591386.8950826017</v>
      </c>
      <c r="F10" s="27">
        <v>33</v>
      </c>
    </row>
    <row r="11" spans="3:6" x14ac:dyDescent="0.3">
      <c r="C11" s="1">
        <v>7</v>
      </c>
      <c r="D11" s="25">
        <v>80594.457398696104</v>
      </c>
      <c r="E11" s="26">
        <v>456555.96491611289</v>
      </c>
      <c r="F11" s="27">
        <v>27</v>
      </c>
    </row>
    <row r="12" spans="3:6" x14ac:dyDescent="0.3">
      <c r="C12" s="1">
        <v>8</v>
      </c>
      <c r="D12" s="25">
        <v>78939.6717881074</v>
      </c>
      <c r="E12" s="26">
        <v>531734.10323755804</v>
      </c>
      <c r="F12" s="27">
        <v>26</v>
      </c>
    </row>
    <row r="13" spans="3:6" x14ac:dyDescent="0.3">
      <c r="C13" s="1">
        <v>9</v>
      </c>
      <c r="D13" s="25">
        <v>77184.285607607613</v>
      </c>
      <c r="E13" s="26">
        <v>446023.63183301012</v>
      </c>
      <c r="F13" s="27">
        <v>26</v>
      </c>
    </row>
    <row r="14" spans="3:6" x14ac:dyDescent="0.3">
      <c r="C14" s="1">
        <v>10</v>
      </c>
      <c r="D14" s="25">
        <v>89622.710963227044</v>
      </c>
      <c r="E14" s="26">
        <v>528287.4082887175</v>
      </c>
      <c r="F14" s="27">
        <v>30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A19A5-2B87-B34D-A000-9EDAF870205B}">
  <sheetPr codeName="Sheet19">
    <tabColor rgb="FF7030A0"/>
  </sheetPr>
  <dimension ref="C3:L17"/>
  <sheetViews>
    <sheetView workbookViewId="0"/>
  </sheetViews>
  <sheetFormatPr baseColWidth="10" defaultRowHeight="26" x14ac:dyDescent="0.3"/>
  <cols>
    <col min="1" max="2" width="10.83203125" style="1"/>
    <col min="3" max="3" width="4.83203125" style="1" bestFit="1" customWidth="1"/>
    <col min="4" max="4" width="14.6640625" style="1" bestFit="1" customWidth="1"/>
    <col min="5" max="5" width="15.6640625" style="1" bestFit="1" customWidth="1"/>
    <col min="6" max="6" width="6.6640625" style="1" bestFit="1" customWidth="1"/>
    <col min="7" max="9" width="12" style="1" customWidth="1"/>
    <col min="10" max="10" width="17.83203125" style="1" bestFit="1" customWidth="1"/>
    <col min="11" max="11" width="15.6640625" style="1" bestFit="1" customWidth="1"/>
    <col min="12" max="12" width="6.6640625" style="1" bestFit="1" customWidth="1"/>
    <col min="13" max="16384" width="10.83203125" style="1"/>
  </cols>
  <sheetData>
    <row r="3" spans="3:12" x14ac:dyDescent="0.3">
      <c r="D3" s="1" t="s">
        <v>104</v>
      </c>
      <c r="J3" s="1" t="s">
        <v>108</v>
      </c>
    </row>
    <row r="4" spans="3:12" x14ac:dyDescent="0.3">
      <c r="D4" s="7" t="s">
        <v>105</v>
      </c>
      <c r="E4" s="7" t="s">
        <v>106</v>
      </c>
      <c r="F4" s="7" t="s">
        <v>107</v>
      </c>
      <c r="G4" s="7"/>
      <c r="H4" s="7"/>
      <c r="I4" s="7"/>
      <c r="J4" s="7" t="s">
        <v>105</v>
      </c>
      <c r="K4" s="7" t="s">
        <v>106</v>
      </c>
      <c r="L4" s="7" t="s">
        <v>107</v>
      </c>
    </row>
    <row r="5" spans="3:12" x14ac:dyDescent="0.3">
      <c r="C5" s="1">
        <v>1</v>
      </c>
      <c r="D5" s="25">
        <v>84894.439775848135</v>
      </c>
      <c r="E5" s="26">
        <v>377568.53161599621</v>
      </c>
      <c r="F5" s="27">
        <v>28</v>
      </c>
      <c r="G5" s="7"/>
      <c r="H5" s="7"/>
      <c r="I5" s="7"/>
      <c r="J5" s="25">
        <v>89935.625991104214</v>
      </c>
      <c r="K5" s="26">
        <v>609179.67887003196</v>
      </c>
      <c r="L5" s="27">
        <v>30</v>
      </c>
    </row>
    <row r="6" spans="3:12" x14ac:dyDescent="0.3">
      <c r="C6" s="1">
        <v>2</v>
      </c>
      <c r="D6" s="25">
        <v>75033.878891853718</v>
      </c>
      <c r="E6" s="26">
        <v>441057.07440301537</v>
      </c>
      <c r="F6" s="27">
        <v>25</v>
      </c>
      <c r="G6" s="7"/>
      <c r="H6" s="7"/>
      <c r="I6" s="7"/>
      <c r="J6" s="25">
        <v>70580.953947642294</v>
      </c>
      <c r="K6" s="26">
        <v>375141.45316443569</v>
      </c>
      <c r="L6" s="27">
        <v>24</v>
      </c>
    </row>
    <row r="7" spans="3:12" x14ac:dyDescent="0.3">
      <c r="C7" s="1">
        <v>3</v>
      </c>
      <c r="D7" s="25">
        <v>68117.185197557963</v>
      </c>
      <c r="E7" s="26">
        <v>469939.26531446126</v>
      </c>
      <c r="F7" s="27">
        <v>23</v>
      </c>
      <c r="G7" s="7"/>
      <c r="H7" s="7"/>
      <c r="I7" s="7"/>
      <c r="J7" s="25">
        <v>84419.953662897111</v>
      </c>
      <c r="K7" s="26">
        <v>491295.57808884303</v>
      </c>
      <c r="L7" s="27">
        <v>28</v>
      </c>
    </row>
    <row r="8" spans="3:12" x14ac:dyDescent="0.3">
      <c r="C8" s="1">
        <v>4</v>
      </c>
      <c r="D8" s="25">
        <v>67436.606918268648</v>
      </c>
      <c r="E8" s="26">
        <v>299227.10236638621</v>
      </c>
      <c r="F8" s="27">
        <v>22</v>
      </c>
      <c r="G8" s="7"/>
      <c r="H8" s="7"/>
      <c r="I8" s="7"/>
      <c r="J8" s="25">
        <v>78010.065587043486</v>
      </c>
      <c r="K8" s="26">
        <v>532943.74208315206</v>
      </c>
      <c r="L8" s="27">
        <v>26</v>
      </c>
    </row>
    <row r="9" spans="3:12" x14ac:dyDescent="0.3">
      <c r="C9" s="1">
        <v>5</v>
      </c>
      <c r="D9" s="25">
        <v>88004.968658709156</v>
      </c>
      <c r="E9" s="26">
        <v>539673.9543232685</v>
      </c>
      <c r="F9" s="27">
        <v>29</v>
      </c>
      <c r="G9" s="7"/>
      <c r="H9" s="7"/>
      <c r="I9" s="7"/>
      <c r="J9" s="25">
        <v>81494.731882517866</v>
      </c>
      <c r="K9" s="26">
        <v>498872.68885071704</v>
      </c>
      <c r="L9" s="27">
        <v>27</v>
      </c>
    </row>
    <row r="10" spans="3:12" x14ac:dyDescent="0.3">
      <c r="C10" s="1">
        <v>6</v>
      </c>
      <c r="D10" s="25">
        <v>72639.557119375895</v>
      </c>
      <c r="E10" s="26">
        <v>504813.56962450175</v>
      </c>
      <c r="F10" s="27">
        <v>24</v>
      </c>
      <c r="G10" s="7"/>
      <c r="H10" s="7"/>
      <c r="I10" s="7"/>
      <c r="J10" s="25">
        <v>74571.193755760178</v>
      </c>
      <c r="K10" s="26">
        <v>352225.61361133627</v>
      </c>
      <c r="L10" s="27">
        <v>25</v>
      </c>
    </row>
    <row r="11" spans="3:12" x14ac:dyDescent="0.3">
      <c r="C11" s="1">
        <v>7</v>
      </c>
      <c r="D11" s="25">
        <v>93968.576663796819</v>
      </c>
      <c r="E11" s="26">
        <v>490059.4185389225</v>
      </c>
      <c r="F11" s="27">
        <v>31</v>
      </c>
      <c r="G11" s="7"/>
      <c r="H11" s="7"/>
      <c r="I11" s="7"/>
      <c r="J11" s="25">
        <v>80309.907443839096</v>
      </c>
      <c r="K11" s="26">
        <v>549468.58705229219</v>
      </c>
      <c r="L11" s="27">
        <v>27</v>
      </c>
    </row>
    <row r="12" spans="3:12" x14ac:dyDescent="0.3">
      <c r="C12" s="1">
        <v>8</v>
      </c>
      <c r="D12" s="25">
        <v>69831.10303412858</v>
      </c>
      <c r="E12" s="26">
        <v>447612.25715691107</v>
      </c>
      <c r="F12" s="27">
        <v>23</v>
      </c>
      <c r="G12" s="7"/>
      <c r="H12" s="7"/>
      <c r="I12" s="7"/>
      <c r="J12" s="25">
        <v>66692.088863362296</v>
      </c>
      <c r="K12" s="26">
        <v>396338.70581471984</v>
      </c>
      <c r="L12" s="27">
        <v>22</v>
      </c>
    </row>
    <row r="13" spans="3:12" x14ac:dyDescent="0.3">
      <c r="C13" s="1">
        <v>9</v>
      </c>
      <c r="D13" s="25">
        <v>56577.190855749723</v>
      </c>
      <c r="E13" s="26">
        <v>385564.21553171007</v>
      </c>
      <c r="F13" s="27">
        <v>19</v>
      </c>
      <c r="G13" s="7"/>
      <c r="H13" s="7"/>
      <c r="I13" s="7"/>
      <c r="J13" s="25">
        <v>72376.719259592879</v>
      </c>
      <c r="K13" s="26">
        <v>402789.83665307704</v>
      </c>
      <c r="L13" s="27">
        <v>24</v>
      </c>
    </row>
    <row r="14" spans="3:12" x14ac:dyDescent="0.3">
      <c r="C14" s="1">
        <v>10</v>
      </c>
      <c r="D14" s="25">
        <v>89233.947168899147</v>
      </c>
      <c r="E14" s="26">
        <v>408344.79101593466</v>
      </c>
      <c r="F14" s="27">
        <v>30</v>
      </c>
      <c r="G14" s="7"/>
      <c r="H14" s="7"/>
      <c r="I14" s="7"/>
      <c r="J14" s="25">
        <v>87046.530711546366</v>
      </c>
      <c r="K14" s="26">
        <v>351597.09841241088</v>
      </c>
      <c r="L14" s="27">
        <v>29</v>
      </c>
    </row>
    <row r="15" spans="3:12" x14ac:dyDescent="0.3">
      <c r="G15" s="7"/>
      <c r="H15" s="7"/>
      <c r="I15" s="7"/>
    </row>
    <row r="16" spans="3:12" x14ac:dyDescent="0.3">
      <c r="G16" s="7"/>
      <c r="H16" s="7"/>
      <c r="I16" s="7"/>
    </row>
    <row r="17" spans="7:9" x14ac:dyDescent="0.3">
      <c r="G17" s="7"/>
      <c r="H17" s="7"/>
      <c r="I17" s="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FBCF3-E0DD-4843-8F8D-0FBD21392101}">
  <sheetPr codeName="Sheet20">
    <tabColor rgb="FF7030A0"/>
  </sheetPr>
  <dimension ref="C3:I14"/>
  <sheetViews>
    <sheetView workbookViewId="0"/>
  </sheetViews>
  <sheetFormatPr baseColWidth="10" defaultRowHeight="26" x14ac:dyDescent="0.3"/>
  <cols>
    <col min="1" max="2" width="10.83203125" style="1"/>
    <col min="3" max="3" width="4.83203125" style="1" bestFit="1" customWidth="1"/>
    <col min="4" max="4" width="14.6640625" style="1" bestFit="1" customWidth="1"/>
    <col min="5" max="5" width="15.6640625" style="1" bestFit="1" customWidth="1"/>
    <col min="6" max="6" width="6.6640625" style="1" bestFit="1" customWidth="1"/>
    <col min="7" max="7" width="17.83203125" style="1" bestFit="1" customWidth="1"/>
    <col min="8" max="8" width="15.6640625" style="1" bestFit="1" customWidth="1"/>
    <col min="9" max="9" width="6.6640625" style="1" bestFit="1" customWidth="1"/>
    <col min="10" max="16384" width="10.83203125" style="1"/>
  </cols>
  <sheetData>
    <row r="3" spans="3:9" x14ac:dyDescent="0.3">
      <c r="D3" s="1" t="s">
        <v>104</v>
      </c>
      <c r="G3" s="1" t="s">
        <v>108</v>
      </c>
    </row>
    <row r="4" spans="3:9" x14ac:dyDescent="0.3">
      <c r="D4" s="7" t="s">
        <v>105</v>
      </c>
      <c r="E4" s="7" t="s">
        <v>106</v>
      </c>
      <c r="F4" s="7" t="s">
        <v>107</v>
      </c>
      <c r="G4" s="7" t="s">
        <v>105</v>
      </c>
      <c r="H4" s="7" t="s">
        <v>106</v>
      </c>
      <c r="I4" s="7" t="s">
        <v>107</v>
      </c>
    </row>
    <row r="5" spans="3:9" x14ac:dyDescent="0.3">
      <c r="C5" s="1">
        <v>1</v>
      </c>
      <c r="D5" s="25">
        <v>85847.240798816099</v>
      </c>
      <c r="E5" s="26">
        <v>452076.6555122881</v>
      </c>
      <c r="F5" s="27">
        <v>29</v>
      </c>
      <c r="G5" s="25">
        <v>78277.943092896123</v>
      </c>
      <c r="H5" s="26">
        <v>521496.9629220264</v>
      </c>
      <c r="I5" s="27">
        <v>26</v>
      </c>
    </row>
    <row r="6" spans="3:9" x14ac:dyDescent="0.3">
      <c r="C6" s="1">
        <v>2</v>
      </c>
      <c r="D6" s="25">
        <v>75689.545165997479</v>
      </c>
      <c r="E6" s="26">
        <v>488521.91908086406</v>
      </c>
      <c r="F6" s="27">
        <v>25</v>
      </c>
      <c r="G6" s="25">
        <v>103762.33799618379</v>
      </c>
      <c r="H6" s="26">
        <v>701063.97317987226</v>
      </c>
      <c r="I6" s="27">
        <v>35</v>
      </c>
    </row>
    <row r="7" spans="3:9" x14ac:dyDescent="0.3">
      <c r="C7" s="1">
        <v>3</v>
      </c>
      <c r="D7" s="25">
        <v>86531.276166514988</v>
      </c>
      <c r="E7" s="26">
        <v>558954.77460594871</v>
      </c>
      <c r="F7" s="27">
        <v>29</v>
      </c>
      <c r="G7" s="25">
        <v>77552.104553232624</v>
      </c>
      <c r="H7" s="26">
        <v>342470.70755990536</v>
      </c>
      <c r="I7" s="27">
        <v>26</v>
      </c>
    </row>
    <row r="8" spans="3:9" x14ac:dyDescent="0.3">
      <c r="C8" s="1">
        <v>4</v>
      </c>
      <c r="D8" s="25">
        <v>76962.830422088955</v>
      </c>
      <c r="E8" s="26">
        <v>324347.16912772128</v>
      </c>
      <c r="F8" s="27">
        <v>26</v>
      </c>
      <c r="G8" s="25">
        <v>90959.401568190893</v>
      </c>
      <c r="H8" s="26">
        <v>368778.26249041071</v>
      </c>
      <c r="I8" s="27">
        <v>30</v>
      </c>
    </row>
    <row r="9" spans="3:9" x14ac:dyDescent="0.3">
      <c r="C9" s="1">
        <v>5</v>
      </c>
      <c r="D9" s="25">
        <v>73123.279021584822</v>
      </c>
      <c r="E9" s="26">
        <v>318216.46661383851</v>
      </c>
      <c r="F9" s="27">
        <v>24</v>
      </c>
      <c r="G9" s="25">
        <v>84253.58144467276</v>
      </c>
      <c r="H9" s="26">
        <v>507739.3773037846</v>
      </c>
      <c r="I9" s="27">
        <v>28</v>
      </c>
    </row>
    <row r="10" spans="3:9" x14ac:dyDescent="0.3">
      <c r="C10" s="1">
        <v>6</v>
      </c>
      <c r="D10" s="25">
        <v>77124.641355245971</v>
      </c>
      <c r="E10" s="26">
        <v>368381.04221688519</v>
      </c>
      <c r="F10" s="27">
        <v>26</v>
      </c>
      <c r="G10" s="25">
        <v>76131.882385663135</v>
      </c>
      <c r="H10" s="26">
        <v>524891.19571106927</v>
      </c>
      <c r="I10" s="27">
        <v>25</v>
      </c>
    </row>
    <row r="11" spans="3:9" x14ac:dyDescent="0.3">
      <c r="C11" s="1">
        <v>7</v>
      </c>
      <c r="D11" s="25">
        <v>83443.468995768097</v>
      </c>
      <c r="E11" s="26">
        <v>483040.66278462292</v>
      </c>
      <c r="F11" s="27">
        <v>28</v>
      </c>
      <c r="G11" s="25">
        <v>85259.776811008589</v>
      </c>
      <c r="H11" s="26">
        <v>428084.27589710546</v>
      </c>
      <c r="I11" s="27">
        <v>28</v>
      </c>
    </row>
    <row r="12" spans="3:9" x14ac:dyDescent="0.3">
      <c r="C12" s="1">
        <v>8</v>
      </c>
      <c r="D12" s="25">
        <v>77071.804969955047</v>
      </c>
      <c r="E12" s="26">
        <v>405941.18294134422</v>
      </c>
      <c r="F12" s="27">
        <v>26</v>
      </c>
      <c r="G12" s="25">
        <v>76168.196953654755</v>
      </c>
      <c r="H12" s="26">
        <v>383066.69383394532</v>
      </c>
      <c r="I12" s="27">
        <v>25</v>
      </c>
    </row>
    <row r="13" spans="3:9" x14ac:dyDescent="0.3">
      <c r="C13" s="1">
        <v>9</v>
      </c>
      <c r="D13" s="25">
        <v>85914.716686178595</v>
      </c>
      <c r="E13" s="26">
        <v>407995.5373439939</v>
      </c>
      <c r="F13" s="27">
        <v>29</v>
      </c>
      <c r="G13" s="25">
        <v>83034.157722996417</v>
      </c>
      <c r="H13" s="26">
        <v>381915.14663384756</v>
      </c>
      <c r="I13" s="27">
        <v>28</v>
      </c>
    </row>
    <row r="14" spans="3:9" x14ac:dyDescent="0.3">
      <c r="C14" s="1">
        <v>10</v>
      </c>
      <c r="D14" s="25">
        <v>89224.992456477819</v>
      </c>
      <c r="E14" s="26">
        <v>561994.41114110989</v>
      </c>
      <c r="F14" s="27">
        <v>30</v>
      </c>
      <c r="G14" s="25">
        <v>80387.150424058666</v>
      </c>
      <c r="H14" s="26">
        <v>467688.31414876034</v>
      </c>
      <c r="I14" s="27">
        <v>27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E64D4-6792-2C4A-9C76-EA34CCB90981}">
  <sheetPr codeName="Sheet21">
    <tabColor rgb="FF7030A0"/>
  </sheetPr>
  <dimension ref="C3:O14"/>
  <sheetViews>
    <sheetView workbookViewId="0"/>
  </sheetViews>
  <sheetFormatPr baseColWidth="10" defaultRowHeight="26" x14ac:dyDescent="0.3"/>
  <cols>
    <col min="1" max="2" width="10.83203125" style="1"/>
    <col min="3" max="3" width="4.83203125" style="1" bestFit="1" customWidth="1"/>
    <col min="4" max="4" width="14.6640625" style="1" bestFit="1" customWidth="1"/>
    <col min="5" max="5" width="15.6640625" style="1" bestFit="1" customWidth="1"/>
    <col min="6" max="6" width="6.6640625" style="1" bestFit="1" customWidth="1"/>
    <col min="7" max="7" width="17.83203125" style="1" bestFit="1" customWidth="1"/>
    <col min="8" max="8" width="15.6640625" style="1" bestFit="1" customWidth="1"/>
    <col min="9" max="9" width="6.6640625" style="1" bestFit="1" customWidth="1"/>
    <col min="10" max="10" width="14" style="1" bestFit="1" customWidth="1"/>
    <col min="11" max="11" width="15.6640625" style="1" bestFit="1" customWidth="1"/>
    <col min="12" max="12" width="6.6640625" style="1" bestFit="1" customWidth="1"/>
    <col min="13" max="13" width="14" style="1" bestFit="1" customWidth="1"/>
    <col min="14" max="14" width="15.6640625" style="1" bestFit="1" customWidth="1"/>
    <col min="15" max="15" width="6.6640625" style="1" bestFit="1" customWidth="1"/>
    <col min="16" max="16384" width="10.83203125" style="1"/>
  </cols>
  <sheetData>
    <row r="3" spans="3:15" x14ac:dyDescent="0.3">
      <c r="D3" s="1" t="s">
        <v>104</v>
      </c>
      <c r="G3" s="1" t="s">
        <v>108</v>
      </c>
      <c r="J3" s="1" t="s">
        <v>109</v>
      </c>
      <c r="M3" s="1" t="s">
        <v>110</v>
      </c>
    </row>
    <row r="4" spans="3:15" x14ac:dyDescent="0.3">
      <c r="D4" s="7" t="s">
        <v>105</v>
      </c>
      <c r="E4" s="7" t="s">
        <v>106</v>
      </c>
      <c r="F4" s="7" t="s">
        <v>107</v>
      </c>
      <c r="G4" s="7" t="s">
        <v>105</v>
      </c>
      <c r="H4" s="7" t="s">
        <v>106</v>
      </c>
      <c r="I4" s="7" t="s">
        <v>107</v>
      </c>
      <c r="J4" s="7" t="s">
        <v>105</v>
      </c>
      <c r="K4" s="7" t="s">
        <v>106</v>
      </c>
      <c r="L4" s="7" t="s">
        <v>107</v>
      </c>
      <c r="M4" s="7" t="s">
        <v>105</v>
      </c>
      <c r="N4" s="7" t="s">
        <v>106</v>
      </c>
      <c r="O4" s="7" t="s">
        <v>107</v>
      </c>
    </row>
    <row r="5" spans="3:15" x14ac:dyDescent="0.3">
      <c r="C5" s="1">
        <v>1</v>
      </c>
      <c r="D5" s="25">
        <v>82134.244758149056</v>
      </c>
      <c r="E5" s="26">
        <v>500584.11074411724</v>
      </c>
      <c r="F5" s="27">
        <v>27</v>
      </c>
      <c r="G5" s="25">
        <v>78656.136737278546</v>
      </c>
      <c r="H5" s="26">
        <v>455627.8333117771</v>
      </c>
      <c r="I5" s="27">
        <v>26</v>
      </c>
      <c r="J5" s="25">
        <v>79374.009783906018</v>
      </c>
      <c r="K5" s="26">
        <v>551495.95234604052</v>
      </c>
      <c r="L5" s="27">
        <v>26</v>
      </c>
      <c r="M5" s="25">
        <v>66142.240468325457</v>
      </c>
      <c r="N5" s="26">
        <v>307000.16509009665</v>
      </c>
      <c r="O5" s="27">
        <v>22</v>
      </c>
    </row>
    <row r="6" spans="3:15" x14ac:dyDescent="0.3">
      <c r="C6" s="1">
        <v>2</v>
      </c>
      <c r="D6" s="25">
        <v>60133.220653241515</v>
      </c>
      <c r="E6" s="26">
        <v>381652.93428310141</v>
      </c>
      <c r="F6" s="27">
        <v>20</v>
      </c>
      <c r="G6" s="25">
        <v>80440.500544903</v>
      </c>
      <c r="H6" s="26">
        <v>413969.45055146562</v>
      </c>
      <c r="I6" s="27">
        <v>27</v>
      </c>
      <c r="J6" s="25">
        <v>78840.827781186745</v>
      </c>
      <c r="K6" s="26">
        <v>506752.93037470698</v>
      </c>
      <c r="L6" s="27">
        <v>26</v>
      </c>
      <c r="M6" s="25">
        <v>83137.082174657247</v>
      </c>
      <c r="N6" s="26">
        <v>531695.53195121197</v>
      </c>
      <c r="O6" s="27">
        <v>28</v>
      </c>
    </row>
    <row r="7" spans="3:15" x14ac:dyDescent="0.3">
      <c r="C7" s="1">
        <v>3</v>
      </c>
      <c r="D7" s="25">
        <v>70321.834264926671</v>
      </c>
      <c r="E7" s="26">
        <v>336950.988634184</v>
      </c>
      <c r="F7" s="27">
        <v>23</v>
      </c>
      <c r="G7" s="25">
        <v>71602.901010848786</v>
      </c>
      <c r="H7" s="26">
        <v>376406.13111651171</v>
      </c>
      <c r="I7" s="27">
        <v>24</v>
      </c>
      <c r="J7" s="25">
        <v>83783.568606653309</v>
      </c>
      <c r="K7" s="26">
        <v>449267.01783594606</v>
      </c>
      <c r="L7" s="27">
        <v>28</v>
      </c>
      <c r="M7" s="25">
        <v>81518.967617620161</v>
      </c>
      <c r="N7" s="26">
        <v>385431.65554357786</v>
      </c>
      <c r="O7" s="27">
        <v>27</v>
      </c>
    </row>
    <row r="8" spans="3:15" x14ac:dyDescent="0.3">
      <c r="C8" s="1">
        <v>4</v>
      </c>
      <c r="D8" s="25">
        <v>95896.445168530656</v>
      </c>
      <c r="E8" s="26">
        <v>448733.90837638022</v>
      </c>
      <c r="F8" s="27">
        <v>32</v>
      </c>
      <c r="G8" s="25">
        <v>53406.600802035478</v>
      </c>
      <c r="H8" s="26">
        <v>326468.34290537762</v>
      </c>
      <c r="I8" s="27">
        <v>18</v>
      </c>
      <c r="J8" s="25">
        <v>64225.581324059407</v>
      </c>
      <c r="K8" s="26">
        <v>314668.16395168309</v>
      </c>
      <c r="L8" s="27">
        <v>21</v>
      </c>
      <c r="M8" s="25">
        <v>85745.148733979237</v>
      </c>
      <c r="N8" s="26">
        <v>502753.78747207084</v>
      </c>
      <c r="O8" s="27">
        <v>29</v>
      </c>
    </row>
    <row r="9" spans="3:15" x14ac:dyDescent="0.3">
      <c r="C9" s="1">
        <v>5</v>
      </c>
      <c r="D9" s="25">
        <v>89183.946051964071</v>
      </c>
      <c r="E9" s="26">
        <v>429886.67430769379</v>
      </c>
      <c r="F9" s="27">
        <v>30</v>
      </c>
      <c r="G9" s="25">
        <v>87151.178920551931</v>
      </c>
      <c r="H9" s="26">
        <v>441279.63319944375</v>
      </c>
      <c r="I9" s="27">
        <v>29</v>
      </c>
      <c r="J9" s="25">
        <v>77648.478108079114</v>
      </c>
      <c r="K9" s="26">
        <v>493147.36270132451</v>
      </c>
      <c r="L9" s="27">
        <v>26</v>
      </c>
      <c r="M9" s="25">
        <v>73586.162555855466</v>
      </c>
      <c r="N9" s="26">
        <v>423980.53679806861</v>
      </c>
      <c r="O9" s="27">
        <v>25</v>
      </c>
    </row>
    <row r="10" spans="3:15" x14ac:dyDescent="0.3">
      <c r="C10" s="1">
        <v>6</v>
      </c>
      <c r="D10" s="25">
        <v>83350.254133215829</v>
      </c>
      <c r="E10" s="26">
        <v>535983.90673012612</v>
      </c>
      <c r="F10" s="27">
        <v>28</v>
      </c>
      <c r="G10" s="25">
        <v>65333.934660796862</v>
      </c>
      <c r="H10" s="26">
        <v>430641.89412894245</v>
      </c>
      <c r="I10" s="27">
        <v>22</v>
      </c>
      <c r="J10" s="25">
        <v>89474.660822116406</v>
      </c>
      <c r="K10" s="26">
        <v>472361.59292950394</v>
      </c>
      <c r="L10" s="27">
        <v>30</v>
      </c>
      <c r="M10" s="25">
        <v>67073.899500366475</v>
      </c>
      <c r="N10" s="26">
        <v>466047.0781324266</v>
      </c>
      <c r="O10" s="27">
        <v>22</v>
      </c>
    </row>
    <row r="11" spans="3:15" x14ac:dyDescent="0.3">
      <c r="C11" s="1">
        <v>7</v>
      </c>
      <c r="D11" s="25">
        <v>85970.570453745706</v>
      </c>
      <c r="E11" s="26">
        <v>406753.06319645705</v>
      </c>
      <c r="F11" s="27">
        <v>29</v>
      </c>
      <c r="G11" s="25">
        <v>82888.773494460082</v>
      </c>
      <c r="H11" s="26">
        <v>507899.05140090844</v>
      </c>
      <c r="I11" s="27">
        <v>28</v>
      </c>
      <c r="J11" s="25">
        <v>74417.545873644209</v>
      </c>
      <c r="K11" s="26">
        <v>456591.33139442868</v>
      </c>
      <c r="L11" s="27">
        <v>25</v>
      </c>
      <c r="M11" s="25">
        <v>58880.979811305835</v>
      </c>
      <c r="N11" s="26">
        <v>319071.27510094416</v>
      </c>
      <c r="O11" s="27">
        <v>20</v>
      </c>
    </row>
    <row r="12" spans="3:15" x14ac:dyDescent="0.3">
      <c r="C12" s="1">
        <v>8</v>
      </c>
      <c r="D12" s="25">
        <v>81495.934568706449</v>
      </c>
      <c r="E12" s="26">
        <v>569964.5859585125</v>
      </c>
      <c r="F12" s="27">
        <v>27</v>
      </c>
      <c r="G12" s="25">
        <v>84976.252310582538</v>
      </c>
      <c r="H12" s="26">
        <v>393518.62800841278</v>
      </c>
      <c r="I12" s="27">
        <v>28</v>
      </c>
      <c r="J12" s="25">
        <v>80476.995659056221</v>
      </c>
      <c r="K12" s="26">
        <v>509286.24082780909</v>
      </c>
      <c r="L12" s="27">
        <v>27</v>
      </c>
      <c r="M12" s="25">
        <v>63425.805352228097</v>
      </c>
      <c r="N12" s="26">
        <v>324997.62307399238</v>
      </c>
      <c r="O12" s="27">
        <v>21</v>
      </c>
    </row>
    <row r="13" spans="3:15" x14ac:dyDescent="0.3">
      <c r="C13" s="1">
        <v>9</v>
      </c>
      <c r="D13" s="25">
        <v>86968.235965000029</v>
      </c>
      <c r="E13" s="26">
        <v>420096.65008537995</v>
      </c>
      <c r="F13" s="27">
        <v>29</v>
      </c>
      <c r="G13" s="25">
        <v>81257.640852225377</v>
      </c>
      <c r="H13" s="26">
        <v>462841.79337680637</v>
      </c>
      <c r="I13" s="27">
        <v>27</v>
      </c>
      <c r="J13" s="25">
        <v>69378.68402184869</v>
      </c>
      <c r="K13" s="26">
        <v>325477.61227015586</v>
      </c>
      <c r="L13" s="27">
        <v>23</v>
      </c>
      <c r="M13" s="25">
        <v>86635.227002353146</v>
      </c>
      <c r="N13" s="26">
        <v>564070.58155115717</v>
      </c>
      <c r="O13" s="27">
        <v>29</v>
      </c>
    </row>
    <row r="14" spans="3:15" x14ac:dyDescent="0.3">
      <c r="C14" s="1">
        <v>10</v>
      </c>
      <c r="D14" s="25">
        <v>95286.578077006881</v>
      </c>
      <c r="E14" s="26">
        <v>574897.98981745087</v>
      </c>
      <c r="F14" s="27">
        <v>32</v>
      </c>
      <c r="G14" s="25">
        <v>78773.067383549802</v>
      </c>
      <c r="H14" s="26">
        <v>475961.44022702915</v>
      </c>
      <c r="I14" s="27">
        <v>26</v>
      </c>
      <c r="J14" s="25">
        <v>90242.124593229455</v>
      </c>
      <c r="K14" s="26">
        <v>371756.8840425621</v>
      </c>
      <c r="L14" s="27">
        <v>30</v>
      </c>
      <c r="M14" s="25">
        <v>96275.459407618167</v>
      </c>
      <c r="N14" s="26">
        <v>596042.12817122717</v>
      </c>
      <c r="O14" s="27">
        <v>32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0934F-94FC-2A4A-B536-DA0F4E3171EC}">
  <sheetPr codeName="Sheet22">
    <tabColor rgb="FF7030A0"/>
  </sheetPr>
  <dimension ref="B3:O40"/>
  <sheetViews>
    <sheetView workbookViewId="0"/>
  </sheetViews>
  <sheetFormatPr baseColWidth="10" defaultRowHeight="26" x14ac:dyDescent="0.3"/>
  <cols>
    <col min="1" max="1" width="10.83203125" style="1"/>
    <col min="2" max="2" width="9.33203125" style="1" bestFit="1" customWidth="1"/>
    <col min="3" max="3" width="4.83203125" style="1" bestFit="1" customWidth="1"/>
    <col min="4" max="4" width="15.6640625" style="1" customWidth="1"/>
    <col min="5" max="5" width="15.6640625" style="1" bestFit="1" customWidth="1"/>
    <col min="6" max="6" width="6.6640625" style="1" bestFit="1" customWidth="1"/>
    <col min="7" max="8" width="15.6640625" style="1" bestFit="1" customWidth="1"/>
    <col min="9" max="9" width="6.6640625" style="1" bestFit="1" customWidth="1"/>
    <col min="10" max="11" width="15.6640625" style="1" bestFit="1" customWidth="1"/>
    <col min="12" max="12" width="6.6640625" style="1" bestFit="1" customWidth="1"/>
    <col min="13" max="14" width="15.6640625" style="1" bestFit="1" customWidth="1"/>
    <col min="15" max="15" width="6.6640625" style="1" bestFit="1" customWidth="1"/>
    <col min="16" max="16384" width="10.83203125" style="1"/>
  </cols>
  <sheetData>
    <row r="3" spans="2:15" x14ac:dyDescent="0.3">
      <c r="B3" s="1" t="s">
        <v>111</v>
      </c>
      <c r="D3" s="1" t="s">
        <v>10</v>
      </c>
      <c r="G3" s="1" t="s">
        <v>8</v>
      </c>
      <c r="J3" s="1" t="s">
        <v>22</v>
      </c>
      <c r="M3" s="1" t="s">
        <v>23</v>
      </c>
    </row>
    <row r="4" spans="2:15" x14ac:dyDescent="0.3">
      <c r="D4" s="7" t="s">
        <v>105</v>
      </c>
      <c r="E4" s="7" t="s">
        <v>106</v>
      </c>
      <c r="F4" s="7" t="s">
        <v>107</v>
      </c>
      <c r="G4" s="7" t="s">
        <v>105</v>
      </c>
      <c r="H4" s="7" t="s">
        <v>106</v>
      </c>
      <c r="I4" s="7" t="s">
        <v>107</v>
      </c>
      <c r="J4" s="7" t="s">
        <v>105</v>
      </c>
      <c r="K4" s="7" t="s">
        <v>106</v>
      </c>
      <c r="L4" s="7" t="s">
        <v>107</v>
      </c>
      <c r="M4" s="7" t="s">
        <v>105</v>
      </c>
      <c r="N4" s="7" t="s">
        <v>106</v>
      </c>
      <c r="O4" s="7" t="s">
        <v>107</v>
      </c>
    </row>
    <row r="5" spans="2:15" x14ac:dyDescent="0.3">
      <c r="C5" s="1">
        <v>1</v>
      </c>
      <c r="D5" s="25">
        <v>83944.340056217479</v>
      </c>
      <c r="E5" s="26">
        <v>438116.85391479597</v>
      </c>
      <c r="F5" s="27">
        <v>28</v>
      </c>
      <c r="G5" s="25">
        <v>85282.880931859734</v>
      </c>
      <c r="H5" s="26">
        <v>525745.35916077276</v>
      </c>
      <c r="I5" s="27">
        <v>28</v>
      </c>
      <c r="J5" s="25">
        <v>76083.982301698823</v>
      </c>
      <c r="K5" s="26">
        <v>465288.6787531781</v>
      </c>
      <c r="L5" s="27">
        <v>25</v>
      </c>
      <c r="M5" s="25">
        <v>85663.285126776536</v>
      </c>
      <c r="N5" s="26">
        <v>570849.58755665924</v>
      </c>
      <c r="O5" s="27">
        <v>29</v>
      </c>
    </row>
    <row r="6" spans="2:15" x14ac:dyDescent="0.3">
      <c r="C6" s="1">
        <v>2</v>
      </c>
      <c r="D6" s="25">
        <v>83116.672572420546</v>
      </c>
      <c r="E6" s="26">
        <v>385962.0015495852</v>
      </c>
      <c r="F6" s="27">
        <v>28</v>
      </c>
      <c r="G6" s="25">
        <v>67883.141766391578</v>
      </c>
      <c r="H6" s="26">
        <v>333564.05579935742</v>
      </c>
      <c r="I6" s="27">
        <v>23</v>
      </c>
      <c r="J6" s="25">
        <v>56945.271546912896</v>
      </c>
      <c r="K6" s="26">
        <v>351289.28443145589</v>
      </c>
      <c r="L6" s="27">
        <v>19</v>
      </c>
      <c r="M6" s="25">
        <v>64248.599623973743</v>
      </c>
      <c r="N6" s="26">
        <v>317538.22056774545</v>
      </c>
      <c r="O6" s="27">
        <v>21</v>
      </c>
    </row>
    <row r="7" spans="2:15" x14ac:dyDescent="0.3">
      <c r="C7" s="1">
        <v>3</v>
      </c>
      <c r="D7" s="25">
        <v>69795.09607929668</v>
      </c>
      <c r="E7" s="26">
        <v>367244.35129857739</v>
      </c>
      <c r="F7" s="27">
        <v>23</v>
      </c>
      <c r="G7" s="25">
        <v>76679.490144178359</v>
      </c>
      <c r="H7" s="26">
        <v>387134.51758620428</v>
      </c>
      <c r="I7" s="27">
        <v>26</v>
      </c>
      <c r="J7" s="25">
        <v>75790.939554156939</v>
      </c>
      <c r="K7" s="26">
        <v>478969.60791675479</v>
      </c>
      <c r="L7" s="27">
        <v>25</v>
      </c>
      <c r="M7" s="25">
        <v>79907.022025797734</v>
      </c>
      <c r="N7" s="26">
        <v>369695.9780779655</v>
      </c>
      <c r="O7" s="27">
        <v>27</v>
      </c>
    </row>
    <row r="8" spans="2:15" x14ac:dyDescent="0.3">
      <c r="C8" s="1">
        <v>4</v>
      </c>
      <c r="D8" s="25">
        <v>58559.65669775998</v>
      </c>
      <c r="E8" s="26">
        <v>337890.18759769184</v>
      </c>
      <c r="F8" s="27">
        <v>20</v>
      </c>
      <c r="G8" s="25">
        <v>73351.66393839012</v>
      </c>
      <c r="H8" s="26">
        <v>399468.65495355817</v>
      </c>
      <c r="I8" s="27">
        <v>24</v>
      </c>
      <c r="J8" s="25">
        <v>57574.683187172632</v>
      </c>
      <c r="K8" s="26">
        <v>362708.6638639858</v>
      </c>
      <c r="L8" s="27">
        <v>19</v>
      </c>
      <c r="M8" s="25">
        <v>81010.631717195298</v>
      </c>
      <c r="N8" s="26">
        <v>358130.10608501843</v>
      </c>
      <c r="O8" s="27">
        <v>27</v>
      </c>
    </row>
    <row r="9" spans="2:15" x14ac:dyDescent="0.3">
      <c r="C9" s="1">
        <v>5</v>
      </c>
      <c r="D9" s="25">
        <v>80427.250490006132</v>
      </c>
      <c r="E9" s="26">
        <v>441577.7867050615</v>
      </c>
      <c r="F9" s="27">
        <v>27</v>
      </c>
      <c r="G9" s="25">
        <v>74084.018859084288</v>
      </c>
      <c r="H9" s="26">
        <v>365664.19229935715</v>
      </c>
      <c r="I9" s="27">
        <v>25</v>
      </c>
      <c r="J9" s="25">
        <v>87763.614999315847</v>
      </c>
      <c r="K9" s="26">
        <v>437514.41697562113</v>
      </c>
      <c r="L9" s="27">
        <v>29</v>
      </c>
      <c r="M9" s="25">
        <v>71143.17482443864</v>
      </c>
      <c r="N9" s="26">
        <v>318400.06903851934</v>
      </c>
      <c r="O9" s="27">
        <v>24</v>
      </c>
    </row>
    <row r="10" spans="2:15" x14ac:dyDescent="0.3">
      <c r="C10" s="1">
        <v>6</v>
      </c>
      <c r="D10" s="25">
        <v>83715.876074599786</v>
      </c>
      <c r="E10" s="26">
        <v>427619.64295505919</v>
      </c>
      <c r="F10" s="27">
        <v>28</v>
      </c>
      <c r="G10" s="25">
        <v>90159.007265854656</v>
      </c>
      <c r="H10" s="26">
        <v>509993.23972711485</v>
      </c>
      <c r="I10" s="27">
        <v>30</v>
      </c>
      <c r="J10" s="25">
        <v>66919.267285610636</v>
      </c>
      <c r="K10" s="26">
        <v>280317.56575126277</v>
      </c>
      <c r="L10" s="27">
        <v>22</v>
      </c>
      <c r="M10" s="25">
        <v>67302.393699320121</v>
      </c>
      <c r="N10" s="26">
        <v>380752.63732948917</v>
      </c>
      <c r="O10" s="27">
        <v>22</v>
      </c>
    </row>
    <row r="11" spans="2:15" x14ac:dyDescent="0.3">
      <c r="C11" s="1">
        <v>7</v>
      </c>
      <c r="D11" s="25">
        <v>82913.447745512996</v>
      </c>
      <c r="E11" s="26">
        <v>346173.21888063761</v>
      </c>
      <c r="F11" s="27">
        <v>28</v>
      </c>
      <c r="G11" s="25">
        <v>90029.419592678998</v>
      </c>
      <c r="H11" s="26">
        <v>542272.81351012213</v>
      </c>
      <c r="I11" s="27">
        <v>30</v>
      </c>
      <c r="J11" s="25">
        <v>83813.805074711709</v>
      </c>
      <c r="K11" s="26">
        <v>411123.66996303102</v>
      </c>
      <c r="L11" s="27">
        <v>28</v>
      </c>
      <c r="M11" s="25">
        <v>87082.903599994272</v>
      </c>
      <c r="N11" s="26">
        <v>582216.08916367416</v>
      </c>
      <c r="O11" s="27">
        <v>29</v>
      </c>
    </row>
    <row r="12" spans="2:15" x14ac:dyDescent="0.3">
      <c r="C12" s="1">
        <v>8</v>
      </c>
      <c r="D12" s="25">
        <v>78379.461667461015</v>
      </c>
      <c r="E12" s="26">
        <v>427638.87358267151</v>
      </c>
      <c r="F12" s="27">
        <v>26</v>
      </c>
      <c r="G12" s="25">
        <v>93508.808641802592</v>
      </c>
      <c r="H12" s="26">
        <v>587085.90020145872</v>
      </c>
      <c r="I12" s="27">
        <v>31</v>
      </c>
      <c r="J12" s="25">
        <v>75357.601744191314</v>
      </c>
      <c r="K12" s="26">
        <v>313164.89621528541</v>
      </c>
      <c r="L12" s="27">
        <v>25</v>
      </c>
      <c r="M12" s="25">
        <v>93954.151967475322</v>
      </c>
      <c r="N12" s="26">
        <v>484885.92716696317</v>
      </c>
      <c r="O12" s="27">
        <v>31</v>
      </c>
    </row>
    <row r="13" spans="2:15" x14ac:dyDescent="0.3">
      <c r="C13" s="1">
        <v>9</v>
      </c>
      <c r="D13" s="25">
        <v>70942.113434209386</v>
      </c>
      <c r="E13" s="26">
        <v>401667.38469749631</v>
      </c>
      <c r="F13" s="27">
        <v>24</v>
      </c>
      <c r="G13" s="25">
        <v>75892.455539424394</v>
      </c>
      <c r="H13" s="26">
        <v>437865.35968034802</v>
      </c>
      <c r="I13" s="27">
        <v>25</v>
      </c>
      <c r="J13" s="25">
        <v>70954.273345021953</v>
      </c>
      <c r="K13" s="26">
        <v>395368.80340841849</v>
      </c>
      <c r="L13" s="27">
        <v>24</v>
      </c>
      <c r="M13" s="25">
        <v>66176.241443405743</v>
      </c>
      <c r="N13" s="26">
        <v>265692.98162758863</v>
      </c>
      <c r="O13" s="27">
        <v>22</v>
      </c>
    </row>
    <row r="14" spans="2:15" x14ac:dyDescent="0.3">
      <c r="C14" s="1">
        <v>10</v>
      </c>
      <c r="D14" s="25">
        <v>91812.971949243976</v>
      </c>
      <c r="E14" s="26">
        <v>636520.886042987</v>
      </c>
      <c r="F14" s="27">
        <v>31</v>
      </c>
      <c r="G14" s="25">
        <v>84417.220021454676</v>
      </c>
      <c r="H14" s="26">
        <v>516551.7957225641</v>
      </c>
      <c r="I14" s="27">
        <v>28</v>
      </c>
      <c r="J14" s="25">
        <v>74176.448066811892</v>
      </c>
      <c r="K14" s="26">
        <v>326981.21828627068</v>
      </c>
      <c r="L14" s="27">
        <v>25</v>
      </c>
      <c r="M14" s="25">
        <v>73917.087676227427</v>
      </c>
      <c r="N14" s="26">
        <v>328111.19834365248</v>
      </c>
      <c r="O14" s="27">
        <v>25</v>
      </c>
    </row>
    <row r="16" spans="2:15" x14ac:dyDescent="0.3">
      <c r="B16" s="1" t="s">
        <v>112</v>
      </c>
      <c r="D16" s="1" t="s">
        <v>10</v>
      </c>
      <c r="G16" s="1" t="s">
        <v>8</v>
      </c>
      <c r="J16" s="1" t="s">
        <v>22</v>
      </c>
      <c r="M16" s="1" t="s">
        <v>23</v>
      </c>
    </row>
    <row r="17" spans="2:15" x14ac:dyDescent="0.3">
      <c r="D17" s="7" t="s">
        <v>105</v>
      </c>
      <c r="E17" s="7" t="s">
        <v>106</v>
      </c>
      <c r="F17" s="7" t="s">
        <v>107</v>
      </c>
      <c r="G17" s="7" t="s">
        <v>105</v>
      </c>
      <c r="H17" s="7" t="s">
        <v>106</v>
      </c>
      <c r="I17" s="7" t="s">
        <v>107</v>
      </c>
      <c r="J17" s="7" t="s">
        <v>105</v>
      </c>
      <c r="K17" s="7" t="s">
        <v>106</v>
      </c>
      <c r="L17" s="7" t="s">
        <v>107</v>
      </c>
      <c r="M17" s="7" t="s">
        <v>105</v>
      </c>
      <c r="N17" s="7" t="s">
        <v>106</v>
      </c>
      <c r="O17" s="7" t="s">
        <v>107</v>
      </c>
    </row>
    <row r="18" spans="2:15" x14ac:dyDescent="0.3">
      <c r="C18" s="1">
        <v>1</v>
      </c>
      <c r="D18" s="25">
        <v>87713.526016571035</v>
      </c>
      <c r="E18" s="26">
        <v>456116.36761423538</v>
      </c>
      <c r="F18" s="27">
        <v>29</v>
      </c>
      <c r="G18" s="25">
        <v>88775.163308408111</v>
      </c>
      <c r="H18" s="26">
        <v>568648.16918728733</v>
      </c>
      <c r="I18" s="27">
        <v>29</v>
      </c>
      <c r="J18" s="25">
        <v>81611.677790978545</v>
      </c>
      <c r="K18" s="26">
        <v>508951.12469695753</v>
      </c>
      <c r="L18" s="27">
        <v>26</v>
      </c>
      <c r="M18" s="25">
        <v>92479.468878063388</v>
      </c>
      <c r="N18" s="26">
        <v>598101.13970617717</v>
      </c>
      <c r="O18" s="27">
        <v>30</v>
      </c>
    </row>
    <row r="19" spans="2:15" x14ac:dyDescent="0.3">
      <c r="C19" s="1">
        <v>2</v>
      </c>
      <c r="D19" s="25">
        <v>90098.678042039595</v>
      </c>
      <c r="E19" s="26">
        <v>391722.38022681285</v>
      </c>
      <c r="F19" s="27">
        <v>29</v>
      </c>
      <c r="G19" s="25">
        <v>69438.751692284204</v>
      </c>
      <c r="H19" s="26">
        <v>343008.42541313195</v>
      </c>
      <c r="I19" s="27">
        <v>24</v>
      </c>
      <c r="J19" s="25">
        <v>59767.097329895107</v>
      </c>
      <c r="K19" s="26">
        <v>372685.67696436512</v>
      </c>
      <c r="L19" s="27">
        <v>20</v>
      </c>
      <c r="M19" s="25">
        <v>68394.013079605676</v>
      </c>
      <c r="N19" s="26">
        <v>337463.85181835643</v>
      </c>
      <c r="O19" s="27">
        <v>22</v>
      </c>
    </row>
    <row r="20" spans="2:15" x14ac:dyDescent="0.3">
      <c r="C20" s="1">
        <v>3</v>
      </c>
      <c r="D20" s="25">
        <v>74907.17497949439</v>
      </c>
      <c r="E20" s="26">
        <v>378662.49699546816</v>
      </c>
      <c r="F20" s="27">
        <v>24</v>
      </c>
      <c r="G20" s="25">
        <v>79776.246462187031</v>
      </c>
      <c r="H20" s="26">
        <v>422713.33944242657</v>
      </c>
      <c r="I20" s="27">
        <v>27</v>
      </c>
      <c r="J20" s="25">
        <v>77869.826047043127</v>
      </c>
      <c r="K20" s="26">
        <v>505175.54942925251</v>
      </c>
      <c r="L20" s="27">
        <v>26</v>
      </c>
      <c r="M20" s="25">
        <v>81195.446204842301</v>
      </c>
      <c r="N20" s="26">
        <v>397042.56113604555</v>
      </c>
      <c r="O20" s="27">
        <v>28</v>
      </c>
    </row>
    <row r="21" spans="2:15" x14ac:dyDescent="0.3">
      <c r="C21" s="1">
        <v>4</v>
      </c>
      <c r="D21" s="25">
        <v>63103.22827791176</v>
      </c>
      <c r="E21" s="26">
        <v>351848.5744957049</v>
      </c>
      <c r="F21" s="27">
        <v>21</v>
      </c>
      <c r="G21" s="25">
        <v>75121.343194136469</v>
      </c>
      <c r="H21" s="26">
        <v>423715.65483413084</v>
      </c>
      <c r="I21" s="27">
        <v>25</v>
      </c>
      <c r="J21" s="25">
        <v>62779.369053580253</v>
      </c>
      <c r="K21" s="26">
        <v>372105.08166434086</v>
      </c>
      <c r="L21" s="27">
        <v>20</v>
      </c>
      <c r="M21" s="25">
        <v>85399.307215165754</v>
      </c>
      <c r="N21" s="26">
        <v>374786.23023522412</v>
      </c>
      <c r="O21" s="27">
        <v>28</v>
      </c>
    </row>
    <row r="22" spans="2:15" x14ac:dyDescent="0.3">
      <c r="C22" s="1">
        <v>5</v>
      </c>
      <c r="D22" s="25">
        <v>84601.714817686487</v>
      </c>
      <c r="E22" s="26">
        <v>481648.96380978019</v>
      </c>
      <c r="F22" s="27">
        <v>28</v>
      </c>
      <c r="G22" s="25">
        <v>80570.487348387469</v>
      </c>
      <c r="H22" s="26">
        <v>379627.00072354049</v>
      </c>
      <c r="I22" s="27">
        <v>26</v>
      </c>
      <c r="J22" s="25">
        <v>94988.349948353818</v>
      </c>
      <c r="K22" s="26">
        <v>437973.42673006014</v>
      </c>
      <c r="L22" s="27">
        <v>30</v>
      </c>
      <c r="M22" s="25">
        <v>72391.675831716202</v>
      </c>
      <c r="N22" s="26">
        <v>344844.89243733435</v>
      </c>
      <c r="O22" s="27">
        <v>25</v>
      </c>
    </row>
    <row r="23" spans="2:15" x14ac:dyDescent="0.3">
      <c r="C23" s="1">
        <v>6</v>
      </c>
      <c r="D23" s="25">
        <v>90652.649990321661</v>
      </c>
      <c r="E23" s="26">
        <v>462189.45095537853</v>
      </c>
      <c r="F23" s="27">
        <v>29</v>
      </c>
      <c r="G23" s="25">
        <v>94138.876009503903</v>
      </c>
      <c r="H23" s="26">
        <v>527378.7727741804</v>
      </c>
      <c r="I23" s="27">
        <v>31</v>
      </c>
      <c r="J23" s="25">
        <v>71722.755700163572</v>
      </c>
      <c r="K23" s="26">
        <v>289034.00170085335</v>
      </c>
      <c r="L23" s="27">
        <v>23</v>
      </c>
      <c r="M23" s="25">
        <v>71190.704546186709</v>
      </c>
      <c r="N23" s="26">
        <v>388759.35412184714</v>
      </c>
      <c r="O23" s="27">
        <v>23</v>
      </c>
    </row>
    <row r="24" spans="2:15" x14ac:dyDescent="0.3">
      <c r="C24" s="1">
        <v>7</v>
      </c>
      <c r="D24" s="25">
        <v>86270.727880427672</v>
      </c>
      <c r="E24" s="26">
        <v>353883.21314408258</v>
      </c>
      <c r="F24" s="27">
        <v>29</v>
      </c>
      <c r="G24" s="25">
        <v>91388.814509364398</v>
      </c>
      <c r="H24" s="26">
        <v>576151.44055309251</v>
      </c>
      <c r="I24" s="27">
        <v>31</v>
      </c>
      <c r="J24" s="25">
        <v>87148.714233345134</v>
      </c>
      <c r="K24" s="26">
        <v>429101.60249408626</v>
      </c>
      <c r="L24" s="27">
        <v>29</v>
      </c>
      <c r="M24" s="25">
        <v>91749.460048046458</v>
      </c>
      <c r="N24" s="26">
        <v>635572.18586867675</v>
      </c>
      <c r="O24" s="27">
        <v>30</v>
      </c>
    </row>
    <row r="25" spans="2:15" x14ac:dyDescent="0.3">
      <c r="C25" s="1">
        <v>8</v>
      </c>
      <c r="D25" s="25">
        <v>79488.911432061926</v>
      </c>
      <c r="E25" s="26">
        <v>442291.20058901934</v>
      </c>
      <c r="F25" s="27">
        <v>27</v>
      </c>
      <c r="G25" s="25">
        <v>94642.441017362755</v>
      </c>
      <c r="H25" s="26">
        <v>626396.53208903025</v>
      </c>
      <c r="I25" s="27">
        <v>32</v>
      </c>
      <c r="J25" s="25">
        <v>81969.26335647954</v>
      </c>
      <c r="K25" s="26">
        <v>326724.87778983405</v>
      </c>
      <c r="L25" s="27">
        <v>26</v>
      </c>
      <c r="M25" s="25">
        <v>100806.00301644845</v>
      </c>
      <c r="N25" s="26">
        <v>532173.42001500947</v>
      </c>
      <c r="O25" s="27">
        <v>32</v>
      </c>
    </row>
    <row r="26" spans="2:15" x14ac:dyDescent="0.3">
      <c r="C26" s="1">
        <v>9</v>
      </c>
      <c r="D26" s="25">
        <v>74123.155267978495</v>
      </c>
      <c r="E26" s="26">
        <v>409751.38260230434</v>
      </c>
      <c r="F26" s="27">
        <v>25</v>
      </c>
      <c r="G26" s="25">
        <v>81271.654164510226</v>
      </c>
      <c r="H26" s="26">
        <v>469518.2290742831</v>
      </c>
      <c r="I26" s="27">
        <v>26</v>
      </c>
      <c r="J26" s="25">
        <v>75430.682165877952</v>
      </c>
      <c r="K26" s="26">
        <v>412625.73332100397</v>
      </c>
      <c r="L26" s="27">
        <v>25</v>
      </c>
      <c r="M26" s="25">
        <v>66230.966389838504</v>
      </c>
      <c r="N26" s="26">
        <v>269763.67364489246</v>
      </c>
      <c r="O26" s="27">
        <v>23</v>
      </c>
    </row>
    <row r="27" spans="2:15" x14ac:dyDescent="0.3">
      <c r="C27" s="1">
        <v>10</v>
      </c>
      <c r="D27" s="25">
        <v>99547.927265717706</v>
      </c>
      <c r="E27" s="26">
        <v>685712.11788974202</v>
      </c>
      <c r="F27" s="27">
        <v>32</v>
      </c>
      <c r="G27" s="25">
        <v>91258.395638613671</v>
      </c>
      <c r="H27" s="26">
        <v>542079.8087691766</v>
      </c>
      <c r="I27" s="27">
        <v>29</v>
      </c>
      <c r="J27" s="25">
        <v>75139.264753614218</v>
      </c>
      <c r="K27" s="26">
        <v>353006.91685623373</v>
      </c>
      <c r="L27" s="27">
        <v>26</v>
      </c>
      <c r="M27" s="25">
        <v>75809.808927517646</v>
      </c>
      <c r="N27" s="26">
        <v>329717.74462576438</v>
      </c>
      <c r="O27" s="27">
        <v>26</v>
      </c>
    </row>
    <row r="29" spans="2:15" x14ac:dyDescent="0.3">
      <c r="B29" s="1" t="s">
        <v>113</v>
      </c>
      <c r="D29" s="1" t="s">
        <v>10</v>
      </c>
      <c r="G29" s="1" t="s">
        <v>8</v>
      </c>
      <c r="J29" s="1" t="s">
        <v>22</v>
      </c>
      <c r="M29" s="1" t="s">
        <v>23</v>
      </c>
    </row>
    <row r="30" spans="2:15" x14ac:dyDescent="0.3">
      <c r="D30" s="7" t="s">
        <v>105</v>
      </c>
      <c r="E30" s="7" t="s">
        <v>106</v>
      </c>
      <c r="F30" s="7" t="s">
        <v>107</v>
      </c>
      <c r="G30" s="7" t="s">
        <v>105</v>
      </c>
      <c r="H30" s="7" t="s">
        <v>106</v>
      </c>
      <c r="I30" s="7" t="s">
        <v>107</v>
      </c>
      <c r="J30" s="7" t="s">
        <v>105</v>
      </c>
      <c r="K30" s="7" t="s">
        <v>106</v>
      </c>
      <c r="L30" s="7" t="s">
        <v>107</v>
      </c>
      <c r="M30" s="7" t="s">
        <v>105</v>
      </c>
      <c r="N30" s="7" t="s">
        <v>106</v>
      </c>
      <c r="O30" s="7" t="s">
        <v>107</v>
      </c>
    </row>
    <row r="31" spans="2:15" x14ac:dyDescent="0.3">
      <c r="C31" s="1">
        <v>1</v>
      </c>
      <c r="D31" s="24">
        <v>94550.768446008791</v>
      </c>
      <c r="E31" s="24">
        <v>491733.03392998659</v>
      </c>
      <c r="F31" s="5">
        <v>30</v>
      </c>
      <c r="G31" s="24">
        <v>90315.571073518498</v>
      </c>
      <c r="H31" s="24">
        <v>621616.73268957937</v>
      </c>
      <c r="I31" s="5">
        <v>30</v>
      </c>
      <c r="J31" s="24">
        <v>84158.43730843543</v>
      </c>
      <c r="K31" s="24">
        <v>533126.88011996914</v>
      </c>
      <c r="L31" s="5">
        <v>27</v>
      </c>
      <c r="M31" s="24">
        <v>96249.819260163902</v>
      </c>
      <c r="N31" s="24">
        <v>638188.1434041519</v>
      </c>
      <c r="O31" s="5">
        <v>31</v>
      </c>
    </row>
    <row r="32" spans="2:15" x14ac:dyDescent="0.3">
      <c r="C32" s="1">
        <v>2</v>
      </c>
      <c r="D32" s="24">
        <v>93466.226840096409</v>
      </c>
      <c r="E32" s="24">
        <v>400876.89718626539</v>
      </c>
      <c r="F32" s="5">
        <v>30</v>
      </c>
      <c r="G32" s="24">
        <v>73571.488405051394</v>
      </c>
      <c r="H32" s="24">
        <v>347524.7226414248</v>
      </c>
      <c r="I32" s="5">
        <v>25</v>
      </c>
      <c r="J32" s="24">
        <v>61370.62317411993</v>
      </c>
      <c r="K32" s="24">
        <v>391263.95081303606</v>
      </c>
      <c r="L32" s="5">
        <v>21</v>
      </c>
      <c r="M32" s="24">
        <v>70630.095553386636</v>
      </c>
      <c r="N32" s="24">
        <v>369887.47482755216</v>
      </c>
      <c r="O32" s="5">
        <v>23</v>
      </c>
    </row>
    <row r="33" spans="3:15" x14ac:dyDescent="0.3">
      <c r="C33" s="1">
        <v>3</v>
      </c>
      <c r="D33" s="24">
        <v>78792.450909099527</v>
      </c>
      <c r="E33" s="24">
        <v>398116.58322381787</v>
      </c>
      <c r="F33" s="5">
        <v>25</v>
      </c>
      <c r="G33" s="24">
        <v>86512.120153134572</v>
      </c>
      <c r="H33" s="24">
        <v>428731.90939125855</v>
      </c>
      <c r="I33" s="5">
        <v>28</v>
      </c>
      <c r="J33" s="24">
        <v>78002.654284554781</v>
      </c>
      <c r="K33" s="24">
        <v>525874.88280237478</v>
      </c>
      <c r="L33" s="5">
        <v>27</v>
      </c>
      <c r="M33" s="24">
        <v>83653.485859356937</v>
      </c>
      <c r="N33" s="24">
        <v>401449.56468929024</v>
      </c>
      <c r="O33" s="5">
        <v>29</v>
      </c>
    </row>
    <row r="34" spans="3:15" x14ac:dyDescent="0.3">
      <c r="C34" s="1">
        <v>4</v>
      </c>
      <c r="D34" s="24">
        <v>63546.164554612675</v>
      </c>
      <c r="E34" s="24">
        <v>377364.7979123125</v>
      </c>
      <c r="F34" s="5">
        <v>22</v>
      </c>
      <c r="G34" s="24">
        <v>79648.128136380357</v>
      </c>
      <c r="H34" s="24">
        <v>440199.21102365776</v>
      </c>
      <c r="I34" s="5">
        <v>26</v>
      </c>
      <c r="J34" s="24">
        <v>64149.290917704413</v>
      </c>
      <c r="K34" s="24">
        <v>396202.890556339</v>
      </c>
      <c r="L34" s="5">
        <v>21</v>
      </c>
      <c r="M34" s="24">
        <v>91838.18940586246</v>
      </c>
      <c r="N34" s="24">
        <v>392933.45665981295</v>
      </c>
      <c r="O34" s="5">
        <v>29</v>
      </c>
    </row>
    <row r="35" spans="3:15" x14ac:dyDescent="0.3">
      <c r="C35" s="1">
        <v>5</v>
      </c>
      <c r="D35" s="24">
        <v>85757.503401679598</v>
      </c>
      <c r="E35" s="24">
        <v>512657.18684196216</v>
      </c>
      <c r="F35" s="5">
        <v>29</v>
      </c>
      <c r="G35" s="24">
        <v>86309.371197783985</v>
      </c>
      <c r="H35" s="24">
        <v>394146.89332089602</v>
      </c>
      <c r="I35" s="5">
        <v>27</v>
      </c>
      <c r="J35" s="24">
        <v>102413.86792544338</v>
      </c>
      <c r="K35" s="24">
        <v>474479.48492648883</v>
      </c>
      <c r="L35" s="5">
        <v>31</v>
      </c>
      <c r="M35" s="24">
        <v>72465.41367264546</v>
      </c>
      <c r="N35" s="24">
        <v>377307.78277924558</v>
      </c>
      <c r="O35" s="5">
        <v>26</v>
      </c>
    </row>
    <row r="36" spans="3:15" x14ac:dyDescent="0.3">
      <c r="C36" s="1">
        <v>6</v>
      </c>
      <c r="D36" s="24">
        <v>98583.507974344844</v>
      </c>
      <c r="E36" s="24">
        <v>486155.50207534782</v>
      </c>
      <c r="F36" s="5">
        <v>30</v>
      </c>
      <c r="G36" s="24">
        <v>97212.915298604057</v>
      </c>
      <c r="H36" s="24">
        <v>537524.12781290687</v>
      </c>
      <c r="I36" s="5">
        <v>32</v>
      </c>
      <c r="J36" s="24">
        <v>73526.374932124862</v>
      </c>
      <c r="K36" s="24">
        <v>295245.15200758021</v>
      </c>
      <c r="L36" s="5">
        <v>24</v>
      </c>
      <c r="M36" s="24">
        <v>71952.121929441142</v>
      </c>
      <c r="N36" s="24">
        <v>396306.01090236683</v>
      </c>
      <c r="O36" s="5">
        <v>24</v>
      </c>
    </row>
    <row r="37" spans="3:15" x14ac:dyDescent="0.3">
      <c r="C37" s="1">
        <v>7</v>
      </c>
      <c r="D37" s="24">
        <v>90931.963455075704</v>
      </c>
      <c r="E37" s="24">
        <v>375592.54859789513</v>
      </c>
      <c r="F37" s="5">
        <v>30</v>
      </c>
      <c r="G37" s="24">
        <v>97373.229851221156</v>
      </c>
      <c r="H37" s="24">
        <v>577273.16866884136</v>
      </c>
      <c r="I37" s="5">
        <v>32</v>
      </c>
      <c r="J37" s="24">
        <v>91992.179892413886</v>
      </c>
      <c r="K37" s="24">
        <v>445687.60691223026</v>
      </c>
      <c r="L37" s="5">
        <v>30</v>
      </c>
      <c r="M37" s="24">
        <v>97057.286938352423</v>
      </c>
      <c r="N37" s="24">
        <v>679084.58153132128</v>
      </c>
      <c r="O37" s="5">
        <v>31</v>
      </c>
    </row>
    <row r="38" spans="3:15" x14ac:dyDescent="0.3">
      <c r="C38" s="1">
        <v>8</v>
      </c>
      <c r="D38" s="24">
        <v>84489.317843840778</v>
      </c>
      <c r="E38" s="24">
        <v>469827.53468940436</v>
      </c>
      <c r="F38" s="5">
        <v>28</v>
      </c>
      <c r="G38" s="24">
        <v>102815.51908844631</v>
      </c>
      <c r="H38" s="24">
        <v>665163.70854929998</v>
      </c>
      <c r="I38" s="5">
        <v>33</v>
      </c>
      <c r="J38" s="24">
        <v>89710.201945272958</v>
      </c>
      <c r="K38" s="24">
        <v>327730.65097765788</v>
      </c>
      <c r="L38" s="5">
        <v>27</v>
      </c>
      <c r="M38" s="24">
        <v>104760.58711412236</v>
      </c>
      <c r="N38" s="24">
        <v>576011.12657158973</v>
      </c>
      <c r="O38" s="5">
        <v>33</v>
      </c>
    </row>
    <row r="39" spans="3:15" x14ac:dyDescent="0.3">
      <c r="C39" s="1">
        <v>9</v>
      </c>
      <c r="D39" s="24">
        <v>78950.358338850041</v>
      </c>
      <c r="E39" s="24">
        <v>410493.33637987846</v>
      </c>
      <c r="F39" s="5">
        <v>26</v>
      </c>
      <c r="G39" s="24">
        <v>85683.495122729728</v>
      </c>
      <c r="H39" s="24">
        <v>476251.35301841953</v>
      </c>
      <c r="I39" s="5">
        <v>27</v>
      </c>
      <c r="J39" s="24">
        <v>75856.13853077103</v>
      </c>
      <c r="K39" s="24">
        <v>442466.29562008369</v>
      </c>
      <c r="L39" s="5">
        <v>26</v>
      </c>
      <c r="M39" s="24">
        <v>69638.040987640939</v>
      </c>
      <c r="N39" s="24">
        <v>275236.82744717452</v>
      </c>
      <c r="O39" s="5">
        <v>24</v>
      </c>
    </row>
    <row r="40" spans="3:15" x14ac:dyDescent="0.3">
      <c r="C40" s="1">
        <v>10</v>
      </c>
      <c r="D40" s="24">
        <v>102706.6231802539</v>
      </c>
      <c r="E40" s="24">
        <v>744367.44716733543</v>
      </c>
      <c r="F40" s="5">
        <v>33</v>
      </c>
      <c r="G40" s="24">
        <v>92296.99745120421</v>
      </c>
      <c r="H40" s="24">
        <v>551864.70863362774</v>
      </c>
      <c r="I40" s="5">
        <v>30</v>
      </c>
      <c r="J40" s="24">
        <v>75803.705952712087</v>
      </c>
      <c r="K40" s="24">
        <v>368405.59706164978</v>
      </c>
      <c r="L40" s="5">
        <v>27</v>
      </c>
      <c r="M40" s="24">
        <v>79804.126270013425</v>
      </c>
      <c r="N40" s="24">
        <v>354518.2879129441</v>
      </c>
      <c r="O40" s="5">
        <v>27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59EF5-104F-664A-8276-7E9D6DE86674}">
  <sheetPr>
    <tabColor rgb="FFFFFF00"/>
  </sheetPr>
  <dimension ref="B2"/>
  <sheetViews>
    <sheetView workbookViewId="0"/>
  </sheetViews>
  <sheetFormatPr baseColWidth="10" defaultRowHeight="26" x14ac:dyDescent="0.3"/>
  <cols>
    <col min="1" max="16384" width="10.83203125" style="1"/>
  </cols>
  <sheetData>
    <row r="2" spans="2:2" x14ac:dyDescent="0.3">
      <c r="B2" s="18" t="s">
        <v>159</v>
      </c>
    </row>
  </sheetData>
  <hyperlinks>
    <hyperlink ref="B2" r:id="rId1" xr:uid="{6F2DE0CD-7F2A-0749-9016-04151EAD447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27</vt:i4>
      </vt:variant>
      <vt:variant>
        <vt:lpstr>Named Ranges</vt:lpstr>
      </vt:variant>
      <vt:variant>
        <vt:i4>3</vt:i4>
      </vt:variant>
    </vt:vector>
  </HeadingPairs>
  <TitlesOfParts>
    <vt:vector size="30" baseType="lpstr">
      <vt:lpstr>Today</vt:lpstr>
      <vt:lpstr>Dim</vt:lpstr>
      <vt:lpstr>Base</vt:lpstr>
      <vt:lpstr>Array2Range1</vt:lpstr>
      <vt:lpstr>Array2Range2</vt:lpstr>
      <vt:lpstr>Office1_Filter</vt:lpstr>
      <vt:lpstr>Office_Pivot</vt:lpstr>
      <vt:lpstr>Computer</vt:lpstr>
      <vt:lpstr>AWS</vt:lpstr>
      <vt:lpstr>Prework4NextClass</vt:lpstr>
      <vt:lpstr>InClassProjects</vt:lpstr>
      <vt:lpstr>qOffice1_Filter</vt:lpstr>
      <vt:lpstr>qOffice_Pivot</vt:lpstr>
      <vt:lpstr>qNamedRanges1</vt:lpstr>
      <vt:lpstr>qBond</vt:lpstr>
      <vt:lpstr>qMatrix</vt:lpstr>
      <vt:lpstr>qNDArrays</vt:lpstr>
      <vt:lpstr>qDataTypes1</vt:lpstr>
      <vt:lpstr>qDataTypes2</vt:lpstr>
      <vt:lpstr>qFizzBuzz</vt:lpstr>
      <vt:lpstr>Appendix </vt:lpstr>
      <vt:lpstr>DataObj1</vt:lpstr>
      <vt:lpstr>DataObj2</vt:lpstr>
      <vt:lpstr>DataObj3</vt:lpstr>
      <vt:lpstr>DataObj4</vt:lpstr>
      <vt:lpstr>DataObj5</vt:lpstr>
      <vt:lpstr>SQL_Text</vt:lpstr>
      <vt:lpstr>xPoint</vt:lpstr>
      <vt:lpstr>xTable</vt:lpstr>
      <vt:lpstr>xVector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Romoff</cp:lastModifiedBy>
  <dcterms:created xsi:type="dcterms:W3CDTF">2018-10-10T15:42:26Z</dcterms:created>
  <dcterms:modified xsi:type="dcterms:W3CDTF">2024-05-24T00:09:27Z</dcterms:modified>
</cp:coreProperties>
</file>