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romoff/Downloads/AA/GoodStuff/"/>
    </mc:Choice>
  </mc:AlternateContent>
  <xr:revisionPtr revIDLastSave="0" documentId="13_ncr:1_{065C5984-8401-2443-819B-4B1C9F1E35AE}" xr6:coauthVersionLast="47" xr6:coauthVersionMax="47" xr10:uidLastSave="{00000000-0000-0000-0000-000000000000}"/>
  <bookViews>
    <workbookView xWindow="0" yWindow="0" windowWidth="28800" windowHeight="18000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GitHub" sheetId="27" r:id="rId16"/>
    <sheet name="Homework" sheetId="45" r:id="rId17"/>
    <sheet name="WhoAmI" sheetId="44" r:id="rId18"/>
    <sheet name="getBondPrice" sheetId="48" r:id="rId19"/>
    <sheet name="getBondDuration" sheetId="49" r:id="rId20"/>
    <sheet name="getBondPrice_E" sheetId="41" r:id="rId21"/>
    <sheet name="getBondPrice_Z" sheetId="42" r:id="rId22"/>
    <sheet name="FizzBuzz" sheetId="50" r:id="rId23"/>
    <sheet name="MatMult1" sheetId="56" r:id="rId24"/>
    <sheet name="MatMult2" sheetId="57" r:id="rId25"/>
    <sheet name="SQL_Create" sheetId="58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57" l="1"/>
  <c r="G8" i="57"/>
  <c r="F8" i="57"/>
  <c r="F8" i="56"/>
  <c r="G7" i="42" l="1"/>
  <c r="G6" i="42"/>
  <c r="G5" i="42"/>
  <c r="G4" i="42"/>
  <c r="G3" i="42"/>
  <c r="G7" i="41"/>
  <c r="G6" i="41"/>
  <c r="G5" i="41"/>
  <c r="G4" i="41"/>
  <c r="G3" i="41"/>
  <c r="I9" i="42"/>
  <c r="H12" i="49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7" i="42"/>
  <c r="H6" i="42"/>
  <c r="H5" i="42"/>
  <c r="I5" i="42"/>
  <c r="H4" i="42"/>
  <c r="I4" i="42" s="1"/>
  <c r="H3" i="42"/>
  <c r="I3" i="42"/>
  <c r="H7" i="41"/>
  <c r="I9" i="41" s="1"/>
  <c r="I7" i="41"/>
  <c r="H6" i="41"/>
  <c r="H5" i="41"/>
  <c r="I5" i="41"/>
  <c r="H4" i="41"/>
  <c r="H3" i="41"/>
  <c r="I3" i="41"/>
  <c r="I4" i="41" l="1"/>
  <c r="I6" i="41"/>
  <c r="I6" i="42"/>
</calcChain>
</file>

<file path=xl/sharedStrings.xml><?xml version="1.0" encoding="utf-8"?>
<sst xmlns="http://schemas.openxmlformats.org/spreadsheetml/2006/main" count="211" uniqueCount="174">
  <si>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</si>
  <si>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</si>
  <si>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</si>
  <si>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</si>
  <si>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</si>
  <si>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</si>
  <si>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</si>
  <si>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</si>
  <si>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</si>
  <si>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</si>
  <si>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</si>
  <si>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</si>
  <si>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</si>
  <si>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</si>
  <si>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</si>
  <si>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</si>
  <si>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</si>
  <si>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</si>
  <si>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</si>
  <si>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</si>
  <si>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</si>
  <si>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</si>
  <si>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</si>
  <si>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</si>
  <si>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</si>
  <si>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</si>
  <si>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</si>
  <si>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</si>
  <si>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</si>
  <si>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</si>
  <si>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</si>
  <si>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</si>
  <si>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</si>
  <si>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</si>
  <si>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</si>
  <si>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</si>
  <si>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</si>
  <si>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</si>
  <si>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</si>
  <si>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</si>
  <si>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</si>
  <si>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</si>
  <si>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</si>
  <si>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</si>
  <si>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</si>
  <si>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</si>
  <si>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</si>
  <si>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</si>
  <si>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</si>
  <si>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</si>
  <si>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</si>
  <si>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</si>
  <si>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</si>
  <si>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</si>
  <si>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</si>
  <si>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</si>
  <si>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</si>
  <si>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</si>
  <si>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</si>
  <si>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</si>
  <si>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</si>
  <si>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</si>
  <si>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</si>
  <si>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</si>
  <si>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</si>
  <si>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</si>
  <si>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</si>
  <si>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</si>
  <si>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</si>
  <si>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</si>
  <si>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</si>
  <si>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</si>
  <si>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</si>
  <si>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</si>
  <si>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</si>
  <si>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</si>
  <si>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</si>
  <si>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</si>
  <si>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</si>
  <si>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</si>
  <si>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</si>
  <si>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</si>
  <si>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</si>
  <si>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Numpy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</si>
  <si>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</si>
  <si>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</si>
  <si>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</si>
  <si>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</si>
  <si>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</si>
  <si>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</si>
  <si>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</si>
  <si>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</si>
  <si>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</si>
  <si>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</si>
  <si>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</si>
  <si>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</si>
  <si>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</si>
  <si>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</si>
  <si>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</si>
  <si>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</si>
  <si>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</si>
  <si>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</si>
  <si>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</si>
  <si>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</si>
  <si>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</si>
  <si>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</si>
  <si>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</si>
  <si>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</si>
  <si>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</si>
  <si>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</si>
  <si>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</si>
  <si>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</si>
  <si>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</si>
  <si>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</si>
  <si>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</si>
  <si>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</si>
  <si>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</si>
  <si>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</si>
  <si>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</si>
  <si>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</si>
  <si>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</si>
  <si>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</si>
  <si>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</si>
  <si>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</si>
  <si>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</si>
  <si>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</si>
  <si>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</si>
  <si>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cf</t>
  </si>
  <si>
    <t>pvcf</t>
  </si>
  <si>
    <t>w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</si>
  <si>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</si>
  <si>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</si>
  <si>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</si>
  <si>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</si>
  <si>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</si>
  <si>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</si>
  <si>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</si>
  <si>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</si>
  <si>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</si>
  <si>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</si>
  <si>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</si>
  <si>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</si>
  <si>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</si>
  <si>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</si>
  <si>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</si>
  <si>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</si>
  <si>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</si>
  <si>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</si>
  <si>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</si>
  <si>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</si>
  <si>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</si>
  <si>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</si>
  <si>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</si>
  <si>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</si>
  <si>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</si>
  <si>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</si>
  <si>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</si>
  <si>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Obj_ListMethods.ipynb</t>
  </si>
  <si>
    <t>GitHub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</si>
  <si>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</si>
  <si>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</si>
  <si>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</si>
  <si>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</si>
  <si>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</si>
  <si>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</si>
  <si>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Assignment Link:</t>
  </si>
  <si>
    <t>Click the link after you have logged into GitHub and installed GitHub Desktop.</t>
  </si>
  <si>
    <t>"abc".join(mylist)</t>
  </si>
  <si>
    <t>m</t>
  </si>
  <si>
    <t>Please find the link on your Canvas page.</t>
  </si>
  <si>
    <t>Google Colab</t>
  </si>
  <si>
    <t>i = 0</t>
  </si>
  <si>
    <t>while i &lt; 5:</t>
  </si>
  <si>
    <t>SQLite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</si>
</sst>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8.xml"/><Relationship Id="rId42" Type="http://schemas.openxmlformats.org/officeDocument/2006/relationships/externalLink" Target="externalLinks/externalLink16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3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37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4.xml"/><Relationship Id="rId45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0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4" Type="http://schemas.openxmlformats.org/officeDocument/2006/relationships/externalLink" Target="externalLinks/externalLink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externalLink" Target="externalLinks/externalLink9.xml"/><Relationship Id="rId43" Type="http://schemas.openxmlformats.org/officeDocument/2006/relationships/externalLink" Target="externalLinks/externalLink17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7.xml"/><Relationship Id="rId38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20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KaxCTefIMA5YC_ROaCOizoxEKkYzKpB/view?usp=sharing" TargetMode="External"/><Relationship Id="rId1" Type="http://schemas.openxmlformats.org/officeDocument/2006/relationships/hyperlink" Target="https://classroom.github.com/a/W7nY0jHZ" TargetMode="Externa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14</xdr:row>
      <xdr:rowOff>63500</xdr:rowOff>
    </xdr:from>
    <xdr:to>
      <xdr:col>12</xdr:col>
      <xdr:colOff>444500</xdr:colOff>
      <xdr:row>21</xdr:row>
      <xdr:rowOff>25400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22</xdr:row>
      <xdr:rowOff>12700</xdr:rowOff>
    </xdr:from>
    <xdr:to>
      <xdr:col>12</xdr:col>
      <xdr:colOff>444500</xdr:colOff>
      <xdr:row>28</xdr:row>
      <xdr:rowOff>304800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Identify yourself for grading</a:t>
          </a:r>
        </a:p>
        <a:p>
          <a:endParaRPr lang="en-US" sz="2000"/>
        </a:p>
        <a:p>
          <a:r>
            <a:rPr lang="en-US" sz="2000"/>
            <a:t>def WhoAmI():</a:t>
          </a:r>
        </a:p>
        <a:p>
          <a:r>
            <a:rPr lang="en-US" sz="2000"/>
            <a:t>    return('djr2132')</a:t>
          </a:r>
          <a:endParaRPr lang="en-US" sz="2000" baseline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  <a:p>
          <a:r>
            <a:rPr lang="en-US" sz="1400"/>
            <a:t>ppy = 2</a:t>
          </a:r>
        </a:p>
        <a:p>
          <a:r>
            <a:rPr lang="en-US" sz="1400"/>
            <a:t>#&lt;no</a:t>
          </a:r>
          <a:r>
            <a:rPr lang="en-US" sz="1400" baseline="0"/>
            <a:t> ppy value passed&gt;</a:t>
          </a:r>
          <a:endParaRPr lang="en-US" sz="14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m, ppy = 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r>
            <a:rPr lang="en-US" sz="1400"/>
            <a:t>ppy = 1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m,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12700</xdr:rowOff>
    </xdr:from>
    <xdr:to>
      <xdr:col>5</xdr:col>
      <xdr:colOff>25400</xdr:colOff>
      <xdr:row>19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08104-A093-F74C-8CE0-E622E1E8648E}"/>
            </a:ext>
          </a:extLst>
        </xdr:cNvPr>
        <xdr:cNvSpPr txBox="1"/>
      </xdr:nvSpPr>
      <xdr:spPr>
        <a:xfrm>
          <a:off x="850900" y="622300"/>
          <a:ext cx="3302000" cy="344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TABLE IF NOT EXISTS people(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 INT PRIMARY KEY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 TEXT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Age NOT NULL,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Job TEXT NOT NULL)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INTO people(Id,Name,Age,Job)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(1,'Alan',11,'Unemployed'),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(2,'Bob',22,'Gamer'),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(3,'Chuck',33,'Farmer'),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(4,'Dave',44,'Painter'),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(5,'Ed',55,'Writer'),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(6,'Fred',66,'Writer'),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(7,'Greg',77,'Writer'),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(8,'Hank',88,'Retired'),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(9,'Ike',99,'Retired')</a:t>
          </a:r>
        </a:p>
        <a:p>
          <a:endParaRPr lang="en-US" sz="1100"/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19</xdr:row>
      <xdr:rowOff>279400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325DFE-64F3-D541-93A5-47BD63AFFED3}"/>
            </a:ext>
          </a:extLst>
        </xdr:cNvPr>
        <xdr:cNvSpPr txBox="1"/>
      </xdr:nvSpPr>
      <xdr:spPr>
        <a:xfrm>
          <a:off x="4953000" y="609600"/>
          <a:ext cx="3302000" cy="345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Homework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Given the data below,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a table called income with fields called 'job' and 'income'.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the work in a sql file named create_tables.sql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('None',0),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('Farmer',200000),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('Painter',100000),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('Writer',50000),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('Retired',0),</a:t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('Baker',80000)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304800</xdr:colOff>
      <xdr:row>9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86F6C-4533-8B41-97DD-4555AB32968A}"/>
            </a:ext>
          </a:extLst>
        </xdr:cNvPr>
        <xdr:cNvSpPr txBox="1"/>
      </xdr:nvSpPr>
      <xdr:spPr>
        <a:xfrm>
          <a:off x="825500" y="330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for i in range(5):</a:t>
          </a:r>
        </a:p>
        <a:p>
          <a:r>
            <a:rPr lang="en-US" sz="2000"/>
            <a:t>    print(i)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4</xdr:col>
      <xdr:colOff>304800</xdr:colOff>
      <xdr:row>19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CC6F3B-168F-714F-B518-A643AF1588FC}"/>
            </a:ext>
          </a:extLst>
        </xdr:cNvPr>
        <xdr:cNvSpPr txBox="1"/>
      </xdr:nvSpPr>
      <xdr:spPr>
        <a:xfrm>
          <a:off x="825500" y="3632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x in mylist:</a:t>
          </a:r>
        </a:p>
        <a:p>
          <a:r>
            <a:rPr lang="en-US" sz="2000"/>
            <a:t>    print(x)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4</xdr:col>
      <xdr:colOff>304800</xdr:colOff>
      <xdr:row>29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F3B1F5-67A9-E249-B7AB-9F0557541BE6}"/>
            </a:ext>
          </a:extLst>
        </xdr:cNvPr>
        <xdr:cNvSpPr txBox="1"/>
      </xdr:nvSpPr>
      <xdr:spPr>
        <a:xfrm>
          <a:off x="825500" y="69342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﻿i = 0</a:t>
          </a:r>
        </a:p>
        <a:p>
          <a:r>
            <a:rPr lang="en-US" sz="2000"/>
            <a:t>while i &lt; 5:</a:t>
          </a:r>
        </a:p>
        <a:p>
          <a:r>
            <a:rPr lang="en-US" sz="2000"/>
            <a:t>    print(i)</a:t>
          </a:r>
        </a:p>
        <a:p>
          <a:r>
            <a:rPr lang="en-US" sz="2000"/>
            <a:t>    i += 1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444500</xdr:colOff>
      <xdr:row>9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F95B3A-4E72-2B4B-91A1-2B3E154CF393}"/>
            </a:ext>
          </a:extLst>
        </xdr:cNvPr>
        <xdr:cNvSpPr txBox="1"/>
      </xdr:nvSpPr>
      <xdr:spPr>
        <a:xfrm>
          <a:off x="5778500" y="330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# Tuple</a:t>
          </a:r>
        </a:p>
        <a:p>
          <a:endParaRPr lang="en-US" sz="2000"/>
        </a:p>
        <a:p>
          <a:r>
            <a:rPr lang="en-US" sz="2000"/>
            <a:t>mytup = (1,2,3)</a:t>
          </a:r>
        </a:p>
        <a:p>
          <a:r>
            <a:rPr lang="en-US" sz="2000"/>
            <a:t>for x in mytup:</a:t>
          </a:r>
        </a:p>
        <a:p>
          <a:r>
            <a:rPr lang="en-US" sz="2000"/>
            <a:t>    print(x)</a:t>
          </a:r>
        </a:p>
        <a:p>
          <a:endParaRPr lang="en-US" sz="2000"/>
        </a:p>
        <a:p>
          <a:r>
            <a:rPr lang="en-US" sz="2000"/>
            <a:t># Error:</a:t>
          </a:r>
        </a:p>
        <a:p>
          <a:r>
            <a:rPr lang="en-US" sz="2000"/>
            <a:t>mytup[0] = 10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444500</xdr:colOff>
      <xdr:row>19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90D107-9D42-B24A-B4E1-B4CDEEDAF44F}"/>
            </a:ext>
          </a:extLst>
        </xdr:cNvPr>
        <xdr:cNvSpPr txBox="1"/>
      </xdr:nvSpPr>
      <xdr:spPr>
        <a:xfrm>
          <a:off x="5778500" y="3632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for i,x in enumerate(mylist):</a:t>
          </a:r>
        </a:p>
        <a:p>
          <a:r>
            <a:rPr lang="en-US" sz="2000"/>
            <a:t>    print(i,x)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444500</xdr:colOff>
      <xdr:row>29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069412-257C-BE44-827A-C7D003C6FBA9}"/>
            </a:ext>
          </a:extLst>
        </xdr:cNvPr>
        <xdr:cNvSpPr txBox="1"/>
      </xdr:nvSpPr>
      <xdr:spPr>
        <a:xfrm>
          <a:off x="5778500" y="6934200"/>
          <a:ext cx="45720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mylist = ['cat','dog','fish']</a:t>
          </a:r>
        </a:p>
        <a:p>
          <a:r>
            <a:rPr lang="en-US" sz="2000"/>
            <a:t>mylist2 = ['lion','wolf','whale']</a:t>
          </a:r>
        </a:p>
        <a:p>
          <a:r>
            <a:rPr lang="en-US" sz="2000"/>
            <a:t>for x,y in zip(mylist,mylist2):</a:t>
          </a:r>
        </a:p>
        <a:p>
          <a:r>
            <a:rPr lang="en-US" sz="2000"/>
            <a:t>    print(x,y)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  <sheetName val="DataTypes_ASCII"/>
      <sheetName val="Next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s://sqlite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tabSelected="1"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51</v>
      </c>
    </row>
    <row r="3" spans="2:3" x14ac:dyDescent="0.3">
      <c r="C3" s="1" t="s">
        <v>86</v>
      </c>
    </row>
    <row r="4" spans="2:3" x14ac:dyDescent="0.3">
      <c r="C4" s="1" t="s">
        <v>101</v>
      </c>
    </row>
    <row r="5" spans="2:3" x14ac:dyDescent="0.3">
      <c r="C5" s="1" t="s">
        <v>85</v>
      </c>
    </row>
    <row r="6" spans="2:3" x14ac:dyDescent="0.3">
      <c r="C6" s="1" t="s">
        <v>84</v>
      </c>
    </row>
    <row r="7" spans="2:3" x14ac:dyDescent="0.3">
      <c r="C7" s="1" t="s">
        <v>102</v>
      </c>
    </row>
    <row r="8" spans="2:3" x14ac:dyDescent="0.3">
      <c r="C8" s="1" t="s">
        <v>158</v>
      </c>
    </row>
    <row r="10" spans="2:3" x14ac:dyDescent="0.3">
      <c r="B10" s="1" t="s">
        <v>52</v>
      </c>
    </row>
    <row r="11" spans="2:3" x14ac:dyDescent="0.3">
      <c r="C11" s="1" t="s">
        <v>118</v>
      </c>
    </row>
    <row r="12" spans="2:3" x14ac:dyDescent="0.3">
      <c r="C12" s="1" t="s">
        <v>116</v>
      </c>
    </row>
    <row r="13" spans="2:3" x14ac:dyDescent="0.3">
      <c r="C13" s="1" t="s">
        <v>139</v>
      </c>
    </row>
    <row r="14" spans="2:3" x14ac:dyDescent="0.3">
      <c r="C14" s="1" t="s">
        <v>140</v>
      </c>
    </row>
    <row r="15" spans="2:3" x14ac:dyDescent="0.3">
      <c r="C15" s="1" t="s">
        <v>141</v>
      </c>
    </row>
    <row r="16" spans="2:3" x14ac:dyDescent="0.3">
      <c r="C16" s="1" t="s">
        <v>119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FF000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71</v>
      </c>
    </row>
    <row r="4" spans="2:3" x14ac:dyDescent="0.3">
      <c r="B4" s="1" t="s">
        <v>57</v>
      </c>
      <c r="C4" s="1" t="s">
        <v>58</v>
      </c>
    </row>
    <row r="5" spans="2:3" x14ac:dyDescent="0.3">
      <c r="B5" s="1" t="s">
        <v>59</v>
      </c>
      <c r="C5" s="1" t="s">
        <v>68</v>
      </c>
    </row>
    <row r="6" spans="2:3" x14ac:dyDescent="0.3">
      <c r="B6" s="1" t="s">
        <v>60</v>
      </c>
      <c r="C6" s="1" t="s">
        <v>67</v>
      </c>
    </row>
    <row r="7" spans="2:3" x14ac:dyDescent="0.3">
      <c r="B7" s="1" t="s">
        <v>61</v>
      </c>
      <c r="C7" s="1" t="s">
        <v>62</v>
      </c>
    </row>
    <row r="8" spans="2:3" x14ac:dyDescent="0.3">
      <c r="B8" s="1" t="s">
        <v>63</v>
      </c>
      <c r="C8" s="1" t="s">
        <v>69</v>
      </c>
    </row>
    <row r="9" spans="2:3" x14ac:dyDescent="0.3">
      <c r="B9" s="1" t="s">
        <v>64</v>
      </c>
      <c r="C9" s="1" t="s">
        <v>65</v>
      </c>
    </row>
    <row r="10" spans="2:3" x14ac:dyDescent="0.3">
      <c r="B10" s="1" t="s">
        <v>66</v>
      </c>
      <c r="C10" s="1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159</v>
      </c>
    </row>
    <row r="3" spans="2:2" x14ac:dyDescent="0.3">
      <c r="B3" s="1" t="s">
        <v>160</v>
      </c>
    </row>
    <row r="4" spans="2:2" x14ac:dyDescent="0.3">
      <c r="B4" s="1" t="s">
        <v>161</v>
      </c>
    </row>
    <row r="5" spans="2:2" x14ac:dyDescent="0.3">
      <c r="B5" s="1" t="s">
        <v>162</v>
      </c>
    </row>
    <row r="6" spans="2:2" x14ac:dyDescent="0.3">
      <c r="B6" s="1" t="s">
        <v>163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2:B23"/>
  <sheetViews>
    <sheetView workbookViewId="0"/>
  </sheetViews>
  <sheetFormatPr baseColWidth="10" defaultRowHeight="26" x14ac:dyDescent="0.3"/>
  <cols>
    <col min="1" max="16384" width="10.83203125" style="1"/>
  </cols>
  <sheetData>
    <row r="22" spans="2:2" x14ac:dyDescent="0.3">
      <c r="B22" s="1" t="s">
        <v>171</v>
      </c>
    </row>
    <row r="23" spans="2:2" x14ac:dyDescent="0.3">
      <c r="B23" s="1" t="s">
        <v>172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>
      <selection activeCell="O14" sqref="O14"/>
    </sheetView>
  </sheetViews>
  <sheetFormatPr baseColWidth="10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157</v>
      </c>
    </row>
    <row r="3" spans="2:2" x14ac:dyDescent="0.3">
      <c r="B3" s="2" t="s">
        <v>156</v>
      </c>
    </row>
    <row r="4" spans="2:2" x14ac:dyDescent="0.3">
      <c r="B4" s="2"/>
    </row>
    <row r="5" spans="2:2" x14ac:dyDescent="0.3">
      <c r="B5" s="1" t="s">
        <v>72</v>
      </c>
    </row>
    <row r="6" spans="2:2" x14ac:dyDescent="0.3">
      <c r="B6" s="1" t="s">
        <v>73</v>
      </c>
    </row>
    <row r="7" spans="2:2" x14ac:dyDescent="0.3">
      <c r="B7" s="1" t="s">
        <v>74</v>
      </c>
    </row>
    <row r="8" spans="2:2" x14ac:dyDescent="0.3">
      <c r="B8" s="1" t="s">
        <v>75</v>
      </c>
    </row>
    <row r="9" spans="2:2" x14ac:dyDescent="0.3">
      <c r="B9" s="1" t="s">
        <v>76</v>
      </c>
    </row>
    <row r="10" spans="2:2" x14ac:dyDescent="0.3">
      <c r="B10" s="1" t="s">
        <v>77</v>
      </c>
    </row>
    <row r="11" spans="2:2" x14ac:dyDescent="0.3">
      <c r="B11" s="1" t="s">
        <v>78</v>
      </c>
    </row>
    <row r="12" spans="2:2" x14ac:dyDescent="0.3">
      <c r="B12" s="1" t="s">
        <v>79</v>
      </c>
    </row>
    <row r="13" spans="2:2" x14ac:dyDescent="0.3">
      <c r="B13" s="1" t="s">
        <v>80</v>
      </c>
    </row>
    <row r="14" spans="2:2" x14ac:dyDescent="0.3">
      <c r="B14" s="1" t="s">
        <v>81</v>
      </c>
    </row>
    <row r="15" spans="2:2" x14ac:dyDescent="0.3">
      <c r="B15" s="1" t="s">
        <v>82</v>
      </c>
    </row>
    <row r="16" spans="2:2" x14ac:dyDescent="0.3">
      <c r="B16" s="1" t="s">
        <v>164</v>
      </c>
    </row>
    <row r="17" spans="2:2" x14ac:dyDescent="0.3">
      <c r="B17" s="1" t="s">
        <v>167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2:B23"/>
  <sheetViews>
    <sheetView workbookViewId="0"/>
  </sheetViews>
  <sheetFormatPr baseColWidth="10" defaultRowHeight="26" x14ac:dyDescent="0.3"/>
  <cols>
    <col min="1" max="16384" width="10.83203125" style="1"/>
  </cols>
  <sheetData>
    <row r="22" spans="2:2" x14ac:dyDescent="0.3">
      <c r="B22" s="1" t="s">
        <v>171</v>
      </c>
    </row>
    <row r="23" spans="2:2" x14ac:dyDescent="0.3">
      <c r="B23" s="1" t="s">
        <v>172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4"/>
    <col min="2" max="2" width="28.33203125" style="4" bestFit="1" customWidth="1"/>
    <col min="3" max="3" width="2.33203125" style="4"/>
    <col min="4" max="4" width="28.5" style="4" bestFit="1" customWidth="1"/>
    <col min="5" max="5" width="2.33203125" style="4" customWidth="1"/>
    <col min="6" max="6" width="46.6640625" style="4" bestFit="1" customWidth="1"/>
    <col min="7" max="7" width="3.1640625" style="4" bestFit="1" customWidth="1"/>
    <col min="8" max="8" width="40" style="4" bestFit="1" customWidth="1"/>
    <col min="9" max="9" width="2.33203125" style="4"/>
    <col min="10" max="10" width="40.33203125" style="4" bestFit="1" customWidth="1"/>
    <col min="11" max="11" width="2.33203125" style="4"/>
    <col min="12" max="12" width="37.5" style="4" bestFit="1" customWidth="1"/>
    <col min="13" max="16384" width="2.33203125" style="4"/>
  </cols>
  <sheetData>
    <row r="2" spans="2:12" x14ac:dyDescent="0.25">
      <c r="B2" s="3" t="s">
        <v>12</v>
      </c>
    </row>
    <row r="4" spans="2:12" x14ac:dyDescent="0.25">
      <c r="B4" s="3" t="s">
        <v>13</v>
      </c>
    </row>
    <row r="6" spans="2:12" x14ac:dyDescent="0.25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 x14ac:dyDescent="0.25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 x14ac:dyDescent="0.25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 x14ac:dyDescent="0.25">
      <c r="D9" s="4" t="s">
        <v>30</v>
      </c>
      <c r="F9" s="4" t="s">
        <v>31</v>
      </c>
      <c r="H9" s="4" t="s">
        <v>32</v>
      </c>
      <c r="J9" s="4" t="s">
        <v>33</v>
      </c>
    </row>
    <row r="10" spans="2:12" x14ac:dyDescent="0.25">
      <c r="F10" s="4" t="s">
        <v>34</v>
      </c>
      <c r="G10" s="6" t="s">
        <v>35</v>
      </c>
      <c r="H10" s="4" t="s">
        <v>36</v>
      </c>
      <c r="J10" s="4" t="s">
        <v>37</v>
      </c>
    </row>
    <row r="11" spans="2:12" x14ac:dyDescent="0.25">
      <c r="F11" s="4" t="s">
        <v>38</v>
      </c>
      <c r="H11" s="4" t="s">
        <v>39</v>
      </c>
      <c r="J11" s="4" t="s">
        <v>40</v>
      </c>
    </row>
    <row r="12" spans="2:12" x14ac:dyDescent="0.25">
      <c r="H12" s="4" t="s">
        <v>41</v>
      </c>
      <c r="J12" s="4" t="s">
        <v>42</v>
      </c>
    </row>
    <row r="13" spans="2:12" x14ac:dyDescent="0.25">
      <c r="H13" s="4" t="s">
        <v>43</v>
      </c>
      <c r="J13" s="4" t="s">
        <v>44</v>
      </c>
    </row>
    <row r="14" spans="2:12" x14ac:dyDescent="0.25">
      <c r="H14" s="4" t="s">
        <v>45</v>
      </c>
      <c r="J14" s="4" t="s">
        <v>46</v>
      </c>
    </row>
    <row r="15" spans="2:12" x14ac:dyDescent="0.25">
      <c r="H15" s="4" t="s">
        <v>38</v>
      </c>
    </row>
    <row r="16" spans="2:12" x14ac:dyDescent="0.25">
      <c r="H16" s="4" t="s">
        <v>47</v>
      </c>
    </row>
    <row r="17" spans="8:8" x14ac:dyDescent="0.25">
      <c r="H17" s="4" t="s">
        <v>48</v>
      </c>
    </row>
    <row r="18" spans="8:8" x14ac:dyDescent="0.25">
      <c r="H18" s="4" t="s">
        <v>49</v>
      </c>
    </row>
    <row r="19" spans="8:8" x14ac:dyDescent="0.25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3"/>
  <sheetViews>
    <sheetView workbookViewId="0"/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7" t="s">
        <v>120</v>
      </c>
      <c r="C2" s="17" t="s">
        <v>121</v>
      </c>
    </row>
    <row r="3" spans="2:3" x14ac:dyDescent="0.3">
      <c r="B3" s="1" t="s">
        <v>118</v>
      </c>
      <c r="C3" s="1">
        <v>2</v>
      </c>
    </row>
    <row r="4" spans="2:3" x14ac:dyDescent="0.3">
      <c r="B4" s="1" t="s">
        <v>116</v>
      </c>
      <c r="C4" s="1">
        <v>2</v>
      </c>
    </row>
    <row r="5" spans="2:3" x14ac:dyDescent="0.3">
      <c r="B5" s="1" t="s">
        <v>117</v>
      </c>
      <c r="C5" s="1">
        <v>2</v>
      </c>
    </row>
    <row r="6" spans="2:3" x14ac:dyDescent="0.3">
      <c r="B6" s="1" t="s">
        <v>122</v>
      </c>
      <c r="C6" s="1">
        <v>1</v>
      </c>
    </row>
    <row r="7" spans="2:3" x14ac:dyDescent="0.3">
      <c r="B7" s="1" t="s">
        <v>123</v>
      </c>
      <c r="C7" s="1">
        <v>1</v>
      </c>
    </row>
    <row r="8" spans="2:3" x14ac:dyDescent="0.3">
      <c r="B8" s="1" t="s">
        <v>119</v>
      </c>
      <c r="C8" s="1">
        <v>2</v>
      </c>
    </row>
    <row r="10" spans="2:3" x14ac:dyDescent="0.3">
      <c r="B10" s="1" t="s">
        <v>138</v>
      </c>
    </row>
    <row r="11" spans="2:3" x14ac:dyDescent="0.3">
      <c r="B11" s="1" t="s">
        <v>165</v>
      </c>
    </row>
    <row r="12" spans="2:3" x14ac:dyDescent="0.3">
      <c r="B12" s="1" t="s">
        <v>166</v>
      </c>
    </row>
    <row r="13" spans="2:3" x14ac:dyDescent="0.3">
      <c r="B13" s="1" t="s">
        <v>169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8" t="s">
        <v>107</v>
      </c>
      <c r="G2" s="18" t="s">
        <v>124</v>
      </c>
      <c r="H2" s="18"/>
      <c r="I2" s="18" t="s">
        <v>125</v>
      </c>
      <c r="J2" s="18" t="s">
        <v>124</v>
      </c>
    </row>
    <row r="3" spans="2:10" x14ac:dyDescent="0.3">
      <c r="B3" s="1" t="s">
        <v>111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112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114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 x14ac:dyDescent="0.3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 x14ac:dyDescent="0.3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22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5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53</v>
      </c>
    </row>
    <row r="5" spans="2:4" x14ac:dyDescent="0.3">
      <c r="B5" s="1" t="s">
        <v>54</v>
      </c>
    </row>
    <row r="7" spans="2:4" x14ac:dyDescent="0.3">
      <c r="D7" s="1" t="s">
        <v>56</v>
      </c>
    </row>
    <row r="8" spans="2:4" x14ac:dyDescent="0.3">
      <c r="D8" s="1" t="s">
        <v>97</v>
      </c>
    </row>
    <row r="9" spans="2:4" x14ac:dyDescent="0.3">
      <c r="D9" s="1" t="s">
        <v>98</v>
      </c>
    </row>
    <row r="10" spans="2:4" x14ac:dyDescent="0.3">
      <c r="D10" s="1" t="s">
        <v>99</v>
      </c>
    </row>
    <row r="11" spans="2:4" x14ac:dyDescent="0.3">
      <c r="D11" s="1" t="s">
        <v>100</v>
      </c>
    </row>
    <row r="13" spans="2:4" x14ac:dyDescent="0.3">
      <c r="B13" s="1" t="s">
        <v>55</v>
      </c>
    </row>
    <row r="15" spans="2:4" x14ac:dyDescent="0.3">
      <c r="D15" s="1" t="s">
        <v>83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8" t="s">
        <v>107</v>
      </c>
      <c r="G2" s="18" t="s">
        <v>124</v>
      </c>
      <c r="H2" s="18" t="s">
        <v>127</v>
      </c>
      <c r="I2" s="18" t="s">
        <v>128</v>
      </c>
      <c r="J2" s="18" t="s">
        <v>129</v>
      </c>
    </row>
    <row r="3" spans="2:10" x14ac:dyDescent="0.3">
      <c r="B3" s="1" t="s">
        <v>111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 x14ac:dyDescent="0.3">
      <c r="B4" s="1" t="s">
        <v>112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 x14ac:dyDescent="0.3">
      <c r="B5" s="1" t="s">
        <v>126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 x14ac:dyDescent="0.3">
      <c r="B6" s="1" t="s">
        <v>114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 x14ac:dyDescent="0.3"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 x14ac:dyDescent="0.3"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 x14ac:dyDescent="0.3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 x14ac:dyDescent="0.3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 x14ac:dyDescent="0.3">
      <c r="B14" s="21"/>
      <c r="C14" s="21"/>
      <c r="D14" s="21"/>
      <c r="E14" s="21"/>
      <c r="F14" s="21"/>
    </row>
    <row r="15" spans="2:10" x14ac:dyDescent="0.3">
      <c r="B15" s="21"/>
      <c r="C15" s="21"/>
      <c r="D15" s="21"/>
      <c r="E15" s="21"/>
      <c r="F15" s="21"/>
      <c r="I15" s="18" t="s">
        <v>130</v>
      </c>
      <c r="J15" s="18" t="s">
        <v>131</v>
      </c>
    </row>
    <row r="16" spans="2:10" x14ac:dyDescent="0.3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 x14ac:dyDescent="0.3">
      <c r="I18" s="26" t="s">
        <v>132</v>
      </c>
      <c r="J18" s="26" t="s">
        <v>133</v>
      </c>
    </row>
    <row r="19" spans="9:11" x14ac:dyDescent="0.3">
      <c r="I19" s="12">
        <f>SUM(I3:I12)</f>
        <v>2170604.0567355165</v>
      </c>
      <c r="J19" s="12">
        <f>SUM(J3:J12)</f>
        <v>2170604.0567355165</v>
      </c>
    </row>
    <row r="21" spans="9:11" x14ac:dyDescent="0.3">
      <c r="I21" s="18" t="s">
        <v>134</v>
      </c>
      <c r="J21" s="18" t="s">
        <v>134</v>
      </c>
    </row>
    <row r="22" spans="9:11" x14ac:dyDescent="0.3">
      <c r="I22" s="13">
        <f>I16/I19</f>
        <v>8.5086903044595754</v>
      </c>
      <c r="J22" s="13">
        <f>J16/J19</f>
        <v>8.5086903044595754</v>
      </c>
    </row>
    <row r="23" spans="9:11" x14ac:dyDescent="0.3">
      <c r="K23" s="23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2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1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 x14ac:dyDescent="0.3">
      <c r="B3" s="1" t="s">
        <v>111</v>
      </c>
      <c r="C3" s="1">
        <v>2000000</v>
      </c>
      <c r="E3" s="15">
        <v>0.01</v>
      </c>
      <c r="F3" s="1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113</v>
      </c>
      <c r="C4" s="1">
        <v>0.04</v>
      </c>
      <c r="E4" s="15">
        <v>1.4999999999999999E-2</v>
      </c>
      <c r="F4" s="1">
        <v>2</v>
      </c>
      <c r="G4" s="12">
        <f t="shared" ref="G4:G7" si="0">$C$4*$C$3+IF(F4=$C$5,$C$3,0)</f>
        <v>80000</v>
      </c>
      <c r="H4" s="1">
        <f t="shared" ref="H4:H7" si="1">(1+E4)^-F4</f>
        <v>0.9706617486471405</v>
      </c>
      <c r="I4" s="13">
        <f t="shared" ref="I4:I7" si="2">H4*G4</f>
        <v>77652.939891771239</v>
      </c>
    </row>
    <row r="5" spans="2:9" x14ac:dyDescent="0.3">
      <c r="B5" s="1" t="s">
        <v>114</v>
      </c>
      <c r="C5" s="1">
        <v>5</v>
      </c>
      <c r="E5" s="15">
        <v>0.02</v>
      </c>
      <c r="F5" s="1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 x14ac:dyDescent="0.3">
      <c r="E6" s="15">
        <v>2.5000000000000001E-2</v>
      </c>
      <c r="F6" s="1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 x14ac:dyDescent="0.3">
      <c r="E7" s="15">
        <v>0.03</v>
      </c>
      <c r="F7" s="1">
        <v>5</v>
      </c>
      <c r="G7" s="12">
        <f t="shared" si="0"/>
        <v>2080000</v>
      </c>
      <c r="H7" s="1">
        <f t="shared" si="1"/>
        <v>0.86260878438416411</v>
      </c>
      <c r="I7" s="13">
        <f t="shared" si="2"/>
        <v>1794226.2715190614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>
        <f>(SUM(H3:H7)*C4+H7)*C3</f>
        <v>2098948.9705506559</v>
      </c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2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8.66406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115</v>
      </c>
      <c r="F2" s="10" t="s">
        <v>107</v>
      </c>
      <c r="G2" s="11" t="s">
        <v>108</v>
      </c>
      <c r="H2" s="11" t="s">
        <v>109</v>
      </c>
      <c r="I2" s="11" t="s">
        <v>110</v>
      </c>
    </row>
    <row r="3" spans="2:9" x14ac:dyDescent="0.3">
      <c r="B3" s="1" t="s">
        <v>111</v>
      </c>
      <c r="C3" s="1">
        <v>2000000</v>
      </c>
      <c r="E3" s="15">
        <v>0.01</v>
      </c>
      <c r="F3" s="16">
        <v>1</v>
      </c>
      <c r="G3" s="12">
        <f>$C$4*$C$3+IF(F3=$C$5,$C$3,0)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113</v>
      </c>
      <c r="C4" s="1">
        <v>0.04</v>
      </c>
      <c r="E4" s="15">
        <v>1.4999999999999999E-2</v>
      </c>
      <c r="F4" s="16">
        <v>1.5</v>
      </c>
      <c r="G4" s="12">
        <f t="shared" ref="G4:G7" si="0">$C$4*$C$3+IF(F4=$C$5,$C$3,0)</f>
        <v>80000</v>
      </c>
      <c r="H4" s="1">
        <f t="shared" ref="H4:H7" si="1">(1+E4)^-F4</f>
        <v>0.97791461474968511</v>
      </c>
      <c r="I4" s="13">
        <f t="shared" ref="I4:I7" si="2">H4*G4</f>
        <v>78233.169179974808</v>
      </c>
    </row>
    <row r="5" spans="2:9" x14ac:dyDescent="0.3">
      <c r="B5" s="1" t="s">
        <v>168</v>
      </c>
      <c r="C5" s="1">
        <v>7</v>
      </c>
      <c r="E5" s="15">
        <v>0.02</v>
      </c>
      <c r="F5" s="16">
        <v>3</v>
      </c>
      <c r="G5" s="12">
        <f t="shared" si="0"/>
        <v>80000</v>
      </c>
      <c r="H5" s="1">
        <f t="shared" si="1"/>
        <v>0.94232233454704462</v>
      </c>
      <c r="I5" s="13">
        <f t="shared" si="2"/>
        <v>75385.786763763565</v>
      </c>
    </row>
    <row r="6" spans="2:9" x14ac:dyDescent="0.3">
      <c r="E6" s="15">
        <v>2.5000000000000001E-2</v>
      </c>
      <c r="F6" s="16">
        <v>4</v>
      </c>
      <c r="G6" s="12">
        <f t="shared" si="0"/>
        <v>80000</v>
      </c>
      <c r="H6" s="1">
        <f t="shared" si="1"/>
        <v>0.90595064479975507</v>
      </c>
      <c r="I6" s="13">
        <f t="shared" si="2"/>
        <v>72476.051583980399</v>
      </c>
    </row>
    <row r="7" spans="2:9" x14ac:dyDescent="0.3">
      <c r="E7" s="15">
        <v>0.03</v>
      </c>
      <c r="F7" s="16">
        <v>7</v>
      </c>
      <c r="G7" s="12">
        <f t="shared" si="0"/>
        <v>2080000</v>
      </c>
      <c r="H7" s="1">
        <f t="shared" si="1"/>
        <v>0.81309151134335378</v>
      </c>
      <c r="I7" s="13">
        <f t="shared" si="2"/>
        <v>1691230.3435941758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>
        <f>(SUM(H3:H7)*C4+H7)*C3</f>
        <v>1996533.2719139738</v>
      </c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RowHeight="26" x14ac:dyDescent="0.3"/>
  <cols>
    <col min="1" max="2" width="10.83203125" style="1"/>
    <col min="3" max="3" width="12.33203125" style="18" bestFit="1" customWidth="1"/>
    <col min="4" max="16384" width="10.83203125" style="1"/>
  </cols>
  <sheetData>
    <row r="5" spans="2:19" x14ac:dyDescent="0.3">
      <c r="C5" s="1"/>
      <c r="D5" s="5"/>
    </row>
    <row r="7" spans="2:19" x14ac:dyDescent="0.3">
      <c r="B7" s="1">
        <v>1</v>
      </c>
      <c r="C7" s="18">
        <v>1</v>
      </c>
    </row>
    <row r="8" spans="2:19" x14ac:dyDescent="0.3">
      <c r="B8" s="1">
        <v>2</v>
      </c>
      <c r="C8" s="18">
        <v>2</v>
      </c>
      <c r="O8" s="21"/>
      <c r="P8" s="21"/>
      <c r="Q8" s="21"/>
      <c r="R8" s="21"/>
      <c r="S8" s="21"/>
    </row>
    <row r="9" spans="2:19" x14ac:dyDescent="0.3">
      <c r="B9" s="1">
        <v>3</v>
      </c>
      <c r="C9" s="18" t="s">
        <v>135</v>
      </c>
      <c r="O9" s="21"/>
      <c r="P9" s="21"/>
      <c r="Q9" s="21"/>
      <c r="R9" s="21"/>
      <c r="S9" s="21"/>
    </row>
    <row r="10" spans="2:19" x14ac:dyDescent="0.3">
      <c r="B10" s="1">
        <v>4</v>
      </c>
      <c r="C10" s="18">
        <v>4</v>
      </c>
      <c r="O10" s="21"/>
      <c r="P10" s="21"/>
      <c r="Q10" s="21"/>
      <c r="R10" s="21"/>
      <c r="S10" s="21"/>
    </row>
    <row r="11" spans="2:19" x14ac:dyDescent="0.3">
      <c r="B11" s="1">
        <v>5</v>
      </c>
      <c r="C11" s="18" t="s">
        <v>136</v>
      </c>
      <c r="O11" s="21"/>
      <c r="P11" s="21"/>
      <c r="Q11" s="21"/>
      <c r="R11" s="21"/>
      <c r="S11" s="21"/>
    </row>
    <row r="12" spans="2:19" x14ac:dyDescent="0.3">
      <c r="B12" s="1">
        <v>6</v>
      </c>
      <c r="C12" s="18" t="s">
        <v>135</v>
      </c>
    </row>
    <row r="13" spans="2:19" x14ac:dyDescent="0.3">
      <c r="B13" s="1">
        <v>7</v>
      </c>
      <c r="C13" s="18">
        <v>7</v>
      </c>
    </row>
    <row r="14" spans="2:19" x14ac:dyDescent="0.3">
      <c r="B14" s="1">
        <v>8</v>
      </c>
      <c r="C14" s="18">
        <v>8</v>
      </c>
    </row>
    <row r="15" spans="2:19" x14ac:dyDescent="0.3">
      <c r="B15" s="1">
        <v>9</v>
      </c>
      <c r="C15" s="18" t="s">
        <v>135</v>
      </c>
    </row>
    <row r="16" spans="2:19" x14ac:dyDescent="0.3">
      <c r="B16" s="1">
        <v>10</v>
      </c>
      <c r="C16" s="18" t="s">
        <v>136</v>
      </c>
    </row>
    <row r="17" spans="2:3" x14ac:dyDescent="0.3">
      <c r="B17" s="1">
        <v>11</v>
      </c>
      <c r="C17" s="18">
        <v>11</v>
      </c>
    </row>
    <row r="18" spans="2:3" x14ac:dyDescent="0.3">
      <c r="B18" s="1">
        <v>12</v>
      </c>
      <c r="C18" s="18" t="s">
        <v>135</v>
      </c>
    </row>
    <row r="19" spans="2:3" x14ac:dyDescent="0.3">
      <c r="B19" s="1">
        <v>13</v>
      </c>
      <c r="C19" s="18">
        <v>13</v>
      </c>
    </row>
    <row r="20" spans="2:3" x14ac:dyDescent="0.3">
      <c r="B20" s="1">
        <v>14</v>
      </c>
      <c r="C20" s="18">
        <v>14</v>
      </c>
    </row>
    <row r="21" spans="2:3" x14ac:dyDescent="0.3">
      <c r="B21" s="1">
        <v>15</v>
      </c>
      <c r="C21" s="18" t="s">
        <v>137</v>
      </c>
    </row>
    <row r="23" spans="2:3" x14ac:dyDescent="0.3">
      <c r="B23" s="2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5892-A018-154D-A425-AA171494A570}">
  <sheetPr>
    <tabColor rgb="FFFFFF00"/>
  </sheetPr>
  <dimension ref="B4:F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6" x14ac:dyDescent="0.3">
      <c r="B4" s="27">
        <v>1</v>
      </c>
      <c r="C4" s="27">
        <v>2</v>
      </c>
      <c r="D4" s="27">
        <v>3</v>
      </c>
      <c r="F4" s="27">
        <v>1</v>
      </c>
    </row>
    <row r="5" spans="2:6" x14ac:dyDescent="0.3">
      <c r="F5" s="27">
        <v>4</v>
      </c>
    </row>
    <row r="6" spans="2:6" x14ac:dyDescent="0.3">
      <c r="F6" s="27">
        <v>7</v>
      </c>
    </row>
    <row r="8" spans="2:6" x14ac:dyDescent="0.3">
      <c r="F8" s="28">
        <f>B4*F4+C4*F5+D4*F6</f>
        <v>30</v>
      </c>
    </row>
    <row r="23" spans="2:2" x14ac:dyDescent="0.3">
      <c r="B23" s="22"/>
    </row>
    <row r="24" spans="2:2" x14ac:dyDescent="0.3">
      <c r="B24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7997-C2A3-A348-8915-F27E2E70A2A9}">
  <sheetPr>
    <tabColor rgb="FFFFFF00"/>
  </sheetPr>
  <dimension ref="B4:H24"/>
  <sheetViews>
    <sheetView workbookViewId="0">
      <selection activeCell="Y17" sqref="Y17"/>
    </sheetView>
  </sheetViews>
  <sheetFormatPr baseColWidth="10" defaultRowHeight="26" x14ac:dyDescent="0.3"/>
  <cols>
    <col min="1" max="16384" width="10.83203125" style="1"/>
  </cols>
  <sheetData>
    <row r="4" spans="2:8" x14ac:dyDescent="0.3">
      <c r="B4" s="27">
        <v>1</v>
      </c>
      <c r="C4" s="27">
        <v>2</v>
      </c>
      <c r="D4" s="27">
        <v>3</v>
      </c>
      <c r="F4" s="27">
        <v>1</v>
      </c>
      <c r="G4" s="27">
        <v>2</v>
      </c>
      <c r="H4" s="27">
        <v>3</v>
      </c>
    </row>
    <row r="5" spans="2:8" x14ac:dyDescent="0.3">
      <c r="F5" s="27">
        <v>4</v>
      </c>
      <c r="G5" s="27">
        <v>5</v>
      </c>
      <c r="H5" s="27">
        <v>6</v>
      </c>
    </row>
    <row r="6" spans="2:8" x14ac:dyDescent="0.3">
      <c r="F6" s="27">
        <v>7</v>
      </c>
      <c r="G6" s="27">
        <v>8</v>
      </c>
      <c r="H6" s="27">
        <v>9</v>
      </c>
    </row>
    <row r="8" spans="2:8" x14ac:dyDescent="0.3">
      <c r="F8" s="28">
        <f>B4*F4+C4*F5+D4*F6</f>
        <v>30</v>
      </c>
      <c r="G8" s="28">
        <f>B4*G4+C4*G5+D4*G6</f>
        <v>36</v>
      </c>
      <c r="H8" s="28">
        <f>B4*H4+C4*H5+D4*H6</f>
        <v>42</v>
      </c>
    </row>
    <row r="23" spans="2:2" x14ac:dyDescent="0.3">
      <c r="B23" s="22"/>
    </row>
    <row r="24" spans="2:2" x14ac:dyDescent="0.3">
      <c r="B24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57EEA-443D-504E-A95A-858AB1843772}">
  <sheetPr>
    <tabColor rgb="FFFFFF00"/>
  </sheetPr>
  <dimension ref="B2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173</v>
      </c>
    </row>
  </sheetData>
  <hyperlinks>
    <hyperlink ref="B2" r:id="rId1" xr:uid="{64E3942E-E7D5-2649-842F-6E9473D6CD2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9"/>
  <sheetViews>
    <sheetView workbookViewId="0">
      <selection activeCell="C20" sqref="C20"/>
    </sheetView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86</v>
      </c>
    </row>
    <row r="4" spans="2:3" x14ac:dyDescent="0.3">
      <c r="C4" s="1" t="s">
        <v>88</v>
      </c>
    </row>
    <row r="5" spans="2:3" x14ac:dyDescent="0.3">
      <c r="C5" s="5" t="s">
        <v>89</v>
      </c>
    </row>
    <row r="6" spans="2:3" x14ac:dyDescent="0.3">
      <c r="C6" s="7" t="s">
        <v>90</v>
      </c>
    </row>
    <row r="8" spans="2:3" x14ac:dyDescent="0.3">
      <c r="B8" s="1" t="s">
        <v>87</v>
      </c>
    </row>
    <row r="10" spans="2:3" x14ac:dyDescent="0.3">
      <c r="C10" s="1" t="s">
        <v>91</v>
      </c>
    </row>
    <row r="11" spans="2:3" x14ac:dyDescent="0.3">
      <c r="C11" s="5" t="s">
        <v>92</v>
      </c>
    </row>
    <row r="13" spans="2:3" x14ac:dyDescent="0.3">
      <c r="C13" s="1" t="s">
        <v>93</v>
      </c>
    </row>
    <row r="14" spans="2:3" x14ac:dyDescent="0.3">
      <c r="C14" s="5" t="s">
        <v>94</v>
      </c>
    </row>
    <row r="16" spans="2:3" x14ac:dyDescent="0.3">
      <c r="C16" s="1" t="s">
        <v>95</v>
      </c>
    </row>
    <row r="17" spans="3:3" x14ac:dyDescent="0.3">
      <c r="C17" s="5" t="s">
        <v>96</v>
      </c>
    </row>
    <row r="19" spans="3:3" x14ac:dyDescent="0.3">
      <c r="C19" s="1" t="s">
        <v>170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101</v>
      </c>
    </row>
    <row r="3" spans="2:2" x14ac:dyDescent="0.3">
      <c r="B3" s="9" t="s">
        <v>103</v>
      </c>
    </row>
    <row r="5" spans="2:2" x14ac:dyDescent="0.3">
      <c r="B5" s="8" t="s">
        <v>104</v>
      </c>
    </row>
    <row r="6" spans="2:2" x14ac:dyDescent="0.3">
      <c r="B6" s="9" t="s">
        <v>105</v>
      </c>
    </row>
    <row r="8" spans="2:2" x14ac:dyDescent="0.3">
      <c r="B8" s="8" t="s">
        <v>93</v>
      </c>
    </row>
    <row r="9" spans="2:2" x14ac:dyDescent="0.3">
      <c r="B9" s="9" t="s">
        <v>94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RowHeight="26" x14ac:dyDescent="0.3"/>
  <cols>
    <col min="1" max="16384" width="10.83203125" style="8"/>
  </cols>
  <sheetData>
    <row r="2" spans="2:3" x14ac:dyDescent="0.3">
      <c r="B2" s="8" t="s">
        <v>155</v>
      </c>
    </row>
    <row r="3" spans="2:3" x14ac:dyDescent="0.3">
      <c r="B3" s="8" t="s">
        <v>145</v>
      </c>
      <c r="C3" s="8" t="s">
        <v>150</v>
      </c>
    </row>
    <row r="4" spans="2:3" x14ac:dyDescent="0.3">
      <c r="B4" s="8" t="s">
        <v>146</v>
      </c>
      <c r="C4" s="8" t="s">
        <v>151</v>
      </c>
    </row>
    <row r="5" spans="2:3" x14ac:dyDescent="0.3">
      <c r="B5" s="8" t="s">
        <v>147</v>
      </c>
      <c r="C5" s="8" t="s">
        <v>152</v>
      </c>
    </row>
    <row r="6" spans="2:3" x14ac:dyDescent="0.3">
      <c r="B6" s="8" t="s">
        <v>148</v>
      </c>
      <c r="C6" s="8" t="s">
        <v>153</v>
      </c>
    </row>
    <row r="7" spans="2:3" x14ac:dyDescent="0.3">
      <c r="B7" s="8" t="s">
        <v>149</v>
      </c>
      <c r="C7" s="8" t="s">
        <v>154</v>
      </c>
    </row>
    <row r="18" spans="2:2" x14ac:dyDescent="0.3">
      <c r="B18" s="8" t="s">
        <v>142</v>
      </c>
    </row>
    <row r="19" spans="2:2" x14ac:dyDescent="0.3">
      <c r="B19" s="8" t="s">
        <v>143</v>
      </c>
    </row>
    <row r="20" spans="2:2" x14ac:dyDescent="0.3">
      <c r="B20" s="8" t="s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102</v>
      </c>
    </row>
    <row r="3" spans="2:2" x14ac:dyDescent="0.3">
      <c r="B3" s="9" t="s">
        <v>106</v>
      </c>
    </row>
    <row r="5" spans="2:2" x14ac:dyDescent="0.3">
      <c r="B5" s="8" t="s">
        <v>95</v>
      </c>
    </row>
    <row r="6" spans="2:2" x14ac:dyDescent="0.3">
      <c r="B6" s="9" t="s">
        <v>96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  <vt:lpstr>MatMult1</vt:lpstr>
      <vt:lpstr>MatMult2</vt:lpstr>
      <vt:lpstr>SQL_Create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Romoff</cp:lastModifiedBy>
  <dcterms:created xsi:type="dcterms:W3CDTF">2018-10-10T15:42:26Z</dcterms:created>
  <dcterms:modified xsi:type="dcterms:W3CDTF">2024-05-24T00:10:56Z</dcterms:modified>
</cp:coreProperties>
</file>