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AA/BB/"/>
    </mc:Choice>
  </mc:AlternateContent>
  <xr:revisionPtr revIDLastSave="0" documentId="13_ncr:1_{33BF80E8-F2DA-BE48-B3BE-C937E3BAC87B}" xr6:coauthVersionLast="47" xr6:coauthVersionMax="47" xr10:uidLastSave="{00000000-0000-0000-0000-000000000000}"/>
  <bookViews>
    <workbookView xWindow="0" yWindow="0" windowWidth="28800" windowHeight="16200" xr2:uid="{C1F6CC11-1296-3549-A35C-9D74F73648F5}"/>
  </bookViews>
  <sheets>
    <sheet name="BigPicture" sheetId="3" r:id="rId1"/>
    <sheet name="Today" sheetId="2" r:id="rId2"/>
    <sheet name="Numpy_Tour" sheetId="10" r:id="rId3"/>
    <sheet name="Numpy_Methods" sheetId="11" r:id="rId4"/>
    <sheet name="Numpy_Matrices" sheetId="13" r:id="rId5"/>
    <sheet name="dictionaryMethods" sheetId="29" r:id="rId6"/>
    <sheet name="Homework" sheetId="28" r:id="rId7"/>
    <sheet name="WhoAmI" sheetId="24" r:id="rId8"/>
    <sheet name="getBondPrice" sheetId="25" r:id="rId9"/>
    <sheet name="getBondDuration" sheetId="26" r:id="rId10"/>
    <sheet name="FizzBuzz" sheetId="27" r:id="rId11"/>
    <sheet name="MatMult1" sheetId="30" r:id="rId12"/>
    <sheet name="MatMult2" sheetId="31" r:id="rId13"/>
    <sheet name="qTMat1" sheetId="32" r:id="rId14"/>
    <sheet name="qTMat2" sheetId="33" r:id="rId15"/>
    <sheet name="SQL_CaseWhen" sheetId="34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r2" localSheetId="5">#REF!</definedName>
    <definedName name="_r2" localSheetId="6">#REF!</definedName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3" l="1"/>
  <c r="P4" i="33"/>
  <c r="O4" i="33"/>
  <c r="H8" i="31"/>
  <c r="G8" i="31"/>
  <c r="F8" i="31"/>
  <c r="F8" i="30"/>
  <c r="B4" i="27" l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G3" i="26"/>
  <c r="I3" i="26" s="1"/>
  <c r="H3" i="26"/>
  <c r="G4" i="26"/>
  <c r="H4" i="26"/>
  <c r="I4" i="26"/>
  <c r="J4" i="26"/>
  <c r="G5" i="26"/>
  <c r="H5" i="26"/>
  <c r="I5" i="26"/>
  <c r="J5" i="26"/>
  <c r="G6" i="26"/>
  <c r="H6" i="26"/>
  <c r="I6" i="26"/>
  <c r="J6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G3" i="25"/>
  <c r="J3" i="25"/>
  <c r="J23" i="25" s="1"/>
  <c r="G4" i="25"/>
  <c r="J4" i="25"/>
  <c r="G5" i="25"/>
  <c r="J5" i="25"/>
  <c r="G6" i="25"/>
  <c r="J6" i="25"/>
  <c r="G7" i="25"/>
  <c r="J7" i="25"/>
  <c r="G8" i="25"/>
  <c r="J8" i="25"/>
  <c r="G9" i="25"/>
  <c r="J9" i="25"/>
  <c r="G10" i="25"/>
  <c r="J10" i="25"/>
  <c r="G11" i="25"/>
  <c r="J11" i="25"/>
  <c r="G12" i="25"/>
  <c r="J12" i="25"/>
  <c r="G13" i="25"/>
  <c r="J13" i="25"/>
  <c r="J14" i="25"/>
  <c r="J15" i="25"/>
  <c r="J16" i="25"/>
  <c r="J17" i="25"/>
  <c r="J18" i="25"/>
  <c r="J19" i="25"/>
  <c r="J20" i="25"/>
  <c r="J21" i="25"/>
  <c r="J22" i="25"/>
  <c r="C17" i="27" l="1"/>
  <c r="C16" i="27"/>
  <c r="C14" i="27"/>
  <c r="C11" i="27"/>
  <c r="C10" i="27"/>
  <c r="C7" i="27"/>
  <c r="C5" i="27"/>
  <c r="C4" i="27"/>
  <c r="I16" i="26"/>
  <c r="I22" i="26" s="1"/>
  <c r="J3" i="26"/>
  <c r="I19" i="26"/>
  <c r="J16" i="26" l="1"/>
  <c r="J22" i="26" s="1"/>
  <c r="J19" i="26"/>
</calcChain>
</file>

<file path=xl/sharedStrings.xml><?xml version="1.0" encoding="utf-8"?>
<sst xmlns="http://schemas.openxmlformats.org/spreadsheetml/2006/main" count="168" uniqueCount="93">
  <si>
    <t>Topics</t>
  </si>
  <si>
    <t>Last week</t>
  </si>
  <si>
    <t>This week</t>
  </si>
  <si>
    <t>Python</t>
  </si>
  <si>
    <t>Lists</t>
  </si>
  <si>
    <t>Dictionaries</t>
  </si>
  <si>
    <t>Loops</t>
  </si>
  <si>
    <t>Functions</t>
  </si>
  <si>
    <t>Next week</t>
  </si>
  <si>
    <t>Numpy</t>
  </si>
  <si>
    <t>Pandas</t>
  </si>
  <si>
    <t>Slicing and Dicing</t>
  </si>
  <si>
    <t>SQL</t>
  </si>
  <si>
    <t>Object Oriented Programming</t>
  </si>
  <si>
    <t>Entity Relationship Diagram</t>
  </si>
  <si>
    <t>Joins</t>
  </si>
  <si>
    <t>SQL from Python</t>
  </si>
  <si>
    <t>Arrays</t>
  </si>
  <si>
    <t>Indexing</t>
  </si>
  <si>
    <t>0-based</t>
  </si>
  <si>
    <t>:</t>
  </si>
  <si>
    <t>:n</t>
  </si>
  <si>
    <t>n:</t>
  </si>
  <si>
    <t>m:n</t>
  </si>
  <si>
    <t>Masks</t>
  </si>
  <si>
    <t>array</t>
  </si>
  <si>
    <t>arange</t>
  </si>
  <si>
    <t>linspace</t>
  </si>
  <si>
    <t>randint</t>
  </si>
  <si>
    <t>copy</t>
  </si>
  <si>
    <t>Broadcasting</t>
  </si>
  <si>
    <t>size</t>
  </si>
  <si>
    <t>reshape</t>
  </si>
  <si>
    <t>inv</t>
  </si>
  <si>
    <t>numpy.linalg</t>
  </si>
  <si>
    <t>eig</t>
  </si>
  <si>
    <t>solve</t>
  </si>
  <si>
    <t>@</t>
  </si>
  <si>
    <t>zeros</t>
  </si>
  <si>
    <t>ones</t>
  </si>
  <si>
    <t>empty</t>
  </si>
  <si>
    <t>paymentsPerYear</t>
  </si>
  <si>
    <t>maturity</t>
  </si>
  <si>
    <t>couponRate</t>
  </si>
  <si>
    <t>ytm</t>
  </si>
  <si>
    <t>face</t>
  </si>
  <si>
    <t>pv</t>
  </si>
  <si>
    <t>p</t>
  </si>
  <si>
    <t>t</t>
  </si>
  <si>
    <t>Duration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</si>
  <si>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</si>
  <si>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</si>
  <si>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t>w*t</t>
  </si>
  <si>
    <t>pvcf*t</t>
  </si>
  <si>
    <t>It tells you when the cash flows.</t>
  </si>
  <si>
    <t>Duration is a value weighted average of time.</t>
  </si>
  <si>
    <t>w</t>
  </si>
  <si>
    <t>pvcf</t>
  </si>
  <si>
    <t>cf</t>
  </si>
  <si>
    <t>fizzbuzz</t>
  </si>
  <si>
    <t>fizz</t>
  </si>
  <si>
    <t>buzz</t>
  </si>
  <si>
    <t>Work is submitted through GitHub</t>
  </si>
  <si>
    <t>FizzBuzz</t>
  </si>
  <si>
    <t>getDuration</t>
  </si>
  <si>
    <t>getBondPrice</t>
  </si>
  <si>
    <t>WhoAmI</t>
  </si>
  <si>
    <t>Points</t>
  </si>
  <si>
    <t>Question</t>
  </si>
  <si>
    <t>&lt;- Use Numpy</t>
  </si>
  <si>
    <t>Click the link after you have logged into GitHub and installed GitHub Desktop.</t>
  </si>
  <si>
    <t>Assignment Link:</t>
  </si>
  <si>
    <t>&lt;- Use dtype = object</t>
  </si>
  <si>
    <t>Please find the link on Canvas.</t>
  </si>
  <si>
    <t>mydict.fromkeys()</t>
  </si>
  <si>
    <t>mydict.copy()</t>
  </si>
  <si>
    <t>mydict.clear()</t>
  </si>
  <si>
    <t>mydict.items()</t>
  </si>
  <si>
    <t>mydict.values()</t>
  </si>
  <si>
    <t>mydict.keys()</t>
  </si>
  <si>
    <t>Obj_DictionaryMethods.py</t>
  </si>
  <si>
    <t>Obj_DictionaryMethods.ipynb</t>
  </si>
  <si>
    <t>Company</t>
  </si>
  <si>
    <t>RatingLast</t>
  </si>
  <si>
    <t>RatingNow</t>
  </si>
  <si>
    <t>Transition Matrix</t>
  </si>
  <si>
    <t>A</t>
  </si>
  <si>
    <t>B</t>
  </si>
  <si>
    <t>C</t>
  </si>
  <si>
    <t>Start</t>
  </si>
  <si>
    <t>End</t>
  </si>
  <si>
    <t>Next time: Calculate for two periods ahead.</t>
  </si>
  <si>
    <t>SQLite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</si>
</sst>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6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  <font>
      <sz val="20"/>
      <color theme="0" tint="-0.34998626667073579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A6A6A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/>
  </cellStyleXfs>
  <cellXfs count="3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3" fillId="3" borderId="0" xfId="1" applyFont="1" applyFill="1"/>
    <xf numFmtId="0" fontId="4" fillId="4" borderId="0" xfId="0" applyFont="1" applyFill="1"/>
    <xf numFmtId="0" fontId="3" fillId="2" borderId="0" xfId="1" applyFont="1" applyFill="1"/>
    <xf numFmtId="44" fontId="1" fillId="2" borderId="0" xfId="2" applyFont="1" applyFill="1"/>
    <xf numFmtId="0" fontId="6" fillId="2" borderId="0" xfId="0" applyFont="1" applyFill="1"/>
    <xf numFmtId="44" fontId="1" fillId="2" borderId="0" xfId="0" applyNumberFormat="1" applyFont="1" applyFill="1"/>
    <xf numFmtId="9" fontId="1" fillId="2" borderId="0" xfId="0" applyNumberFormat="1" applyFont="1" applyFill="1"/>
    <xf numFmtId="164" fontId="1" fillId="2" borderId="0" xfId="2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7" fillId="2" borderId="0" xfId="0" applyFont="1" applyFill="1" applyAlignment="1">
      <alignment horizontal="right"/>
    </xf>
    <xf numFmtId="1" fontId="1" fillId="2" borderId="0" xfId="0" applyNumberFormat="1" applyFont="1" applyFill="1"/>
    <xf numFmtId="0" fontId="9" fillId="2" borderId="0" xfId="0" applyFont="1" applyFill="1"/>
    <xf numFmtId="0" fontId="10" fillId="2" borderId="0" xfId="0" applyFont="1" applyFill="1"/>
    <xf numFmtId="0" fontId="1" fillId="5" borderId="0" xfId="0" applyFont="1" applyFill="1"/>
    <xf numFmtId="0" fontId="1" fillId="2" borderId="0" xfId="4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9" fontId="1" fillId="6" borderId="0" xfId="3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" fillId="2" borderId="0" xfId="4" applyFont="1" applyFill="1"/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9" fontId="1" fillId="7" borderId="0" xfId="3" applyFont="1" applyFill="1" applyAlignment="1">
      <alignment horizontal="center"/>
    </xf>
    <xf numFmtId="0" fontId="1" fillId="9" borderId="0" xfId="0" applyFont="1" applyFill="1" applyAlignment="1">
      <alignment horizontal="center"/>
    </xf>
    <xf numFmtId="9" fontId="1" fillId="8" borderId="0" xfId="3" applyFont="1" applyFill="1" applyAlignment="1">
      <alignment horizontal="center"/>
    </xf>
    <xf numFmtId="0" fontId="14" fillId="2" borderId="0" xfId="0" applyFont="1" applyFill="1"/>
    <xf numFmtId="0" fontId="15" fillId="4" borderId="0" xfId="0" applyFont="1" applyFill="1"/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</cellXfs>
  <cellStyles count="5">
    <cellStyle name="Currency" xfId="2" builtinId="4"/>
    <cellStyle name="Hyperlink" xfId="1" builtinId="8"/>
    <cellStyle name="Normal" xfId="0" builtinId="0"/>
    <cellStyle name="Normal 2" xfId="4" xr:uid="{7ACA5D14-864F-784D-A28E-E99BE969664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3" name="Picture 2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C357E775-9BD0-7A4F-B79E-02F720C21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12700</xdr:rowOff>
    </xdr:from>
    <xdr:to>
      <xdr:col>5</xdr:col>
      <xdr:colOff>25400</xdr:colOff>
      <xdr:row>16</xdr:row>
      <xdr:rowOff>266700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58E12C-55AA-2F49-9885-FB637047FF2E}"/>
            </a:ext>
          </a:extLst>
        </xdr:cNvPr>
        <xdr:cNvSpPr txBox="1"/>
      </xdr:nvSpPr>
      <xdr:spPr>
        <a:xfrm>
          <a:off x="850900" y="1041400"/>
          <a:ext cx="3302000" cy="471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TABLE employees (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employee_id INTEGER,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employee_name TEXT,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salary INTEGER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employees (employee_id, employee_name, salary)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 'John Doe', 5000),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(2, 'Jane Smith', 8000),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(3, 'Michael Johnson', 4000),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(4, 'Sarah Williams', 6000);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employee_id,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employee_name,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salary,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salary &gt; 7000 THEN 'High'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salary &gt; 5000 THEN 'Medium'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 'Low'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 AS bonus_category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employees;</a:t>
          </a:r>
        </a:p>
        <a:p>
          <a:endParaRPr lang="en-US" sz="11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16</xdr:row>
      <xdr:rowOff>254000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3C795F-D74D-1445-8E96-58816F5F9080}"/>
            </a:ext>
          </a:extLst>
        </xdr:cNvPr>
        <xdr:cNvSpPr txBox="1"/>
      </xdr:nvSpPr>
      <xdr:spPr>
        <a:xfrm>
          <a:off x="4953000" y="1028700"/>
          <a:ext cx="3302000" cy="471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Homework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 the data below,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the work in a sql file named case_when.sql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2" name="Picture 1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41FED198-9D40-544C-A4B8-F973443D0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736600</xdr:colOff>
      <xdr:row>3</xdr:row>
      <xdr:rowOff>254000</xdr:rowOff>
    </xdr:from>
    <xdr:to>
      <xdr:col>16</xdr:col>
      <xdr:colOff>546100</xdr:colOff>
      <xdr:row>15</xdr:row>
      <xdr:rowOff>177800</xdr:rowOff>
    </xdr:to>
    <xdr:pic>
      <xdr:nvPicPr>
        <xdr:cNvPr id="2" name="Picture 1" descr="How to create NumPy arrays from scratch? | by Tanu N Prabhu | Towards Data  Science">
          <a:extLst>
            <a:ext uri="{FF2B5EF4-FFF2-40B4-BE49-F238E27FC236}">
              <a16:creationId xmlns:a16="http://schemas.microsoft.com/office/drawing/2014/main" id="{D3A4900F-0526-2548-93F5-43FABADEA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244600"/>
          <a:ext cx="9715500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86BACF-11FC-4D48-82C4-830CB1D22074}"/>
            </a:ext>
          </a:extLst>
        </xdr:cNvPr>
        <xdr:cNvSpPr txBox="1"/>
      </xdr:nvSpPr>
      <xdr:spPr>
        <a:xfrm>
          <a:off x="812800" y="203200"/>
          <a:ext cx="8445500" cy="132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# Identify yourself for grading</a:t>
          </a:r>
        </a:p>
        <a:p>
          <a:endParaRPr lang="en-US" sz="1100"/>
        </a:p>
        <a:p>
          <a:r>
            <a:rPr lang="en-US" sz="1100"/>
            <a:t>def WhoAmI():</a:t>
          </a:r>
        </a:p>
        <a:p>
          <a:r>
            <a:rPr lang="en-US" sz="1100"/>
            <a:t>    return('djr2132')</a:t>
          </a:r>
          <a:endParaRPr lang="en-US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83115D-613F-DF49-A759-EBA27818A441}"/>
            </a:ext>
          </a:extLst>
        </xdr:cNvPr>
        <xdr:cNvSpPr txBox="1"/>
      </xdr:nvSpPr>
      <xdr:spPr>
        <a:xfrm>
          <a:off x="8902700" y="304800"/>
          <a:ext cx="4292600" cy="416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endParaRPr 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544C77-2B7D-2541-80DB-900311C49C19}"/>
            </a:ext>
          </a:extLst>
        </xdr:cNvPr>
        <xdr:cNvSpPr txBox="1"/>
      </xdr:nvSpPr>
      <xdr:spPr>
        <a:xfrm>
          <a:off x="8420100" y="406400"/>
          <a:ext cx="3263900" cy="367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getBondDuration(y,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BB350-1969-6146-9199-83A81D192B56}"/>
            </a:ext>
          </a:extLst>
        </xdr:cNvPr>
        <xdr:cNvSpPr/>
      </xdr:nvSpPr>
      <xdr:spPr>
        <a:xfrm>
          <a:off x="6340855" y="2042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3</xdr:row>
      <xdr:rowOff>203200</xdr:rowOff>
    </xdr:from>
    <xdr:to>
      <xdr:col>11</xdr:col>
      <xdr:colOff>139700</xdr:colOff>
      <xdr:row>10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B18299-3623-4C47-AAC6-3CBCAF5583F3}"/>
            </a:ext>
          </a:extLst>
        </xdr:cNvPr>
        <xdr:cNvSpPr txBox="1"/>
      </xdr:nvSpPr>
      <xdr:spPr>
        <a:xfrm>
          <a:off x="4533900" y="1422400"/>
          <a:ext cx="468630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>
              <a:solidFill>
                <a:srgbClr val="FF0000"/>
              </a:solidFill>
            </a:rPr>
            <a:t># No Loops!  All vectorized code.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return(&lt;Your</a:t>
          </a:r>
          <a:r>
            <a:rPr lang="en-US" sz="1400" baseline="0"/>
            <a:t> work&gt;</a:t>
          </a:r>
          <a:r>
            <a:rPr lang="en-US" sz="1400"/>
            <a:t>)</a:t>
          </a:r>
        </a:p>
        <a:p>
          <a:endParaRPr lang="en-US" sz="1400"/>
        </a:p>
        <a:p>
          <a:endParaRPr lang="en-US" sz="1400"/>
        </a:p>
      </xdr:txBody>
    </xdr:sp>
    <xdr:clientData/>
  </xdr:twoCellAnchor>
  <xdr:twoCellAnchor>
    <xdr:from>
      <xdr:col>5</xdr:col>
      <xdr:colOff>393700</xdr:colOff>
      <xdr:row>11</xdr:row>
      <xdr:rowOff>317500</xdr:rowOff>
    </xdr:from>
    <xdr:to>
      <xdr:col>11</xdr:col>
      <xdr:colOff>127000</xdr:colOff>
      <xdr:row>20</xdr:row>
      <xdr:rowOff>266700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AC5B8A-E3ED-6A48-88C5-47049DE9EB3A}"/>
            </a:ext>
          </a:extLst>
        </xdr:cNvPr>
        <xdr:cNvSpPr txBox="1"/>
      </xdr:nvSpPr>
      <xdr:spPr>
        <a:xfrm>
          <a:off x="4635500" y="4940300"/>
          <a:ext cx="4686300" cy="292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Tools:</a:t>
          </a:r>
          <a:r>
            <a:rPr lang="en-US" sz="1400" baseline="0"/>
            <a:t> Create point array for objects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 = 1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finish = 15+1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numvec = np.arange(start,finish)</a:t>
          </a:r>
        </a:p>
        <a:p>
          <a:r>
            <a:rPr 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objvec = np.array(numvec,dtype = object)</a:t>
          </a:r>
        </a:p>
        <a:p>
          <a:endParaRPr lang="en-US" sz="1400"/>
        </a:p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</xdr:row>
      <xdr:rowOff>50800</xdr:rowOff>
    </xdr:from>
    <xdr:to>
      <xdr:col>13</xdr:col>
      <xdr:colOff>457200</xdr:colOff>
      <xdr:row>20</xdr:row>
      <xdr:rowOff>254000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632BCE-DB52-2647-AAAC-0E38055A68A2}"/>
            </a:ext>
          </a:extLst>
        </xdr:cNvPr>
        <xdr:cNvSpPr txBox="1"/>
      </xdr:nvSpPr>
      <xdr:spPr>
        <a:xfrm>
          <a:off x="9410700" y="381000"/>
          <a:ext cx="2908300" cy="647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14</xdr:col>
      <xdr:colOff>38100</xdr:colOff>
      <xdr:row>1</xdr:row>
      <xdr:rowOff>50800</xdr:rowOff>
    </xdr:from>
    <xdr:to>
      <xdr:col>17</xdr:col>
      <xdr:colOff>495300</xdr:colOff>
      <xdr:row>20</xdr:row>
      <xdr:rowOff>266700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9F93AE-7BF3-4C4D-B15F-1E7C14284382}"/>
            </a:ext>
          </a:extLst>
        </xdr:cNvPr>
        <xdr:cNvSpPr txBox="1"/>
      </xdr:nvSpPr>
      <xdr:spPr>
        <a:xfrm>
          <a:off x="12725400" y="381000"/>
          <a:ext cx="2933700" cy="648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8</xdr:row>
      <xdr:rowOff>292100</xdr:rowOff>
    </xdr:from>
    <xdr:to>
      <xdr:col>9</xdr:col>
      <xdr:colOff>368300</xdr:colOff>
      <xdr:row>22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D0BC10-FB41-4B4C-A4C3-F90A5D74455D}"/>
            </a:ext>
          </a:extLst>
        </xdr:cNvPr>
        <xdr:cNvSpPr txBox="1"/>
      </xdr:nvSpPr>
      <xdr:spPr>
        <a:xfrm>
          <a:off x="5219700" y="2933700"/>
          <a:ext cx="3708400" cy="439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12700</xdr:colOff>
      <xdr:row>8</xdr:row>
      <xdr:rowOff>317500</xdr:rowOff>
    </xdr:from>
    <xdr:to>
      <xdr:col>15</xdr:col>
      <xdr:colOff>50800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3E60AC-C5E6-DE47-AC0D-F0589253FAFC}"/>
            </a:ext>
          </a:extLst>
        </xdr:cNvPr>
        <xdr:cNvSpPr txBox="1"/>
      </xdr:nvSpPr>
      <xdr:spPr>
        <a:xfrm>
          <a:off x="9398000" y="2959100"/>
          <a:ext cx="4165600" cy="436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 refreshError="1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sqliteonlin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qgWNTZyyyMVvpOY02vXkADJ3ExFGDJZk" TargetMode="External"/><Relationship Id="rId2" Type="http://schemas.openxmlformats.org/officeDocument/2006/relationships/hyperlink" Target="https://drive.google.com/open?id=1QJSvY-bxFCGNFjCqH3vHzg6ONqqBKpLG" TargetMode="External"/><Relationship Id="rId1" Type="http://schemas.openxmlformats.org/officeDocument/2006/relationships/hyperlink" Target="https://drive.google.com/open?id=1dexk8SL9VtEC6_Uua9mvHpPw8HJCGu93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drive.google.com/open?id=1mB55DCVJ5Tp1G5f1MYAUcBu_mjdNdWH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rive.google.com/open?id=1-H58xnwPU7_LEPrG9O3JTlok4C-a4V8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3dOG4e1A29DETZfgPCX67CKVYRajNDI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374-475A-514D-B03C-4EBACA7DA92F}">
  <dimension ref="B2:D21"/>
  <sheetViews>
    <sheetView tabSelected="1" workbookViewId="0"/>
  </sheetViews>
  <sheetFormatPr baseColWidth="10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1</v>
      </c>
    </row>
    <row r="4" spans="2:4" x14ac:dyDescent="0.3">
      <c r="D4" s="1" t="s">
        <v>3</v>
      </c>
    </row>
    <row r="5" spans="2:4" x14ac:dyDescent="0.3">
      <c r="D5" s="1" t="s">
        <v>4</v>
      </c>
    </row>
    <row r="6" spans="2:4" x14ac:dyDescent="0.3">
      <c r="D6" s="1" t="s">
        <v>5</v>
      </c>
    </row>
    <row r="7" spans="2:4" x14ac:dyDescent="0.3">
      <c r="D7" s="1" t="s">
        <v>6</v>
      </c>
    </row>
    <row r="8" spans="2:4" x14ac:dyDescent="0.3">
      <c r="D8" s="1" t="s">
        <v>7</v>
      </c>
    </row>
    <row r="10" spans="2:4" x14ac:dyDescent="0.3">
      <c r="B10" s="1" t="s">
        <v>2</v>
      </c>
    </row>
    <row r="12" spans="2:4" x14ac:dyDescent="0.3">
      <c r="D12" s="1" t="s">
        <v>9</v>
      </c>
    </row>
    <row r="17" spans="2:4" x14ac:dyDescent="0.3">
      <c r="B17" s="1" t="s">
        <v>8</v>
      </c>
    </row>
    <row r="19" spans="2:4" x14ac:dyDescent="0.3">
      <c r="D19" s="1" t="s">
        <v>10</v>
      </c>
    </row>
    <row r="20" spans="2:4" x14ac:dyDescent="0.3">
      <c r="D20" s="1" t="s">
        <v>13</v>
      </c>
    </row>
    <row r="21" spans="2:4" x14ac:dyDescent="0.3">
      <c r="D21" s="1" t="s">
        <v>16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321A-73CB-2D47-9E09-F6704FE8BF23}">
  <sheetPr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2" t="s">
        <v>48</v>
      </c>
      <c r="G2" s="12" t="s">
        <v>46</v>
      </c>
      <c r="H2" s="12" t="s">
        <v>58</v>
      </c>
      <c r="I2" s="12" t="s">
        <v>57</v>
      </c>
      <c r="J2" s="12" t="s">
        <v>56</v>
      </c>
    </row>
    <row r="3" spans="2:10" x14ac:dyDescent="0.3">
      <c r="B3" s="1" t="s">
        <v>45</v>
      </c>
      <c r="C3" s="11">
        <v>2000000</v>
      </c>
      <c r="F3" s="1">
        <v>1</v>
      </c>
      <c r="G3" s="1">
        <f t="shared" ref="G3:G12" si="0">(1+$C$4)^-F3</f>
        <v>0.970873786407767</v>
      </c>
      <c r="H3" s="13">
        <f t="shared" ref="H3:H11" si="1">$C$3*$C$5</f>
        <v>80000</v>
      </c>
      <c r="I3" s="9">
        <f t="shared" ref="I3:I12" si="2">H3*G3</f>
        <v>77669.902912621357</v>
      </c>
      <c r="J3" s="9">
        <f t="shared" ref="J3:J12" si="3">I3</f>
        <v>77669.902912621357</v>
      </c>
    </row>
    <row r="4" spans="2:10" x14ac:dyDescent="0.3">
      <c r="B4" s="1" t="s">
        <v>44</v>
      </c>
      <c r="C4" s="10">
        <v>0.03</v>
      </c>
      <c r="F4" s="1">
        <v>2</v>
      </c>
      <c r="G4" s="1">
        <f t="shared" si="0"/>
        <v>0.94259590913375435</v>
      </c>
      <c r="H4" s="13">
        <f t="shared" si="1"/>
        <v>80000</v>
      </c>
      <c r="I4" s="9">
        <f t="shared" si="2"/>
        <v>75407.672730700346</v>
      </c>
      <c r="J4" s="9">
        <f t="shared" si="3"/>
        <v>75407.672730700346</v>
      </c>
    </row>
    <row r="5" spans="2:10" x14ac:dyDescent="0.3">
      <c r="B5" s="1" t="s">
        <v>43</v>
      </c>
      <c r="C5" s="10">
        <v>0.04</v>
      </c>
      <c r="F5" s="1">
        <v>3</v>
      </c>
      <c r="G5" s="1">
        <f t="shared" si="0"/>
        <v>0.91514165935315961</v>
      </c>
      <c r="H5" s="13">
        <f t="shared" si="1"/>
        <v>80000</v>
      </c>
      <c r="I5" s="9">
        <f t="shared" si="2"/>
        <v>73211.332748252767</v>
      </c>
      <c r="J5" s="9">
        <f t="shared" si="3"/>
        <v>73211.332748252767</v>
      </c>
    </row>
    <row r="6" spans="2:10" x14ac:dyDescent="0.3">
      <c r="B6" s="1" t="s">
        <v>42</v>
      </c>
      <c r="C6" s="1">
        <v>10</v>
      </c>
      <c r="F6" s="1">
        <v>4</v>
      </c>
      <c r="G6" s="1">
        <f t="shared" si="0"/>
        <v>0.888487047915689</v>
      </c>
      <c r="H6" s="13">
        <f t="shared" si="1"/>
        <v>80000</v>
      </c>
      <c r="I6" s="9">
        <f t="shared" si="2"/>
        <v>71078.963833255126</v>
      </c>
      <c r="J6" s="9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3">
        <f t="shared" si="1"/>
        <v>80000</v>
      </c>
      <c r="I7" s="9">
        <f t="shared" si="2"/>
        <v>69008.702750733122</v>
      </c>
      <c r="J7" s="9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3">
        <f t="shared" si="1"/>
        <v>80000</v>
      </c>
      <c r="I8" s="9">
        <f t="shared" si="2"/>
        <v>66998.740534692362</v>
      </c>
      <c r="J8" s="9">
        <f t="shared" si="3"/>
        <v>66998.740534692362</v>
      </c>
    </row>
    <row r="9" spans="2:10" x14ac:dyDescent="0.3">
      <c r="B9" s="1" t="s">
        <v>55</v>
      </c>
      <c r="F9" s="1">
        <v>7</v>
      </c>
      <c r="G9" s="1">
        <f t="shared" si="0"/>
        <v>0.81309151134335378</v>
      </c>
      <c r="H9" s="13">
        <f t="shared" si="1"/>
        <v>80000</v>
      </c>
      <c r="I9" s="9">
        <f t="shared" si="2"/>
        <v>65047.320907468304</v>
      </c>
      <c r="J9" s="9">
        <f t="shared" si="3"/>
        <v>65047.320907468304</v>
      </c>
    </row>
    <row r="10" spans="2:10" x14ac:dyDescent="0.3">
      <c r="B10" s="1" t="s">
        <v>54</v>
      </c>
      <c r="F10" s="1">
        <v>8</v>
      </c>
      <c r="G10" s="1">
        <f t="shared" si="0"/>
        <v>0.78940923431393573</v>
      </c>
      <c r="H10" s="13">
        <f t="shared" si="1"/>
        <v>80000</v>
      </c>
      <c r="I10" s="9">
        <f t="shared" si="2"/>
        <v>63152.738745114861</v>
      </c>
      <c r="J10" s="9">
        <f t="shared" si="3"/>
        <v>63152.738745114861</v>
      </c>
    </row>
    <row r="11" spans="2:10" x14ac:dyDescent="0.3">
      <c r="B11" s="8"/>
      <c r="F11" s="1">
        <v>9</v>
      </c>
      <c r="G11" s="1">
        <f t="shared" si="0"/>
        <v>0.76641673234362695</v>
      </c>
      <c r="H11" s="13">
        <f t="shared" si="1"/>
        <v>80000</v>
      </c>
      <c r="I11" s="9">
        <f t="shared" si="2"/>
        <v>61313.338587490158</v>
      </c>
      <c r="J11" s="9">
        <f t="shared" si="3"/>
        <v>61313.338587490158</v>
      </c>
    </row>
    <row r="12" spans="2:10" x14ac:dyDescent="0.3">
      <c r="B12" s="16"/>
      <c r="F12" s="1">
        <v>10</v>
      </c>
      <c r="G12" s="1">
        <f t="shared" si="0"/>
        <v>0.74409391489672516</v>
      </c>
      <c r="H12" s="13">
        <f>$C$3+$C$3*$C$5</f>
        <v>2080000</v>
      </c>
      <c r="I12" s="9">
        <f t="shared" si="2"/>
        <v>1547715.3429851884</v>
      </c>
      <c r="J12" s="9">
        <f t="shared" si="3"/>
        <v>1547715.3429851884</v>
      </c>
    </row>
    <row r="13" spans="2:10" x14ac:dyDescent="0.3">
      <c r="B13" s="5"/>
      <c r="C13" s="5"/>
      <c r="D13" s="5"/>
      <c r="E13" s="5"/>
      <c r="F13" s="5"/>
      <c r="G13" s="9">
        <f>(SUM(G3:G12)*C5+G12)*C3</f>
        <v>2170604.0567355165</v>
      </c>
      <c r="H13" s="9"/>
    </row>
    <row r="14" spans="2:10" x14ac:dyDescent="0.3">
      <c r="B14" s="5"/>
      <c r="C14" s="5"/>
      <c r="D14" s="5"/>
      <c r="E14" s="5"/>
      <c r="F14" s="5"/>
    </row>
    <row r="15" spans="2:10" x14ac:dyDescent="0.3">
      <c r="B15" s="5"/>
      <c r="C15" s="5"/>
      <c r="D15" s="5"/>
      <c r="E15" s="5"/>
      <c r="F15" s="5"/>
      <c r="I15" s="12" t="s">
        <v>53</v>
      </c>
      <c r="J15" s="12" t="s">
        <v>52</v>
      </c>
    </row>
    <row r="16" spans="2:10" x14ac:dyDescent="0.3">
      <c r="B16" s="5"/>
      <c r="C16" s="5"/>
      <c r="D16" s="5"/>
      <c r="E16" s="5"/>
      <c r="F16" s="5"/>
      <c r="I16" s="15">
        <f>SUMPRODUCT(F3:F12,I3:I12)</f>
        <v>18468997.692366112</v>
      </c>
      <c r="J16" s="15">
        <f>SUMPRODUCT(F3:F12,J3:J12)</f>
        <v>18468997.692366112</v>
      </c>
    </row>
    <row r="18" spans="9:11" x14ac:dyDescent="0.3">
      <c r="I18" s="14" t="s">
        <v>51</v>
      </c>
      <c r="J18" s="14" t="s">
        <v>50</v>
      </c>
    </row>
    <row r="19" spans="9:11" x14ac:dyDescent="0.3">
      <c r="I19" s="13">
        <f>SUM(I3:I12)</f>
        <v>2170604.0567355165</v>
      </c>
      <c r="J19" s="13">
        <f>SUM(J3:J12)</f>
        <v>2170604.0567355165</v>
      </c>
    </row>
    <row r="21" spans="9:11" x14ac:dyDescent="0.3">
      <c r="I21" s="12" t="s">
        <v>49</v>
      </c>
      <c r="J21" s="12" t="s">
        <v>49</v>
      </c>
    </row>
    <row r="22" spans="9:11" x14ac:dyDescent="0.3">
      <c r="I22" s="9">
        <f>I16/I19</f>
        <v>8.5086903044595754</v>
      </c>
      <c r="J22" s="9">
        <f>J16/J19</f>
        <v>8.5086903044595754</v>
      </c>
    </row>
    <row r="23" spans="9:11" x14ac:dyDescent="0.3">
      <c r="K23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64F7-BF0C-A54D-B42C-93DE6E61DC02}">
  <sheetPr>
    <tabColor rgb="FFFFFF00"/>
  </sheetPr>
  <dimension ref="B4:T20"/>
  <sheetViews>
    <sheetView workbookViewId="0"/>
  </sheetViews>
  <sheetFormatPr baseColWidth="10" defaultRowHeight="26" x14ac:dyDescent="0.3"/>
  <cols>
    <col min="1" max="2" width="10.83203125" style="1"/>
    <col min="3" max="3" width="12.33203125" style="12" bestFit="1" customWidth="1"/>
    <col min="4" max="16384" width="10.83203125" style="1"/>
  </cols>
  <sheetData>
    <row r="4" spans="2:20" x14ac:dyDescent="0.3">
      <c r="B4" s="1">
        <f ca="1">15*RANDBETWEEN(1,6)+1</f>
        <v>76</v>
      </c>
      <c r="C4" s="12">
        <f ca="1">B4</f>
        <v>76</v>
      </c>
    </row>
    <row r="5" spans="2:20" x14ac:dyDescent="0.3">
      <c r="B5" s="1">
        <f ca="1">B4+1</f>
        <v>77</v>
      </c>
      <c r="C5" s="12">
        <f ca="1">B5</f>
        <v>77</v>
      </c>
      <c r="O5" s="5"/>
      <c r="P5" s="5"/>
      <c r="Q5" s="5"/>
      <c r="R5" s="5"/>
      <c r="S5" s="5"/>
    </row>
    <row r="6" spans="2:20" x14ac:dyDescent="0.3">
      <c r="B6" s="1">
        <f t="shared" ref="B6:B18" ca="1" si="0">B5+1</f>
        <v>78</v>
      </c>
      <c r="C6" s="12" t="s">
        <v>60</v>
      </c>
      <c r="O6" s="5"/>
      <c r="P6" s="5"/>
      <c r="Q6" s="5"/>
      <c r="R6" s="5"/>
      <c r="S6" s="5"/>
    </row>
    <row r="7" spans="2:20" x14ac:dyDescent="0.3">
      <c r="B7" s="1">
        <f t="shared" ca="1" si="0"/>
        <v>79</v>
      </c>
      <c r="C7" s="12">
        <f ca="1">B7</f>
        <v>79</v>
      </c>
      <c r="O7" s="5"/>
      <c r="P7" s="5"/>
      <c r="Q7" s="5"/>
      <c r="R7" s="5"/>
      <c r="S7" s="5"/>
    </row>
    <row r="8" spans="2:20" x14ac:dyDescent="0.3">
      <c r="B8" s="1">
        <f t="shared" ca="1" si="0"/>
        <v>80</v>
      </c>
      <c r="C8" s="12" t="s">
        <v>61</v>
      </c>
    </row>
    <row r="9" spans="2:20" x14ac:dyDescent="0.3">
      <c r="B9" s="1">
        <f t="shared" ca="1" si="0"/>
        <v>81</v>
      </c>
      <c r="C9" s="12" t="s">
        <v>60</v>
      </c>
    </row>
    <row r="10" spans="2:20" x14ac:dyDescent="0.3">
      <c r="B10" s="1">
        <f t="shared" ca="1" si="0"/>
        <v>82</v>
      </c>
      <c r="C10" s="12">
        <f ca="1">B10</f>
        <v>82</v>
      </c>
    </row>
    <row r="11" spans="2:20" x14ac:dyDescent="0.3">
      <c r="B11" s="1">
        <f t="shared" ca="1" si="0"/>
        <v>83</v>
      </c>
      <c r="C11" s="12">
        <f ca="1">B11</f>
        <v>83</v>
      </c>
    </row>
    <row r="12" spans="2:20" x14ac:dyDescent="0.3">
      <c r="B12" s="1">
        <f t="shared" ca="1" si="0"/>
        <v>84</v>
      </c>
      <c r="C12" s="12" t="s">
        <v>60</v>
      </c>
    </row>
    <row r="13" spans="2:20" x14ac:dyDescent="0.3">
      <c r="B13" s="1">
        <f t="shared" ca="1" si="0"/>
        <v>85</v>
      </c>
      <c r="C13" s="12" t="s">
        <v>61</v>
      </c>
    </row>
    <row r="14" spans="2:20" x14ac:dyDescent="0.3">
      <c r="B14" s="1">
        <f t="shared" ca="1" si="0"/>
        <v>86</v>
      </c>
      <c r="C14" s="12">
        <f ca="1">B14</f>
        <v>86</v>
      </c>
      <c r="M14" s="34" t="s">
        <v>72</v>
      </c>
      <c r="N14" s="34"/>
      <c r="O14" s="34"/>
      <c r="P14" s="34"/>
      <c r="Q14" s="34"/>
      <c r="R14" s="34"/>
      <c r="S14" s="34"/>
      <c r="T14" s="34"/>
    </row>
    <row r="15" spans="2:20" x14ac:dyDescent="0.3">
      <c r="B15" s="1">
        <f t="shared" ca="1" si="0"/>
        <v>87</v>
      </c>
      <c r="C15" s="12" t="s">
        <v>60</v>
      </c>
      <c r="M15" s="34"/>
      <c r="N15" s="34"/>
      <c r="O15" s="34"/>
      <c r="P15" s="34"/>
      <c r="Q15" s="34"/>
      <c r="R15" s="34"/>
      <c r="S15" s="34"/>
      <c r="T15" s="34"/>
    </row>
    <row r="16" spans="2:20" x14ac:dyDescent="0.3">
      <c r="B16" s="1">
        <f t="shared" ca="1" si="0"/>
        <v>88</v>
      </c>
      <c r="C16" s="12">
        <f ca="1">B16</f>
        <v>88</v>
      </c>
      <c r="M16" s="34"/>
      <c r="N16" s="34"/>
      <c r="O16" s="34"/>
      <c r="P16" s="34"/>
      <c r="Q16" s="34"/>
      <c r="R16" s="34"/>
      <c r="S16" s="34"/>
      <c r="T16" s="34"/>
    </row>
    <row r="17" spans="2:20" x14ac:dyDescent="0.3">
      <c r="B17" s="1">
        <f t="shared" ca="1" si="0"/>
        <v>89</v>
      </c>
      <c r="C17" s="12">
        <f ca="1">B17</f>
        <v>89</v>
      </c>
      <c r="M17" s="34"/>
      <c r="N17" s="34"/>
      <c r="O17" s="34"/>
      <c r="P17" s="34"/>
      <c r="Q17" s="34"/>
      <c r="R17" s="34"/>
      <c r="S17" s="34"/>
      <c r="T17" s="34"/>
    </row>
    <row r="18" spans="2:20" x14ac:dyDescent="0.3">
      <c r="B18" s="1">
        <f t="shared" ca="1" si="0"/>
        <v>90</v>
      </c>
      <c r="C18" s="12" t="s">
        <v>59</v>
      </c>
    </row>
    <row r="20" spans="2:20" x14ac:dyDescent="0.3">
      <c r="B20" s="8"/>
    </row>
  </sheetData>
  <mergeCells count="1">
    <mergeCell ref="M14:T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F7CD-FF79-E641-B929-45D1C0EC092D}">
  <sheetPr>
    <tabColor rgb="FFFFFF00"/>
  </sheetPr>
  <dimension ref="B4:F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6" x14ac:dyDescent="0.3">
      <c r="B4" s="2">
        <v>1</v>
      </c>
      <c r="C4" s="2">
        <v>2</v>
      </c>
      <c r="D4" s="2">
        <v>3</v>
      </c>
      <c r="F4" s="2">
        <v>1</v>
      </c>
    </row>
    <row r="5" spans="2:6" x14ac:dyDescent="0.3">
      <c r="F5" s="2">
        <v>4</v>
      </c>
    </row>
    <row r="6" spans="2:6" x14ac:dyDescent="0.3">
      <c r="F6" s="2">
        <v>7</v>
      </c>
    </row>
    <row r="8" spans="2:6" x14ac:dyDescent="0.3">
      <c r="F8" s="18">
        <f>B4*F4+C4*F5+D4*F6</f>
        <v>30</v>
      </c>
    </row>
    <row r="23" spans="2:2" x14ac:dyDescent="0.3">
      <c r="B23" s="8"/>
    </row>
    <row r="24" spans="2:2" x14ac:dyDescent="0.3">
      <c r="B24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00D-E62C-464D-AD25-0874ED659D1B}">
  <sheetPr>
    <tabColor rgb="FFFFFF00"/>
  </sheetPr>
  <dimension ref="B4:H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8" x14ac:dyDescent="0.3">
      <c r="B4" s="2">
        <v>1</v>
      </c>
      <c r="C4" s="2">
        <v>2</v>
      </c>
      <c r="D4" s="2">
        <v>3</v>
      </c>
      <c r="F4" s="2">
        <v>1</v>
      </c>
      <c r="G4" s="2">
        <v>2</v>
      </c>
      <c r="H4" s="2">
        <v>3</v>
      </c>
    </row>
    <row r="5" spans="2:8" x14ac:dyDescent="0.3">
      <c r="F5" s="2">
        <v>4</v>
      </c>
      <c r="G5" s="2">
        <v>5</v>
      </c>
      <c r="H5" s="2">
        <v>6</v>
      </c>
    </row>
    <row r="6" spans="2:8" x14ac:dyDescent="0.3">
      <c r="F6" s="2">
        <v>7</v>
      </c>
      <c r="G6" s="2">
        <v>8</v>
      </c>
      <c r="H6" s="2">
        <v>9</v>
      </c>
    </row>
    <row r="8" spans="2:8" x14ac:dyDescent="0.3">
      <c r="F8" s="18">
        <f>B4*F4+C4*F5+D4*F6</f>
        <v>30</v>
      </c>
      <c r="G8" s="18">
        <f>B4*G4+C4*G5+D4*G6</f>
        <v>36</v>
      </c>
      <c r="H8" s="18">
        <f>B4*H4+C4*H5+D4*H6</f>
        <v>42</v>
      </c>
    </row>
    <row r="23" spans="2:2" x14ac:dyDescent="0.3">
      <c r="B23" s="8"/>
    </row>
    <row r="24" spans="2:2" x14ac:dyDescent="0.3">
      <c r="B24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2A79-A70D-7F4A-9771-E18D1598E56F}">
  <sheetPr>
    <tabColor rgb="FFFFFF00"/>
  </sheetPr>
  <dimension ref="B2:O15"/>
  <sheetViews>
    <sheetView zoomScaleNormal="100" workbookViewId="0"/>
  </sheetViews>
  <sheetFormatPr baseColWidth="10" defaultRowHeight="26" x14ac:dyDescent="0.3"/>
  <cols>
    <col min="1" max="1" width="10.83203125" style="1"/>
    <col min="2" max="2" width="14.6640625" style="1" bestFit="1" customWidth="1"/>
    <col min="3" max="3" width="15.83203125" style="1" bestFit="1" customWidth="1"/>
    <col min="4" max="4" width="16.83203125" style="1" bestFit="1" customWidth="1"/>
    <col min="5" max="5" width="10.83203125" style="1"/>
    <col min="6" max="9" width="10.83203125" style="21"/>
    <col min="10" max="16384" width="10.83203125" style="1"/>
  </cols>
  <sheetData>
    <row r="2" spans="2:15" x14ac:dyDescent="0.3">
      <c r="B2" s="19" t="s">
        <v>82</v>
      </c>
      <c r="C2" s="19" t="s">
        <v>83</v>
      </c>
      <c r="D2" s="19" t="s">
        <v>84</v>
      </c>
      <c r="F2" s="20" t="s">
        <v>85</v>
      </c>
    </row>
    <row r="3" spans="2:15" x14ac:dyDescent="0.3">
      <c r="B3" s="21">
        <v>1</v>
      </c>
      <c r="C3" s="21" t="s">
        <v>86</v>
      </c>
      <c r="D3" s="21" t="s">
        <v>86</v>
      </c>
      <c r="G3" s="21" t="s">
        <v>86</v>
      </c>
      <c r="H3" s="21" t="s">
        <v>87</v>
      </c>
      <c r="I3" s="21" t="s">
        <v>88</v>
      </c>
    </row>
    <row r="4" spans="2:15" x14ac:dyDescent="0.3">
      <c r="B4" s="21">
        <v>2</v>
      </c>
      <c r="C4" s="21" t="s">
        <v>86</v>
      </c>
      <c r="D4" s="21" t="s">
        <v>86</v>
      </c>
      <c r="F4" s="21" t="s">
        <v>86</v>
      </c>
      <c r="G4" s="22">
        <v>1</v>
      </c>
      <c r="H4" s="22">
        <v>0</v>
      </c>
      <c r="I4" s="22">
        <v>0</v>
      </c>
    </row>
    <row r="5" spans="2:15" x14ac:dyDescent="0.3">
      <c r="B5" s="21">
        <v>3</v>
      </c>
      <c r="C5" s="21" t="s">
        <v>86</v>
      </c>
      <c r="D5" s="21" t="s">
        <v>86</v>
      </c>
      <c r="F5" s="21" t="s">
        <v>87</v>
      </c>
      <c r="G5" s="22">
        <v>0.5</v>
      </c>
      <c r="H5" s="22">
        <v>0</v>
      </c>
      <c r="I5" s="22">
        <v>0.5</v>
      </c>
    </row>
    <row r="6" spans="2:15" x14ac:dyDescent="0.3">
      <c r="B6" s="21">
        <v>4</v>
      </c>
      <c r="C6" s="21" t="s">
        <v>87</v>
      </c>
      <c r="D6" s="21" t="s">
        <v>86</v>
      </c>
      <c r="F6" s="21" t="s">
        <v>88</v>
      </c>
      <c r="G6" s="22">
        <v>0</v>
      </c>
      <c r="H6" s="22">
        <v>0</v>
      </c>
      <c r="I6" s="22">
        <v>1</v>
      </c>
    </row>
    <row r="7" spans="2:15" x14ac:dyDescent="0.3">
      <c r="B7" s="21">
        <v>5</v>
      </c>
      <c r="C7" s="21" t="s">
        <v>87</v>
      </c>
      <c r="D7" s="21" t="s">
        <v>86</v>
      </c>
    </row>
    <row r="8" spans="2:15" x14ac:dyDescent="0.3">
      <c r="B8" s="21">
        <v>6</v>
      </c>
      <c r="C8" s="21" t="s">
        <v>87</v>
      </c>
      <c r="D8" s="21" t="s">
        <v>88</v>
      </c>
    </row>
    <row r="9" spans="2:15" x14ac:dyDescent="0.3">
      <c r="B9" s="21">
        <v>7</v>
      </c>
      <c r="C9" s="21" t="s">
        <v>87</v>
      </c>
      <c r="D9" s="21" t="s">
        <v>88</v>
      </c>
      <c r="L9" s="16"/>
      <c r="M9" s="23"/>
      <c r="N9" s="23"/>
      <c r="O9" s="23"/>
    </row>
    <row r="10" spans="2:15" x14ac:dyDescent="0.3">
      <c r="B10" s="21">
        <v>8</v>
      </c>
      <c r="C10" s="21" t="s">
        <v>88</v>
      </c>
      <c r="D10" s="21" t="s">
        <v>88</v>
      </c>
      <c r="L10" s="16"/>
      <c r="M10" s="16"/>
      <c r="N10" s="23"/>
      <c r="O10" s="23"/>
    </row>
    <row r="11" spans="2:15" x14ac:dyDescent="0.3">
      <c r="B11" s="21">
        <v>9</v>
      </c>
      <c r="C11" s="21" t="s">
        <v>88</v>
      </c>
      <c r="D11" s="21" t="s">
        <v>88</v>
      </c>
      <c r="L11" s="16"/>
      <c r="M11" s="23"/>
      <c r="N11" s="23"/>
      <c r="O11" s="23"/>
    </row>
    <row r="12" spans="2:15" x14ac:dyDescent="0.3">
      <c r="B12" s="21">
        <v>10</v>
      </c>
      <c r="C12" s="21" t="s">
        <v>88</v>
      </c>
      <c r="D12" s="21" t="s">
        <v>88</v>
      </c>
      <c r="L12" s="16"/>
      <c r="M12" s="23"/>
      <c r="N12" s="23"/>
      <c r="O12" s="23"/>
    </row>
    <row r="13" spans="2:15" x14ac:dyDescent="0.3">
      <c r="L13" s="16"/>
      <c r="M13" s="16"/>
      <c r="N13" s="23"/>
      <c r="O13" s="23"/>
    </row>
    <row r="14" spans="2:15" x14ac:dyDescent="0.3">
      <c r="L14" s="16"/>
      <c r="M14" s="16"/>
      <c r="N14" s="16"/>
      <c r="O14" s="23"/>
    </row>
    <row r="15" spans="2:15" x14ac:dyDescent="0.3">
      <c r="L15" s="16"/>
      <c r="M15" s="16"/>
      <c r="N15" s="16"/>
      <c r="O15" s="23"/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2C5-8B83-E84B-A8E5-139C515D3169}">
  <sheetPr>
    <tabColor rgb="FFFFFF00"/>
  </sheetPr>
  <dimension ref="B2:Q25"/>
  <sheetViews>
    <sheetView workbookViewId="0"/>
  </sheetViews>
  <sheetFormatPr baseColWidth="10" defaultRowHeight="26" x14ac:dyDescent="0.3"/>
  <cols>
    <col min="1" max="1" width="10.83203125" style="1"/>
    <col min="2" max="2" width="14.6640625" style="1" bestFit="1" customWidth="1"/>
    <col min="3" max="3" width="15.83203125" style="1" bestFit="1" customWidth="1"/>
    <col min="4" max="4" width="16.83203125" style="1" bestFit="1" customWidth="1"/>
    <col min="5" max="5" width="10.83203125" style="1"/>
    <col min="6" max="9" width="10.83203125" style="21"/>
    <col min="10" max="16384" width="10.83203125" style="1"/>
  </cols>
  <sheetData>
    <row r="2" spans="2:17" x14ac:dyDescent="0.3">
      <c r="B2" s="24" t="s">
        <v>82</v>
      </c>
      <c r="C2" s="24" t="s">
        <v>83</v>
      </c>
      <c r="D2" s="24" t="s">
        <v>84</v>
      </c>
      <c r="F2" s="21" t="s">
        <v>89</v>
      </c>
      <c r="G2" s="1"/>
      <c r="H2" s="1"/>
      <c r="J2" s="20" t="s">
        <v>85</v>
      </c>
      <c r="O2" s="21" t="s">
        <v>90</v>
      </c>
    </row>
    <row r="3" spans="2:17" x14ac:dyDescent="0.3">
      <c r="B3" s="21">
        <v>1</v>
      </c>
      <c r="C3" s="21" t="s">
        <v>86</v>
      </c>
      <c r="D3" s="21" t="s">
        <v>86</v>
      </c>
      <c r="F3" s="21" t="s">
        <v>86</v>
      </c>
      <c r="G3" s="21" t="s">
        <v>87</v>
      </c>
      <c r="H3" s="21" t="s">
        <v>88</v>
      </c>
      <c r="J3" s="21"/>
      <c r="K3" s="21" t="s">
        <v>86</v>
      </c>
      <c r="L3" s="21" t="s">
        <v>87</v>
      </c>
      <c r="M3" s="21" t="s">
        <v>88</v>
      </c>
      <c r="O3" s="21" t="s">
        <v>86</v>
      </c>
      <c r="P3" s="21" t="s">
        <v>87</v>
      </c>
      <c r="Q3" s="21" t="s">
        <v>88</v>
      </c>
    </row>
    <row r="4" spans="2:17" x14ac:dyDescent="0.3">
      <c r="B4" s="21">
        <v>2</v>
      </c>
      <c r="C4" s="21" t="s">
        <v>86</v>
      </c>
      <c r="D4" s="21" t="s">
        <v>86</v>
      </c>
      <c r="F4" s="25">
        <v>20</v>
      </c>
      <c r="G4" s="26">
        <v>30</v>
      </c>
      <c r="H4" s="27">
        <v>10</v>
      </c>
      <c r="J4" s="21" t="s">
        <v>86</v>
      </c>
      <c r="K4" s="28">
        <v>1</v>
      </c>
      <c r="L4" s="28">
        <v>0</v>
      </c>
      <c r="M4" s="28">
        <v>0</v>
      </c>
      <c r="O4" s="29">
        <f>F4*K4+G4*K5+H4*K6</f>
        <v>35</v>
      </c>
      <c r="P4" s="29">
        <f>F4*L4+G4*L5+H4*L6</f>
        <v>0</v>
      </c>
      <c r="Q4" s="29">
        <f>F4*M4+G4*M5+H4*M6</f>
        <v>25</v>
      </c>
    </row>
    <row r="5" spans="2:17" x14ac:dyDescent="0.3">
      <c r="B5" s="21">
        <v>3</v>
      </c>
      <c r="C5" s="21" t="s">
        <v>86</v>
      </c>
      <c r="D5" s="21" t="s">
        <v>86</v>
      </c>
      <c r="J5" s="21" t="s">
        <v>87</v>
      </c>
      <c r="K5" s="22">
        <v>0.5</v>
      </c>
      <c r="L5" s="22">
        <v>0</v>
      </c>
      <c r="M5" s="22">
        <v>0.5</v>
      </c>
    </row>
    <row r="6" spans="2:17" x14ac:dyDescent="0.3">
      <c r="B6" s="21">
        <v>4</v>
      </c>
      <c r="C6" s="21" t="s">
        <v>87</v>
      </c>
      <c r="D6" s="21" t="s">
        <v>86</v>
      </c>
      <c r="J6" s="21" t="s">
        <v>88</v>
      </c>
      <c r="K6" s="30">
        <v>0</v>
      </c>
      <c r="L6" s="30">
        <v>0</v>
      </c>
      <c r="M6" s="30">
        <v>1</v>
      </c>
    </row>
    <row r="7" spans="2:17" x14ac:dyDescent="0.3">
      <c r="B7" s="21">
        <v>5</v>
      </c>
      <c r="C7" s="21" t="s">
        <v>87</v>
      </c>
      <c r="D7" s="21" t="s">
        <v>86</v>
      </c>
    </row>
    <row r="8" spans="2:17" x14ac:dyDescent="0.3">
      <c r="B8" s="21">
        <v>6</v>
      </c>
      <c r="C8" s="21" t="s">
        <v>87</v>
      </c>
      <c r="D8" s="21" t="s">
        <v>88</v>
      </c>
    </row>
    <row r="9" spans="2:17" x14ac:dyDescent="0.3">
      <c r="B9" s="21">
        <v>7</v>
      </c>
      <c r="C9" s="21" t="s">
        <v>87</v>
      </c>
      <c r="D9" s="21" t="s">
        <v>88</v>
      </c>
      <c r="E9" s="31"/>
    </row>
    <row r="10" spans="2:17" x14ac:dyDescent="0.3">
      <c r="B10" s="21">
        <v>8</v>
      </c>
      <c r="C10" s="21" t="s">
        <v>88</v>
      </c>
      <c r="D10" s="21" t="s">
        <v>88</v>
      </c>
    </row>
    <row r="11" spans="2:17" x14ac:dyDescent="0.3">
      <c r="B11" s="21">
        <v>9</v>
      </c>
      <c r="C11" s="21" t="s">
        <v>88</v>
      </c>
      <c r="D11" s="21" t="s">
        <v>88</v>
      </c>
    </row>
    <row r="12" spans="2:17" x14ac:dyDescent="0.3">
      <c r="B12" s="21">
        <v>10</v>
      </c>
      <c r="C12" s="21" t="s">
        <v>88</v>
      </c>
      <c r="D12" s="21" t="s">
        <v>88</v>
      </c>
    </row>
    <row r="25" spans="6:6" x14ac:dyDescent="0.3">
      <c r="F25" s="32" t="s">
        <v>91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ECA0-D24F-1D44-A408-6C0863C588B3}">
  <sheetPr>
    <tabColor rgb="FFFFFF0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6" t="s">
        <v>92</v>
      </c>
    </row>
  </sheetData>
  <hyperlinks>
    <hyperlink ref="B2" r:id="rId1" xr:uid="{0063C6FC-702A-8847-843E-E256446C274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3192-2C2B-C846-B8D0-06AA0E1577B6}">
  <dimension ref="B2:D9"/>
  <sheetViews>
    <sheetView workbookViewId="0"/>
  </sheetViews>
  <sheetFormatPr baseColWidth="10" defaultRowHeight="26" x14ac:dyDescent="0.3"/>
  <cols>
    <col min="1" max="16384" width="10.83203125" style="1"/>
  </cols>
  <sheetData>
    <row r="2" spans="2:4" x14ac:dyDescent="0.3">
      <c r="B2" s="1" t="s">
        <v>0</v>
      </c>
    </row>
    <row r="4" spans="2:4" x14ac:dyDescent="0.3">
      <c r="C4" s="1" t="s">
        <v>11</v>
      </c>
    </row>
    <row r="5" spans="2:4" x14ac:dyDescent="0.3">
      <c r="C5" s="1" t="s">
        <v>9</v>
      </c>
    </row>
    <row r="6" spans="2:4" x14ac:dyDescent="0.3">
      <c r="C6" s="1" t="s">
        <v>10</v>
      </c>
    </row>
    <row r="7" spans="2:4" x14ac:dyDescent="0.3">
      <c r="C7" s="1" t="s">
        <v>12</v>
      </c>
    </row>
    <row r="8" spans="2:4" x14ac:dyDescent="0.3">
      <c r="D8" s="1" t="s">
        <v>14</v>
      </c>
    </row>
    <row r="9" spans="2:4" x14ac:dyDescent="0.3">
      <c r="D9" s="1" t="s">
        <v>15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290E-7B3A-5640-A677-AA354E25D2EC}">
  <sheetPr>
    <tabColor rgb="FFFF0000"/>
  </sheetPr>
  <dimension ref="B3:G16"/>
  <sheetViews>
    <sheetView workbookViewId="0">
      <selection activeCell="C16" sqref="C16"/>
    </sheetView>
  </sheetViews>
  <sheetFormatPr baseColWidth="10" defaultRowHeight="26" x14ac:dyDescent="0.3"/>
  <cols>
    <col min="1" max="16384" width="10.83203125" style="2"/>
  </cols>
  <sheetData>
    <row r="3" spans="2:7" x14ac:dyDescent="0.3">
      <c r="B3" s="2" t="s">
        <v>9</v>
      </c>
    </row>
    <row r="5" spans="2:7" x14ac:dyDescent="0.3">
      <c r="C5" s="4" t="s">
        <v>17</v>
      </c>
    </row>
    <row r="6" spans="2:7" x14ac:dyDescent="0.3">
      <c r="D6" s="2" t="s">
        <v>38</v>
      </c>
      <c r="G6" s="3"/>
    </row>
    <row r="7" spans="2:7" x14ac:dyDescent="0.3">
      <c r="D7" s="2" t="s">
        <v>39</v>
      </c>
    </row>
    <row r="8" spans="2:7" x14ac:dyDescent="0.3">
      <c r="D8" s="2" t="s">
        <v>40</v>
      </c>
    </row>
    <row r="9" spans="2:7" x14ac:dyDescent="0.3">
      <c r="C9" s="4" t="s">
        <v>18</v>
      </c>
    </row>
    <row r="10" spans="2:7" x14ac:dyDescent="0.3">
      <c r="D10" s="2" t="s">
        <v>19</v>
      </c>
    </row>
    <row r="11" spans="2:7" x14ac:dyDescent="0.3">
      <c r="D11" s="2" t="s">
        <v>20</v>
      </c>
    </row>
    <row r="12" spans="2:7" x14ac:dyDescent="0.3">
      <c r="D12" s="2" t="s">
        <v>21</v>
      </c>
    </row>
    <row r="13" spans="2:7" x14ac:dyDescent="0.3">
      <c r="D13" s="2" t="s">
        <v>22</v>
      </c>
    </row>
    <row r="14" spans="2:7" x14ac:dyDescent="0.3">
      <c r="D14" s="2" t="s">
        <v>23</v>
      </c>
    </row>
    <row r="15" spans="2:7" x14ac:dyDescent="0.3">
      <c r="C15" s="4" t="s">
        <v>24</v>
      </c>
    </row>
    <row r="16" spans="2:7" x14ac:dyDescent="0.3">
      <c r="C16" s="4" t="s">
        <v>30</v>
      </c>
    </row>
  </sheetData>
  <hyperlinks>
    <hyperlink ref="C5" r:id="rId1" display="Numpy" xr:uid="{C9CD8D73-E407-614B-B4B9-9D54658C7449}"/>
    <hyperlink ref="C9" r:id="rId2" xr:uid="{8AE3CE95-B7EC-7043-AEF4-3DF7BC3A6991}"/>
    <hyperlink ref="C15" r:id="rId3" xr:uid="{E85BEE39-5844-8146-A676-C0F41E5D03B0}"/>
    <hyperlink ref="C16" r:id="rId4" xr:uid="{14F9ADC3-F4DA-0543-B113-D139B887BFBB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F04E-8AAD-9C45-9DFC-092155EC5A88}">
  <sheetPr>
    <tabColor rgb="FFFF0000"/>
  </sheetPr>
  <dimension ref="B3:G11"/>
  <sheetViews>
    <sheetView workbookViewId="0"/>
  </sheetViews>
  <sheetFormatPr baseColWidth="10" defaultRowHeight="26" x14ac:dyDescent="0.3"/>
  <cols>
    <col min="1" max="16384" width="10.83203125" style="2"/>
  </cols>
  <sheetData>
    <row r="3" spans="2:7" x14ac:dyDescent="0.3">
      <c r="B3" s="2" t="s">
        <v>9</v>
      </c>
    </row>
    <row r="5" spans="2:7" x14ac:dyDescent="0.3">
      <c r="C5" s="2" t="s">
        <v>25</v>
      </c>
    </row>
    <row r="6" spans="2:7" x14ac:dyDescent="0.3">
      <c r="C6" s="2" t="s">
        <v>26</v>
      </c>
      <c r="G6" s="3"/>
    </row>
    <row r="7" spans="2:7" x14ac:dyDescent="0.3">
      <c r="C7" s="2" t="s">
        <v>27</v>
      </c>
    </row>
    <row r="8" spans="2:7" x14ac:dyDescent="0.3">
      <c r="C8" s="2" t="s">
        <v>28</v>
      </c>
    </row>
    <row r="9" spans="2:7" x14ac:dyDescent="0.3">
      <c r="C9" s="2" t="s">
        <v>29</v>
      </c>
    </row>
    <row r="10" spans="2:7" x14ac:dyDescent="0.3">
      <c r="C10" s="2" t="s">
        <v>31</v>
      </c>
    </row>
    <row r="11" spans="2:7" x14ac:dyDescent="0.3">
      <c r="C11" s="2" t="s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7C00-67E4-FA4F-9CD9-9D485B6ACDD8}">
  <sheetPr>
    <tabColor rgb="FFFF0000"/>
  </sheetPr>
  <dimension ref="B3:G8"/>
  <sheetViews>
    <sheetView workbookViewId="0">
      <selection activeCell="B3" sqref="B3"/>
    </sheetView>
  </sheetViews>
  <sheetFormatPr baseColWidth="10" defaultRowHeight="26" x14ac:dyDescent="0.3"/>
  <cols>
    <col min="1" max="16384" width="10.83203125" style="2"/>
  </cols>
  <sheetData>
    <row r="3" spans="2:7" x14ac:dyDescent="0.3">
      <c r="B3" s="4" t="s">
        <v>34</v>
      </c>
    </row>
    <row r="5" spans="2:7" x14ac:dyDescent="0.3">
      <c r="C5" s="2" t="s">
        <v>37</v>
      </c>
    </row>
    <row r="6" spans="2:7" x14ac:dyDescent="0.3">
      <c r="C6" s="2" t="s">
        <v>33</v>
      </c>
      <c r="G6" s="3"/>
    </row>
    <row r="7" spans="2:7" x14ac:dyDescent="0.3">
      <c r="C7" s="2" t="s">
        <v>35</v>
      </c>
    </row>
    <row r="8" spans="2:7" x14ac:dyDescent="0.3">
      <c r="C8" s="2" t="s">
        <v>36</v>
      </c>
    </row>
  </sheetData>
  <hyperlinks>
    <hyperlink ref="B3" r:id="rId1" xr:uid="{AADD78F7-8C35-674B-B616-7CA96F030D3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B6EF-4C39-9F41-89B4-37E5F0FCFFB6}">
  <sheetPr>
    <tabColor rgb="FFFF0000"/>
  </sheetPr>
  <dimension ref="B2:B10"/>
  <sheetViews>
    <sheetView workbookViewId="0"/>
  </sheetViews>
  <sheetFormatPr baseColWidth="10" defaultRowHeight="26" x14ac:dyDescent="0.3"/>
  <cols>
    <col min="1" max="1" width="10.83203125" style="1"/>
    <col min="2" max="2" width="28.33203125" style="1" bestFit="1" customWidth="1"/>
    <col min="3" max="16384" width="10.83203125" style="1"/>
  </cols>
  <sheetData>
    <row r="2" spans="2:2" x14ac:dyDescent="0.3">
      <c r="B2" s="1" t="s">
        <v>81</v>
      </c>
    </row>
    <row r="3" spans="2:2" x14ac:dyDescent="0.3">
      <c r="B3" s="6" t="s">
        <v>80</v>
      </c>
    </row>
    <row r="5" spans="2:2" x14ac:dyDescent="0.3">
      <c r="B5" s="1" t="s">
        <v>79</v>
      </c>
    </row>
    <row r="6" spans="2:2" x14ac:dyDescent="0.3">
      <c r="B6" s="1" t="s">
        <v>78</v>
      </c>
    </row>
    <row r="7" spans="2:2" x14ac:dyDescent="0.3">
      <c r="B7" s="1" t="s">
        <v>77</v>
      </c>
    </row>
    <row r="8" spans="2:2" x14ac:dyDescent="0.3">
      <c r="B8" s="1" t="s">
        <v>76</v>
      </c>
    </row>
    <row r="9" spans="2:2" x14ac:dyDescent="0.3">
      <c r="B9" s="1" t="s">
        <v>75</v>
      </c>
    </row>
    <row r="10" spans="2:2" x14ac:dyDescent="0.3">
      <c r="B10" s="1" t="s">
        <v>74</v>
      </c>
    </row>
  </sheetData>
  <hyperlinks>
    <hyperlink ref="B3" r:id="rId1" xr:uid="{52E44F79-A9E6-BA4A-BD32-FA171B18F9B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9CFB-7BCF-AB46-9CED-EC3B4022CF25}">
  <sheetPr>
    <tabColor rgb="FFFFFF00"/>
  </sheetPr>
  <dimension ref="B2:M12"/>
  <sheetViews>
    <sheetView workbookViewId="0"/>
  </sheetViews>
  <sheetFormatPr baseColWidth="10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13" x14ac:dyDescent="0.3">
      <c r="B2" s="17" t="s">
        <v>68</v>
      </c>
      <c r="C2" s="17" t="s">
        <v>67</v>
      </c>
    </row>
    <row r="3" spans="2:13" x14ac:dyDescent="0.3">
      <c r="B3" s="1" t="s">
        <v>66</v>
      </c>
      <c r="C3" s="1">
        <v>1</v>
      </c>
      <c r="F3" s="33" t="s">
        <v>69</v>
      </c>
      <c r="G3" s="33"/>
      <c r="H3" s="33"/>
      <c r="I3" s="33"/>
      <c r="J3" s="33"/>
      <c r="K3" s="33"/>
      <c r="L3" s="33"/>
      <c r="M3" s="33"/>
    </row>
    <row r="4" spans="2:13" x14ac:dyDescent="0.3">
      <c r="B4" s="1" t="s">
        <v>65</v>
      </c>
      <c r="C4" s="1">
        <v>3</v>
      </c>
      <c r="F4" s="33"/>
      <c r="G4" s="33"/>
      <c r="H4" s="33"/>
      <c r="I4" s="33"/>
      <c r="J4" s="33"/>
      <c r="K4" s="33"/>
      <c r="L4" s="33"/>
      <c r="M4" s="33"/>
    </row>
    <row r="5" spans="2:13" x14ac:dyDescent="0.3">
      <c r="B5" s="1" t="s">
        <v>64</v>
      </c>
      <c r="C5" s="1">
        <v>3</v>
      </c>
      <c r="F5" s="33"/>
      <c r="G5" s="33"/>
      <c r="H5" s="33"/>
      <c r="I5" s="33"/>
      <c r="J5" s="33"/>
      <c r="K5" s="33"/>
      <c r="L5" s="33"/>
      <c r="M5" s="33"/>
    </row>
    <row r="6" spans="2:13" x14ac:dyDescent="0.3">
      <c r="B6" s="1" t="s">
        <v>63</v>
      </c>
      <c r="C6" s="1">
        <v>3</v>
      </c>
      <c r="F6" s="33"/>
      <c r="G6" s="33"/>
      <c r="H6" s="33"/>
      <c r="I6" s="33"/>
      <c r="J6" s="33"/>
      <c r="K6" s="33"/>
      <c r="L6" s="33"/>
      <c r="M6" s="33"/>
    </row>
    <row r="9" spans="2:13" x14ac:dyDescent="0.3">
      <c r="B9" s="1" t="s">
        <v>62</v>
      </c>
    </row>
    <row r="10" spans="2:13" x14ac:dyDescent="0.3">
      <c r="B10" s="1" t="s">
        <v>71</v>
      </c>
    </row>
    <row r="11" spans="2:13" x14ac:dyDescent="0.3">
      <c r="B11" s="1" t="s">
        <v>70</v>
      </c>
    </row>
    <row r="12" spans="2:13" x14ac:dyDescent="0.3">
      <c r="B12" s="1" t="s">
        <v>73</v>
      </c>
    </row>
  </sheetData>
  <mergeCells count="1">
    <mergeCell ref="F3:M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9676-DC36-6340-860D-A051084D260C}">
  <sheetPr>
    <tabColor rgb="FFFFFF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6639-B9A6-794E-9198-485FF03D5989}">
  <sheetPr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2" t="s">
        <v>48</v>
      </c>
      <c r="G2" s="12" t="s">
        <v>46</v>
      </c>
      <c r="H2" s="12"/>
      <c r="I2" s="12" t="s">
        <v>47</v>
      </c>
      <c r="J2" s="12" t="s">
        <v>46</v>
      </c>
    </row>
    <row r="3" spans="2:10" x14ac:dyDescent="0.3">
      <c r="B3" s="1" t="s">
        <v>45</v>
      </c>
      <c r="C3" s="11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44</v>
      </c>
      <c r="C4" s="1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43</v>
      </c>
      <c r="C5" s="1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42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41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5"/>
      <c r="C13" s="5"/>
      <c r="D13" s="5"/>
      <c r="E13" s="5"/>
      <c r="F13" s="5"/>
      <c r="G13" s="9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5"/>
      <c r="C14" s="5"/>
      <c r="D14" s="5"/>
      <c r="E14" s="5"/>
      <c r="F14" s="5"/>
      <c r="I14" s="1">
        <v>12</v>
      </c>
      <c r="J14" s="1">
        <f t="shared" si="1"/>
        <v>0.83638742189539661</v>
      </c>
    </row>
    <row r="15" spans="2:10" x14ac:dyDescent="0.3">
      <c r="B15" s="5"/>
      <c r="C15" s="5"/>
      <c r="D15" s="5"/>
      <c r="E15" s="5"/>
      <c r="F15" s="5"/>
      <c r="I15" s="1">
        <v>13</v>
      </c>
      <c r="J15" s="1">
        <f t="shared" si="1"/>
        <v>0.82402701664571099</v>
      </c>
    </row>
    <row r="16" spans="2:10" x14ac:dyDescent="0.3">
      <c r="B16" s="5"/>
      <c r="C16" s="5"/>
      <c r="D16" s="5"/>
      <c r="E16" s="5"/>
      <c r="F16" s="5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8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7">
        <f>(SUM(J3:J22)*C5/2+J22)*C3</f>
        <v>2171686.3878508247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BigPicture</vt:lpstr>
      <vt:lpstr>Today</vt:lpstr>
      <vt:lpstr>Numpy_Tour</vt:lpstr>
      <vt:lpstr>Numpy_Methods</vt:lpstr>
      <vt:lpstr>Numpy_Matrices</vt:lpstr>
      <vt:lpstr>dictionaryMethods</vt:lpstr>
      <vt:lpstr>Homework</vt:lpstr>
      <vt:lpstr>WhoAmI</vt:lpstr>
      <vt:lpstr>getBondPrice</vt:lpstr>
      <vt:lpstr>getBondDuration</vt:lpstr>
      <vt:lpstr>FizzBuzz</vt:lpstr>
      <vt:lpstr>MatMult1</vt:lpstr>
      <vt:lpstr>MatMult2</vt:lpstr>
      <vt:lpstr>qTMat1</vt:lpstr>
      <vt:lpstr>qTMat2</vt:lpstr>
      <vt:lpstr>SQL_CaseWhen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2024-04-12T00:40:33Z</dcterms:modified>
</cp:coreProperties>
</file>