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codeName="ThisWorkbook" defaultThemeVersion="166925"/>
  <mc:AlternateContent xmlns:mc="http://schemas.openxmlformats.org/markup-compatibility/2006">
    <mc:Choice Requires="x15">
      <x15ac:absPath xmlns:x15ac="http://schemas.microsoft.com/office/spreadsheetml/2010/11/ac" url="/Users/davidromoff/Downloads/"/>
    </mc:Choice>
  </mc:AlternateContent>
  <xr:revisionPtr revIDLastSave="0" documentId="8_{9AFBE734-1E91-1D40-A7B1-2396E4B706B2}" xr6:coauthVersionLast="47" xr6:coauthVersionMax="47" xr10:uidLastSave="{00000000-0000-0000-0000-000000000000}"/>
  <bookViews>
    <workbookView xWindow="0" yWindow="0" windowWidth="28800" windowHeight="18000" activeTab="5"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Map" sheetId="87" r:id="rId12"/>
    <sheet name="Filter" sheetId="88" r:id="rId13"/>
    <sheet name="Lambda" sheetId="89" r:id="rId14"/>
    <sheet name="Comprehension" sheetId="90" r:id="rId15"/>
    <sheet name="args_kwargs" sheetId="91" r:id="rId16"/>
    <sheet name="Decorator" sheetId="95" r:id="rId17"/>
    <sheet name="Contexts" sheetId="93" r:id="rId18"/>
    <sheet name="Prework4NextClass" sheetId="28" r:id="rId19"/>
    <sheet name="InClassProjects" sheetId="21" r:id="rId20"/>
    <sheet name="Questions" sheetId="97" r:id="rId21"/>
    <sheet name="SQL_GroupBy" sheetId="96" r:id="rId22"/>
    <sheet name="qOffice1_Filter" sheetId="22" state="hidden" r:id="rId23"/>
    <sheet name="qOffice_Pivot" sheetId="23" state="hidden" r:id="rId24"/>
    <sheet name="qDataTypes1" sheetId="15" state="hidden" r:id="rId25"/>
    <sheet name="qDataTypes2" sheetId="30" state="hidden" r:id="rId26"/>
    <sheet name="NextTime" sheetId="25" state="hidden" r:id="rId27"/>
    <sheet name="qGetReturns2" sheetId="72" state="hidden" r:id="rId28"/>
    <sheet name="qPVariance" sheetId="50" state="hidden" r:id="rId29"/>
  </sheets>
  <externalReferences>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_xlnm._FilterDatabase" localSheetId="0" hidden="1">Office1_Filter!$B$2:$E$869</definedName>
    <definedName name="_xlnm._FilterDatabase" localSheetId="22"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28">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28">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28">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28">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28">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28">#REF!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28">#REF!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28">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28">qPVariance!$D$43:$H$47</definedName>
    <definedName name="covmat">[11]VaR3!$D$43:$H$47</definedName>
    <definedName name="covmat_calc" localSheetId="28">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28">#REF!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28">#REF!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28">[15]MatrixMult_CovCorr!$P$34:$R$36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28">#REF!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28">#REF!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28">#REF!</definedName>
    <definedName name="loss_t" localSheetId="6">#REF!</definedName>
    <definedName name="loss_t">#REF!</definedName>
    <definedName name="lossAmount">[4]Spread2PD!$G$45</definedName>
    <definedName name="M" localSheetId="28">[15]MatrixMult_Credit!$I$7:$K$9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28">[15]MatrixMult_Credit!#REF!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28">[15]MatrixMult_Credit!#REF!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28">#REF!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28">[15]CreditExample!$H$15:$M$20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28">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28">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28">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28">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28">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28">#REF!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28">#REF!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28">[18]CreditMatrix!$D$10:$D$109</definedName>
    <definedName name="RatingLast">[19]CreditMatrix!$D$10:$D$109</definedName>
    <definedName name="RatingNow" localSheetId="28">[18]CreditMatrix!$E$10:$E$109</definedName>
    <definedName name="RatingNow">[19]CreditMatrix!$E$10:$E$109</definedName>
    <definedName name="ratingsTbl" localSheetId="28">[18]CreditMatrix!$B$2:$C$7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28">#REF!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28">#REF!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28">#REF!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28">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28">#REF!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28">#REF!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28">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28">[15]MatrixMult_Credit!#REF!</definedName>
    <definedName name="u" localSheetId="6">[9]MatrixMult_Credit!#REF!</definedName>
    <definedName name="u">[9]MatrixMult_Credit!#REF!</definedName>
    <definedName name="usd_peso">[12]FX_Intro!$C$65</definedName>
    <definedName name="v" localSheetId="28">[15]MatrixMult_Credit!$T$7:$T$9</definedName>
    <definedName name="v">'[21]2_PMT'!$C$13</definedName>
    <definedName name="Value" localSheetId="28">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28">#REF!</definedName>
    <definedName name="value_lo" localSheetId="6">#REF!</definedName>
    <definedName name="value_lo">#REF!</definedName>
    <definedName name="value_rf_">[4]Spread2PD!$C$40:$C$44</definedName>
    <definedName name="Variance" localSheetId="28">qPVariance!$D$61</definedName>
    <definedName name="Variance">[11]VaR3!$D$61</definedName>
    <definedName name="Variance_calc" localSheetId="28">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28">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28">qPVariance!$M$66</definedName>
    <definedName name="Volatility_calc" localSheetId="6">#REF!</definedName>
    <definedName name="Volatility_calc">#REF!</definedName>
    <definedName name="volmat" localSheetId="28">qPVariance!$M$52:$Q$56</definedName>
    <definedName name="volmat">[9]PortfolioVaRExample!$M$52:$Q$56</definedName>
    <definedName name="vols" localSheetId="28">qPVariance!$J$52:$J$56</definedName>
    <definedName name="vols">[9]PortfolioVaRExample!$J$52:$J$56</definedName>
    <definedName name="vols_" localSheetId="28">qPVariance!$M$49:$Q$49</definedName>
    <definedName name="vols_">[9]PortfolioVaRExample!$M$49:$Q$49</definedName>
    <definedName name="w" localSheetId="28">[15]MatrixMult_CovCorr!$M$43:$M$45</definedName>
    <definedName name="w">[9]MatrixMult_CovCorr!$M$43:$M$45</definedName>
    <definedName name="weight" localSheetId="28">[18]CreditMatrix_Weighted!$F$10:$F$109</definedName>
    <definedName name="weight">[19]CreditMatrix_Weighted!$F$10:$F$109</definedName>
    <definedName name="weights" localSheetId="28">qPVariance!$C$55:$C$59</definedName>
    <definedName name="weights">[11]VaR3!$C$55:$C$59</definedName>
    <definedName name="Withdrawl">[22]InvestmentReturns!$B$12</definedName>
    <definedName name="X" localSheetId="28">#REF!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G44" i="50"/>
  <c r="H46" i="50"/>
  <c r="G46" i="50"/>
  <c r="E44" i="50"/>
  <c r="E46" i="50"/>
  <c r="G47" i="50"/>
  <c r="H47" i="50"/>
  <c r="H44" i="50"/>
  <c r="E47" i="50"/>
  <c r="D27" i="50" l="1"/>
  <c r="D30" i="50"/>
  <c r="D38" i="50"/>
  <c r="D33" i="50"/>
  <c r="D28" i="50"/>
  <c r="D31" i="50"/>
  <c r="F33" i="50"/>
  <c r="D29" i="50"/>
  <c r="D50" i="50" a="1"/>
  <c r="F50" i="50" s="1"/>
  <c r="F30" i="50"/>
  <c r="F32" i="50"/>
  <c r="F36" i="50"/>
  <c r="D37" i="50"/>
  <c r="F38" i="50"/>
  <c r="E45" i="50"/>
  <c r="F47" i="50"/>
  <c r="D46" i="50"/>
  <c r="H43" i="50"/>
  <c r="G43" i="50"/>
  <c r="D47" i="50"/>
  <c r="E43" i="50"/>
  <c r="G45" i="50"/>
  <c r="D45" i="50"/>
  <c r="F45" i="50"/>
  <c r="H45" i="50"/>
  <c r="F44" i="50"/>
  <c r="D43" i="50"/>
  <c r="F46" i="50"/>
  <c r="D44" i="50"/>
  <c r="F43"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<sst xmlns="http://schemas.openxmlformats.org/spreadsheetml/2006/main" count="158" uniqueCount="121">
  <si>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</si>
  <si>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</si>
  <si>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</si>
  <si>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</si>
  <si>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</si>
  <si>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</si>
  <si>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</si>
  <si>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</si>
  <si>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</si>
  <si>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</si>
  <si>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</si>
  <si>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</si>
  <si>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</si>
  <si>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</si>
  <si>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</si>
  <si>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</si>
  <si>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</si>
  <si>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</si>
  <si>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</si>
  <si>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</si>
  <si>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</si>
  <si>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</si>
  <si>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</si>
  <si>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</si>
  <si>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</si>
  <si>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</si>
  <si>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</si>
  <si>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</si>
  <si>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</si>
  <si>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</si>
  <si>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</si>
  <si>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</si>
  <si>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</si>
  <si>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</si>
  <si>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</si>
  <si>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</si>
  <si>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</si>
  <si>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</si>
  <si>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</si>
  <si>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</si>
  <si>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</si>
  <si>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</si>
  <si>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</si>
  <si>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</si>
  <si>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</si>
  <si>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</si>
  <si>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</si>
  <si>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</si>
  <si>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</si>
  <si>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</si>
  <si>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</si>
  <si>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</si>
  <si>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</si>
  <si>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</si>
  <si>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</si>
  <si>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</si>
  <si>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</si>
  <si>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</si>
  <si>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</si>
  <si>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</si>
  <si>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</si>
  <si>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</si>
  <si>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</si>
  <si>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</si>
  <si>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</si>
  <si>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</si>
  <si>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</si>
  <si>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</si>
  <si>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</si>
  <si>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</si>
  <si>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</si>
  <si>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</si>
  <si>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</si>
  <si>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</si>
  <si>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</si>
  <si>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</si>
  <si>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</si>
  <si>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</si>
  <si>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</si>
  <si>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Question</t>
  </si>
  <si>
    <t>Points</t>
  </si>
  <si>
    <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</si>
  <si>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</si>
  <si>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</si>
  <si>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</si>
  <si>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</si>
  <si>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</si>
  <si>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</si>
  <si>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</si>
  <si>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</si>
  <si>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</si>
  <si>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</si>
  <si>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</si>
  <si>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</si>
  <si>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</si>
  <si>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</si>
  <si>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</si>
  <si>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</si>
  <si>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SQL from Python</t>
  </si>
  <si>
    <t>Review homework</t>
  </si>
  <si>
    <t>Topics</t>
  </si>
  <si>
    <t>Object Oriented Programming</t>
  </si>
  <si>
    <t>R for Everyone</t>
  </si>
  <si>
    <t>Lander, Jared P. (2017). R for Everyone. Addison-Wesley Professional; 2nd edition (June 18, 2017).</t>
  </si>
  <si>
    <t>Columbia Library Link</t>
  </si>
  <si>
    <t>Chapter 4: Basics of R</t>
  </si>
  <si>
    <t>SQLite Online</t>
  </si>
  <si>
    <t>Filter</t>
  </si>
  <si>
    <t>Lambda</t>
  </si>
  <si>
    <t>Comprehension</t>
  </si>
  <si>
    <t>args n kwargs</t>
  </si>
  <si>
    <t>Decorators</t>
  </si>
  <si>
    <t>Contexts</t>
  </si>
  <si>
    <t>Maps</t>
  </si>
  <si>
    <t>Map</t>
  </si>
  <si>
    <t>Fitler</t>
  </si>
  <si>
    <t>args_kwargs</t>
  </si>
  <si>
    <t>Decorator</t>
  </si>
  <si>
    <t>Submit a link to your own colab notebook with answer to the questions from the lessons.</t>
  </si>
  <si>
    <t>Intermediate Python</t>
  </si>
  <si>
    <t>Place all your functions into a single Colab notebook and name the file after your 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</si>
</sst>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4" fontId="2" fillId="2" borderId="0" xfId="4" applyNumberFormat="1" applyFont="1" applyFill="1"/>
    <xf numFmtId="165" fontId="2" fillId="2" borderId="0" xfId="3" applyNumberFormat="1" applyFont="1" applyFill="1"/>
    <xf numFmtId="9" fontId="2" fillId="2" borderId="0" xfId="4" applyFont="1" applyFill="1"/>
    <xf numFmtId="3" fontId="2" fillId="2" borderId="0" xfId="3" applyNumberFormat="1" applyFont="1" applyFill="1"/>
    <xf numFmtId="166"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0.xml"/><Relationship Id="rId21" Type="http://schemas.openxmlformats.org/officeDocument/2006/relationships/worksheet" Target="worksheets/sheet21.xml"/><Relationship Id="rId34" Type="http://schemas.openxmlformats.org/officeDocument/2006/relationships/externalLink" Target="externalLinks/externalLink5.xml"/><Relationship Id="rId42" Type="http://schemas.openxmlformats.org/officeDocument/2006/relationships/externalLink" Target="externalLinks/externalLink13.xml"/><Relationship Id="rId47" Type="http://schemas.openxmlformats.org/officeDocument/2006/relationships/externalLink" Target="externalLinks/externalLink18.xml"/><Relationship Id="rId50" Type="http://schemas.openxmlformats.org/officeDocument/2006/relationships/externalLink" Target="externalLinks/externalLink21.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externalLink" Target="externalLinks/externalLink8.xml"/><Relationship Id="rId40" Type="http://schemas.openxmlformats.org/officeDocument/2006/relationships/externalLink" Target="externalLinks/externalLink11.xml"/><Relationship Id="rId45" Type="http://schemas.openxmlformats.org/officeDocument/2006/relationships/externalLink" Target="externalLinks/externalLink16.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4" Type="http://schemas.openxmlformats.org/officeDocument/2006/relationships/externalLink" Target="externalLinks/externalLink15.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externalLink" Target="externalLinks/externalLink6.xml"/><Relationship Id="rId43" Type="http://schemas.openxmlformats.org/officeDocument/2006/relationships/externalLink" Target="externalLinks/externalLink14.xml"/><Relationship Id="rId48" Type="http://schemas.openxmlformats.org/officeDocument/2006/relationships/externalLink" Target="externalLinks/externalLink19.xml"/><Relationship Id="rId8" Type="http://schemas.openxmlformats.org/officeDocument/2006/relationships/worksheet" Target="worksheets/sheet8.xml"/><Relationship Id="rId51" Type="http://schemas.openxmlformats.org/officeDocument/2006/relationships/externalLink" Target="externalLinks/externalLink2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4.xml"/><Relationship Id="rId38" Type="http://schemas.openxmlformats.org/officeDocument/2006/relationships/externalLink" Target="externalLinks/externalLink9.xml"/><Relationship Id="rId46" Type="http://schemas.openxmlformats.org/officeDocument/2006/relationships/externalLink" Target="externalLinks/externalLink17.xml"/><Relationship Id="rId20" Type="http://schemas.openxmlformats.org/officeDocument/2006/relationships/worksheet" Target="worksheets/sheet20.xml"/><Relationship Id="rId41" Type="http://schemas.openxmlformats.org/officeDocument/2006/relationships/externalLink" Target="externalLinks/externalLink12.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7.xml"/><Relationship Id="rId49" Type="http://schemas.openxmlformats.org/officeDocument/2006/relationships/externalLink" Target="externalLinks/externalLink20.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18</xdr:row>
      <xdr:rowOff>203200</xdr:rowOff>
    </xdr:to>
    <xdr:sp macro="" textlink="">
      <xdr:nvSpPr>
        <xdr:cNvPr id="2" name="TextBox 1">
          <a:extLst>
            <a:ext uri="{FF2B5EF4-FFF2-40B4-BE49-F238E27FC236}">
              <a16:creationId xmlns:a16="http://schemas.microsoft.com/office/drawing/2014/main" id="{4AC37F1F-2C09-024F-8FDA-5BA417CB70D9}"/>
            </a:ext>
          </a:extLst>
        </xdr:cNvPr>
        <xdr:cNvSpPr txBox="1"/>
      </xdr:nvSpPr>
      <xdr:spPr>
        <a:xfrm>
          <a:off x="850900" y="622300"/>
          <a:ext cx="3302000" cy="323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CREATE TABLE IF NOT EXISTS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color TEXT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 INT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INSERT INTO simple_tbl(color,value)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('yellow',4),</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('blue',4),</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('blue',5);</a:t>
          </a:r>
        </a:p>
        <a:p>
          <a:r>
            <a:rPr lang="en-US" sz="1100" b="0" i="0">
              <a:solidFill>
                <a:schemeClr val="dk1"/>
              </a:solidFill>
              <a:effectLst/>
              <a:latin typeface="+mn-lt"/>
              <a:ea typeface="+mn-ea"/>
              <a:cs typeface="+mn-cs"/>
            </a:rPr>
            <a:t>select color, sum(value) 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select color, sum(value) 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where value &gt; 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p>
        <a:p>
          <a:r>
            <a:rPr lang="en-US" sz="1100" b="0" i="0">
              <a:solidFill>
                <a:schemeClr val="dk1"/>
              </a:solidFill>
              <a:effectLst/>
              <a:latin typeface="+mn-lt"/>
              <a:ea typeface="+mn-ea"/>
              <a:cs typeface="+mn-cs"/>
            </a:rPr>
            <a:t>select color, sum(value) as total_value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where value &gt; 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having total_value &gt; 10</a:t>
          </a:r>
        </a:p>
        <a:p>
          <a:endParaRPr lang="en-US" sz="1100"/>
        </a:p>
      </xdr:txBody>
    </xdr:sp>
    <xdr:clientData/>
  </xdr:twoCellAnchor>
  <xdr:twoCellAnchor>
    <xdr:from>
      <xdr:col>6</xdr:col>
      <xdr:colOff>0</xdr:colOff>
      <xdr:row>3</xdr:row>
      <xdr:rowOff>0</xdr:rowOff>
    </xdr:from>
    <xdr:to>
      <xdr:col>10</xdr:col>
      <xdr:colOff>0</xdr:colOff>
      <xdr:row>18</xdr:row>
      <xdr:rowOff>190500</xdr:rowOff>
    </xdr:to>
    <xdr:sp macro="" textlink="">
      <xdr:nvSpPr>
        <xdr:cNvPr id="3" name="TextBox 2">
          <a:extLst>
            <a:ext uri="{FF2B5EF4-FFF2-40B4-BE49-F238E27FC236}">
              <a16:creationId xmlns:a16="http://schemas.microsoft.com/office/drawing/2014/main" id="{D81F6F91-A5BD-3848-AC8C-41FD0C38EB52}"/>
            </a:ext>
          </a:extLst>
        </xdr:cNvPr>
        <xdr:cNvSpPr txBox="1"/>
      </xdr:nvSpPr>
      <xdr:spPr>
        <a:xfrm>
          <a:off x="4953000" y="609600"/>
          <a:ext cx="3302000" cy="323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Given the data below,</a:t>
          </a:r>
          <a:br>
            <a:rPr lang="en-US"/>
          </a:br>
          <a:r>
            <a:rPr lang="en-US" sz="1100" b="0" i="0">
              <a:solidFill>
                <a:schemeClr val="dk1"/>
              </a:solidFill>
              <a:effectLst/>
              <a:latin typeface="+mn-lt"/>
              <a:ea typeface="+mn-ea"/>
              <a:cs typeface="+mn-cs"/>
            </a:rPr>
            <a:t>Run a cross join to show all combinations of shirts and pants.</a:t>
          </a:r>
          <a:br>
            <a:rPr lang="en-US"/>
          </a:br>
          <a:r>
            <a:rPr lang="en-US" sz="1100" b="0" i="0">
              <a:solidFill>
                <a:schemeClr val="dk1"/>
              </a:solidFill>
              <a:effectLst/>
              <a:latin typeface="+mn-lt"/>
              <a:ea typeface="+mn-ea"/>
              <a:cs typeface="+mn-cs"/>
            </a:rPr>
            <a:t>Save the work in a sql file named group_by.sql</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olab.research.google.com/drive/1ewLlLGQY4HnnhT9FwbeyCQnMrmYh0yUP?usp=sharin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colab.research.google.com/drive/1_8qcpdLd5fLpWRKbTEm8ZsvqmYo3lFLf?usp=sharin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colab.research.google.com/drive/1jcWV4JzKK8TE_JtMZNnh-FRUbrrxPe9y?usp=shari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colab.research.google.com/drive/1GEgxflkTniFKSWPwyyiWDLo3Hw8HnGSJ?usp=sharin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colab.research.google.com/drive/19c44fK9pp6WVWGaxRptcwM4tQxZ63mKW?usp=sharin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lab.research.google.com/drive/1rNqZXp6AFD0AqHAvIMTVQJEI7JOaDGyb?usp=sharin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colab.research.google.com/drive/1gOIqTX48p_sRdwMmHY4O9gtRdVFVaFST?usp=sharin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clio.columbia.edu/catalog/14893189?counter=1"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sqliteonline.com/" TargetMode="Externa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52</v>
      </c>
      <c r="C1" t="s">
        <v>53</v>
      </c>
      <c r="D1" t="s">
        <v>54</v>
      </c>
      <c r="E1" t="s">
        <v>55</v>
      </c>
      <c r="F1" t="s">
        <v>56</v>
      </c>
      <c r="G1" t="s">
        <v>57</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3:D12"/>
  <sheetViews>
    <sheetView tabSelected="1" workbookViewId="0"/>
  </sheetViews>
  <sheetFormatPr baseColWidth="10" defaultRowHeight="26" x14ac:dyDescent="0.3"/>
  <cols>
    <col min="1" max="2" width="10.83203125" style="1"/>
    <col min="3" max="3" width="8.5" style="1" customWidth="1"/>
    <col min="4" max="16384" width="10.83203125" style="1"/>
  </cols>
  <sheetData>
    <row r="3" spans="2:4" x14ac:dyDescent="0.3">
      <c r="B3" s="1" t="s">
        <v>77</v>
      </c>
    </row>
    <row r="8" spans="2:4" x14ac:dyDescent="0.3">
      <c r="D8" s="1" t="s">
        <v>101</v>
      </c>
    </row>
    <row r="10" spans="2:4" x14ac:dyDescent="0.3">
      <c r="B10" s="1" t="s">
        <v>78</v>
      </c>
    </row>
    <row r="12" spans="2:4" x14ac:dyDescent="0.3">
      <c r="D12" s="1" t="s">
        <v>119</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8"/>
  <sheetViews>
    <sheetView workbookViewId="0"/>
  </sheetViews>
  <sheetFormatPr baseColWidth="10" defaultRowHeight="26" x14ac:dyDescent="0.3"/>
  <cols>
    <col min="1" max="16384" width="10.83203125" style="1"/>
  </cols>
  <sheetData>
    <row r="2" spans="2:3" x14ac:dyDescent="0.3">
      <c r="B2" s="1" t="s">
        <v>100</v>
      </c>
    </row>
    <row r="4" spans="2:3" x14ac:dyDescent="0.3">
      <c r="C4" s="1" t="s">
        <v>99</v>
      </c>
    </row>
    <row r="6" spans="2:3" x14ac:dyDescent="0.3">
      <c r="C6" s="1" t="s">
        <v>119</v>
      </c>
    </row>
    <row r="8" spans="2:3" x14ac:dyDescent="0.3">
      <c r="C8" s="1" t="s">
        <v>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C00000"/>
  </sheetPr>
  <dimension ref="B3:C15"/>
  <sheetViews>
    <sheetView workbookViewId="0">
      <selection sqref="A1:XFD1048576"/>
    </sheetView>
  </sheetViews>
  <sheetFormatPr baseColWidth="10" defaultRowHeight="26" x14ac:dyDescent="0.3"/>
  <cols>
    <col min="1" max="16384" width="10.83203125" style="1"/>
  </cols>
  <sheetData>
    <row r="3" spans="2:3" x14ac:dyDescent="0.3">
      <c r="B3" s="9" t="s">
        <v>97</v>
      </c>
    </row>
    <row r="4" spans="2:3" x14ac:dyDescent="0.3">
      <c r="B4" s="27"/>
    </row>
    <row r="5" spans="2:3" x14ac:dyDescent="0.3">
      <c r="C5" s="1" t="s">
        <v>96</v>
      </c>
    </row>
    <row r="6" spans="2:3" x14ac:dyDescent="0.3">
      <c r="C6" s="1" t="s">
        <v>95</v>
      </c>
    </row>
    <row r="7" spans="2:3" x14ac:dyDescent="0.3">
      <c r="C7" s="1" t="s">
        <v>94</v>
      </c>
    </row>
    <row r="8" spans="2:3" x14ac:dyDescent="0.3">
      <c r="C8" s="1" t="s">
        <v>93</v>
      </c>
    </row>
    <row r="9" spans="2:3" x14ac:dyDescent="0.3">
      <c r="C9" s="1" t="s">
        <v>92</v>
      </c>
    </row>
    <row r="12" spans="2:3" x14ac:dyDescent="0.3">
      <c r="B12" s="1" t="s">
        <v>91</v>
      </c>
    </row>
    <row r="13" spans="2:3" x14ac:dyDescent="0.3">
      <c r="C13" s="1" t="s">
        <v>90</v>
      </c>
    </row>
    <row r="14" spans="2:3" x14ac:dyDescent="0.3">
      <c r="C14" s="1" t="s">
        <v>89</v>
      </c>
    </row>
    <row r="15" spans="2:3" x14ac:dyDescent="0.3">
      <c r="C15" s="1" t="s">
        <v>88</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C00000"/>
  </sheetPr>
  <dimension ref="B3:C6"/>
  <sheetViews>
    <sheetView workbookViewId="0">
      <selection sqref="A1:XFD1048576"/>
    </sheetView>
  </sheetViews>
  <sheetFormatPr baseColWidth="10" defaultRowHeight="26" x14ac:dyDescent="0.3"/>
  <cols>
    <col min="1" max="16384" width="10.83203125" style="1"/>
  </cols>
  <sheetData>
    <row r="3" spans="2:3" x14ac:dyDescent="0.3">
      <c r="B3" s="9" t="s">
        <v>85</v>
      </c>
    </row>
    <row r="5" spans="2:3" x14ac:dyDescent="0.3">
      <c r="C5" s="1" t="s">
        <v>87</v>
      </c>
    </row>
    <row r="6" spans="2:3" x14ac:dyDescent="0.3">
      <c r="C6" s="1" t="s">
        <v>86</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C00000"/>
  </sheetPr>
  <dimension ref="B3:X6"/>
  <sheetViews>
    <sheetView topLeftCell="V1" workbookViewId="0">
      <selection sqref="A1:XFD1048576"/>
    </sheetView>
  </sheetViews>
  <sheetFormatPr baseColWidth="10" defaultRowHeight="26" x14ac:dyDescent="0.3"/>
  <cols>
    <col min="1" max="16384" width="10.83203125" style="1"/>
  </cols>
  <sheetData>
    <row r="3" spans="2:24" x14ac:dyDescent="0.3">
      <c r="B3" s="27"/>
      <c r="W3" s="9" t="s">
        <v>85</v>
      </c>
    </row>
    <row r="5" spans="2:24" x14ac:dyDescent="0.3">
      <c r="X5" s="1" t="s">
        <v>84</v>
      </c>
    </row>
    <row r="6" spans="2:24" x14ac:dyDescent="0.3">
      <c r="X6" s="1" t="s">
        <v>83</v>
      </c>
    </row>
  </sheetData>
  <hyperlinks>
    <hyperlink ref="W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C00000"/>
  </sheetPr>
  <dimension ref="B3"/>
  <sheetViews>
    <sheetView workbookViewId="0">
      <selection sqref="A1:XFD1048576"/>
    </sheetView>
  </sheetViews>
  <sheetFormatPr baseColWidth="10" defaultRowHeight="26" x14ac:dyDescent="0.3"/>
  <cols>
    <col min="1" max="16384" width="10.83203125" style="1"/>
  </cols>
  <sheetData>
    <row r="3" spans="2:2" x14ac:dyDescent="0.3">
      <c r="B3" s="9" t="s">
        <v>82</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E1B9-F964-CA4D-9FE0-0B47619A9521}">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113</v>
      </c>
    </row>
  </sheetData>
  <hyperlinks>
    <hyperlink ref="B2" r:id="rId1" xr:uid="{E361D75E-B618-9842-8555-B021CBF4C29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55BD-9436-0944-838F-6D851EA7C2E0}">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107</v>
      </c>
    </row>
  </sheetData>
  <hyperlinks>
    <hyperlink ref="B2" r:id="rId1" xr:uid="{DECBA9B4-6034-A14F-AB35-1A025044C96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F611-FC3C-F549-A0B9-A8CA82A08517}">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108</v>
      </c>
    </row>
  </sheetData>
  <hyperlinks>
    <hyperlink ref="B2" r:id="rId1" xr:uid="{5CB9DA1C-781D-0F43-AD9D-CDA4094D326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9D7A-5589-AB43-B467-D455E2114F29}">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109</v>
      </c>
    </row>
  </sheetData>
  <hyperlinks>
    <hyperlink ref="B2" r:id="rId1" xr:uid="{8F7A8EA1-2D16-3A47-ACAD-D425B1D6A8E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38A1A-EE8D-3044-8762-420666CBD2FF}">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110</v>
      </c>
    </row>
  </sheetData>
  <hyperlinks>
    <hyperlink ref="B2" r:id="rId1" xr:uid="{100272BE-7EDA-A345-8A82-DFB8FC1D7D4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47DC-0E9F-E441-AD20-D94F64B99FAD}">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111</v>
      </c>
    </row>
  </sheetData>
  <hyperlinks>
    <hyperlink ref="B2" r:id="rId1" xr:uid="{22FEC2DD-621D-A442-B009-6A087D44FAC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CE41-E38B-934C-846A-EE86D71594CD}">
  <sheetPr>
    <tabColor rgb="FFFF0000"/>
  </sheetPr>
  <dimension ref="B2"/>
  <sheetViews>
    <sheetView workbookViewId="0">
      <selection activeCell="B2" sqref="B2"/>
    </sheetView>
  </sheetViews>
  <sheetFormatPr baseColWidth="10" defaultRowHeight="26" x14ac:dyDescent="0.3"/>
  <cols>
    <col min="1" max="16384" width="10.83203125" style="1"/>
  </cols>
  <sheetData>
    <row r="2" spans="2:2" x14ac:dyDescent="0.3">
      <c r="B2" s="9" t="s">
        <v>112</v>
      </c>
    </row>
  </sheetData>
  <hyperlinks>
    <hyperlink ref="B2" r:id="rId1" xr:uid="{DF559932-6172-6E4A-B3D2-DAA45CAAB5A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workbookViewId="0"/>
  </sheetViews>
  <sheetFormatPr baseColWidth="10" defaultRowHeight="26" x14ac:dyDescent="0.3"/>
  <cols>
    <col min="1" max="16384" width="10.83203125" style="1"/>
  </cols>
  <sheetData>
    <row r="2" spans="2:3" x14ac:dyDescent="0.3">
      <c r="B2" s="1" t="s">
        <v>102</v>
      </c>
    </row>
    <row r="3" spans="2:3" x14ac:dyDescent="0.3">
      <c r="B3" s="12" t="s">
        <v>103</v>
      </c>
    </row>
    <row r="4" spans="2:3" x14ac:dyDescent="0.3">
      <c r="B4" s="13" t="s">
        <v>104</v>
      </c>
    </row>
    <row r="5" spans="2:3" x14ac:dyDescent="0.3">
      <c r="B5" s="1" t="s">
        <v>105</v>
      </c>
      <c r="C5" s="12"/>
    </row>
    <row r="6" spans="2:3" x14ac:dyDescent="0.3">
      <c r="C6" s="13"/>
    </row>
    <row r="14" spans="2:3" x14ac:dyDescent="0.3">
      <c r="C14" s="4"/>
    </row>
  </sheetData>
  <hyperlinks>
    <hyperlink ref="B4" r:id="rId1" xr:uid="{241E9CCB-5B4A-4243-B366-38FE3EB10BA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D11"/>
  <sheetViews>
    <sheetView workbookViewId="0"/>
  </sheetViews>
  <sheetFormatPr baseColWidth="10" defaultRowHeight="26" x14ac:dyDescent="0.3"/>
  <cols>
    <col min="1" max="2" width="10.83203125" style="1"/>
    <col min="3" max="3" width="27.33203125" style="1" bestFit="1" customWidth="1"/>
    <col min="4" max="16384" width="10.83203125" style="1"/>
  </cols>
  <sheetData>
    <row r="2" spans="1:4" x14ac:dyDescent="0.3">
      <c r="B2" s="1" t="s">
        <v>120</v>
      </c>
    </row>
    <row r="4" spans="1:4" x14ac:dyDescent="0.3">
      <c r="B4" s="25" t="s">
        <v>81</v>
      </c>
      <c r="C4" s="26" t="s">
        <v>79</v>
      </c>
      <c r="D4" s="25" t="s">
        <v>80</v>
      </c>
    </row>
    <row r="5" spans="1:4" x14ac:dyDescent="0.3">
      <c r="C5" s="1" t="s">
        <v>114</v>
      </c>
      <c r="D5" s="1">
        <v>1</v>
      </c>
    </row>
    <row r="6" spans="1:4" x14ac:dyDescent="0.3">
      <c r="A6" s="8"/>
      <c r="C6" s="1" t="s">
        <v>115</v>
      </c>
      <c r="D6" s="1">
        <v>1</v>
      </c>
    </row>
    <row r="7" spans="1:4" x14ac:dyDescent="0.3">
      <c r="C7" s="1" t="s">
        <v>108</v>
      </c>
      <c r="D7" s="1">
        <v>1</v>
      </c>
    </row>
    <row r="8" spans="1:4" x14ac:dyDescent="0.3">
      <c r="C8" s="1" t="s">
        <v>109</v>
      </c>
      <c r="D8" s="1">
        <v>1</v>
      </c>
    </row>
    <row r="9" spans="1:4" x14ac:dyDescent="0.3">
      <c r="C9" s="1" t="s">
        <v>116</v>
      </c>
      <c r="D9" s="1">
        <v>2</v>
      </c>
    </row>
    <row r="10" spans="1:4" x14ac:dyDescent="0.3">
      <c r="C10" s="1" t="s">
        <v>117</v>
      </c>
      <c r="D10" s="1">
        <v>2</v>
      </c>
    </row>
    <row r="11" spans="1:4" x14ac:dyDescent="0.3">
      <c r="C11" s="1" t="s">
        <v>112</v>
      </c>
      <c r="D11" s="1">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2A630-2FF4-2542-A419-5D13C1783D6C}">
  <dimension ref="B2"/>
  <sheetViews>
    <sheetView workbookViewId="0"/>
  </sheetViews>
  <sheetFormatPr baseColWidth="10" defaultRowHeight="26" x14ac:dyDescent="0.3"/>
  <cols>
    <col min="1" max="16384" width="10.83203125" style="1"/>
  </cols>
  <sheetData>
    <row r="2" spans="2:2" x14ac:dyDescent="0.3">
      <c r="B2" s="1" t="s">
        <v>118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30FAD-EEF3-B745-914F-6A1C739D30C7}">
  <sheetPr>
    <tabColor rgb="FFFFFF00"/>
  </sheetPr>
  <dimension ref="B2"/>
  <sheetViews>
    <sheetView workbookViewId="0"/>
  </sheetViews>
  <sheetFormatPr baseColWidth="10" defaultRowHeight="26" x14ac:dyDescent="0.3"/>
  <cols>
    <col min="1" max="16384" width="10.83203125" style="1"/>
  </cols>
  <sheetData>
    <row r="2" spans="2:2" x14ac:dyDescent="0.3">
      <c r="B2" s="9" t="s">
        <v>106</v>
      </c>
    </row>
  </sheetData>
  <hyperlinks>
    <hyperlink ref="B2" r:id="rId1" xr:uid="{8AF144A2-569D-C740-9903-4673AB08EDC8}"/>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58</v>
      </c>
    </row>
    <row r="6" spans="2:8" x14ac:dyDescent="0.2">
      <c r="C6" s="16" t="s">
        <v>59</v>
      </c>
      <c r="D6" s="16">
        <v>195</v>
      </c>
      <c r="E6" s="16">
        <v>505</v>
      </c>
      <c r="F6" s="16">
        <v>163</v>
      </c>
      <c r="G6" s="16">
        <v>20</v>
      </c>
      <c r="H6" s="16">
        <v>123</v>
      </c>
    </row>
    <row r="10" spans="2:8" x14ac:dyDescent="0.2">
      <c r="C10" s="16" t="s">
        <v>60</v>
      </c>
      <c r="D10" s="17" t="s">
        <v>61</v>
      </c>
      <c r="E10" s="17" t="s">
        <v>62</v>
      </c>
      <c r="F10" s="17" t="s">
        <v>63</v>
      </c>
      <c r="G10" s="17" t="s">
        <v>64</v>
      </c>
      <c r="H10" s="17" t="s">
        <v>65</v>
      </c>
    </row>
    <row r="11" spans="2:8" x14ac:dyDescent="0.2">
      <c r="C11" s="18">
        <f ca="1">TODAY()</f>
        <v>45606</v>
      </c>
      <c r="D11" s="19">
        <f>E11</f>
        <v>110</v>
      </c>
      <c r="E11" s="19">
        <v>110</v>
      </c>
      <c r="F11" s="19">
        <f>0.5*H11</f>
        <v>119.9177349101093</v>
      </c>
      <c r="G11" s="19">
        <v>5.7836769981375014</v>
      </c>
      <c r="H11" s="19">
        <v>239.83546982021861</v>
      </c>
    </row>
    <row r="12" spans="2:8" x14ac:dyDescent="0.2">
      <c r="C12" s="18">
        <f ca="1">C11-1</f>
        <v>45605</v>
      </c>
      <c r="D12" s="19">
        <f t="shared" ref="D12:D23" si="0">E12</f>
        <v>108.06772734550361</v>
      </c>
      <c r="E12" s="19">
        <v>108.06772734550361</v>
      </c>
      <c r="F12" s="19">
        <v>140</v>
      </c>
      <c r="G12" s="19">
        <v>7.0960072010609512</v>
      </c>
      <c r="H12" s="19">
        <v>222.43147821202996</v>
      </c>
    </row>
    <row r="13" spans="2:8" x14ac:dyDescent="0.2">
      <c r="C13" s="18">
        <f t="shared" ref="C13:C23" ca="1" si="1">C12-1</f>
        <v>45604</v>
      </c>
      <c r="D13" s="19">
        <f t="shared" si="0"/>
        <v>103.44516897446027</v>
      </c>
      <c r="E13" s="19">
        <v>103.44516897446027</v>
      </c>
      <c r="F13" s="19">
        <v>110</v>
      </c>
      <c r="G13" s="19">
        <v>7.7894300649851562</v>
      </c>
      <c r="H13" s="19">
        <v>207.17312378305203</v>
      </c>
    </row>
    <row r="14" spans="2:8" x14ac:dyDescent="0.2">
      <c r="C14" s="18">
        <f t="shared" ca="1" si="1"/>
        <v>45603</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45602</v>
      </c>
      <c r="D15" s="19">
        <f t="shared" si="0"/>
        <v>100</v>
      </c>
      <c r="E15" s="19">
        <v>100</v>
      </c>
      <c r="F15" s="19">
        <v>105</v>
      </c>
      <c r="G15" s="19">
        <v>12.352663305332683</v>
      </c>
      <c r="H15" s="19">
        <v>191.70842002158633</v>
      </c>
    </row>
    <row r="16" spans="2:8" x14ac:dyDescent="0.2">
      <c r="C16" s="18">
        <f t="shared" ca="1" si="1"/>
        <v>45601</v>
      </c>
      <c r="D16" s="19">
        <f t="shared" si="0"/>
        <v>117.52932116038915</v>
      </c>
      <c r="E16" s="19">
        <v>117.52932116038915</v>
      </c>
      <c r="F16" s="19">
        <f t="shared" si="2"/>
        <v>93.52978066137608</v>
      </c>
      <c r="G16" s="19">
        <v>14.309155998689517</v>
      </c>
      <c r="H16" s="19">
        <v>187.05956132275216</v>
      </c>
    </row>
    <row r="17" spans="3:8" x14ac:dyDescent="0.2">
      <c r="C17" s="18">
        <f t="shared" ca="1" si="1"/>
        <v>45600</v>
      </c>
      <c r="D17" s="19">
        <f t="shared" si="0"/>
        <v>113.72111030786557</v>
      </c>
      <c r="E17" s="19">
        <v>113.72111030786557</v>
      </c>
      <c r="F17" s="19">
        <f>0.75*H17</f>
        <v>132.90084386094605</v>
      </c>
      <c r="G17" s="19">
        <v>19.434880539482826</v>
      </c>
      <c r="H17" s="19">
        <v>177.20112514792808</v>
      </c>
    </row>
    <row r="18" spans="3:8" x14ac:dyDescent="0.2">
      <c r="C18" s="18">
        <f t="shared" ca="1" si="1"/>
        <v>45599</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45598</v>
      </c>
      <c r="D19" s="19">
        <f t="shared" si="0"/>
        <v>134.68723572941332</v>
      </c>
      <c r="E19" s="19">
        <v>134.68723572941332</v>
      </c>
      <c r="F19" s="19">
        <v>90</v>
      </c>
      <c r="G19" s="19">
        <v>32.940341601286129</v>
      </c>
      <c r="H19" s="19">
        <v>120</v>
      </c>
    </row>
    <row r="20" spans="3:8" x14ac:dyDescent="0.2">
      <c r="C20" s="18">
        <f t="shared" ca="1" si="1"/>
        <v>45597</v>
      </c>
      <c r="D20" s="19">
        <v>100</v>
      </c>
      <c r="E20" s="19">
        <v>143.92696477107808</v>
      </c>
      <c r="F20" s="19">
        <f t="shared" si="3"/>
        <v>101.2846482297218</v>
      </c>
      <c r="G20" s="19">
        <v>37.974233483835093</v>
      </c>
      <c r="H20" s="19">
        <v>135.04619763962907</v>
      </c>
    </row>
    <row r="21" spans="3:8" x14ac:dyDescent="0.2">
      <c r="C21" s="18">
        <f t="shared" ca="1" si="1"/>
        <v>45596</v>
      </c>
      <c r="D21" s="19">
        <f t="shared" si="0"/>
        <v>142.54120219490633</v>
      </c>
      <c r="E21" s="19">
        <v>142.54120219490633</v>
      </c>
      <c r="F21" s="19">
        <v>80</v>
      </c>
      <c r="G21" s="19">
        <v>44.201272081923321</v>
      </c>
      <c r="H21" s="19">
        <v>130.12023898817074</v>
      </c>
    </row>
    <row r="22" spans="3:8" x14ac:dyDescent="0.2">
      <c r="C22" s="18">
        <f t="shared" ca="1" si="1"/>
        <v>45595</v>
      </c>
      <c r="D22" s="19">
        <f t="shared" si="0"/>
        <v>180</v>
      </c>
      <c r="E22" s="19">
        <v>180</v>
      </c>
      <c r="F22" s="19">
        <f t="shared" si="3"/>
        <v>91.080556591913705</v>
      </c>
      <c r="G22" s="19">
        <v>55.962547234222569</v>
      </c>
      <c r="H22" s="19">
        <v>121.44074212255161</v>
      </c>
    </row>
    <row r="23" spans="3:8" x14ac:dyDescent="0.2">
      <c r="C23" s="18">
        <f t="shared" ca="1" si="1"/>
        <v>45594</v>
      </c>
      <c r="D23" s="19">
        <f t="shared" si="0"/>
        <v>159.9991839144177</v>
      </c>
      <c r="E23" s="19">
        <v>159.9991839144177</v>
      </c>
      <c r="F23" s="19">
        <f t="shared" si="3"/>
        <v>80.25</v>
      </c>
      <c r="G23" s="19">
        <v>76</v>
      </c>
      <c r="H23" s="19">
        <v>107</v>
      </c>
    </row>
    <row r="26" spans="3:8" x14ac:dyDescent="0.2">
      <c r="C26" s="16" t="s">
        <v>60</v>
      </c>
      <c r="D26" s="17" t="s">
        <v>66</v>
      </c>
      <c r="E26" s="17" t="s">
        <v>67</v>
      </c>
      <c r="F26" s="17" t="s">
        <v>68</v>
      </c>
      <c r="G26" s="17" t="s">
        <v>69</v>
      </c>
      <c r="H26" s="17" t="s">
        <v>70</v>
      </c>
    </row>
    <row r="27" spans="3:8" x14ac:dyDescent="0.2">
      <c r="C27" s="18">
        <f ca="1">TODAY()</f>
        <v>45606</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45605</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45604</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45603</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45602</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45601</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45600</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45599</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45598</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45597</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45596</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45595</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45594</v>
      </c>
      <c r="D39" s="21"/>
      <c r="E39" s="21"/>
      <c r="F39" s="21"/>
      <c r="G39" s="21"/>
      <c r="H39" s="21"/>
    </row>
    <row r="40" spans="3:17" ht="26" x14ac:dyDescent="0.3">
      <c r="K40" s="14"/>
    </row>
    <row r="42" spans="3:17" x14ac:dyDescent="0.2">
      <c r="C42" s="16" t="s">
        <v>71</v>
      </c>
      <c r="D42" s="17" t="s">
        <v>66</v>
      </c>
      <c r="E42" s="17" t="s">
        <v>67</v>
      </c>
      <c r="F42" s="17" t="s">
        <v>68</v>
      </c>
      <c r="G42" s="17" t="s">
        <v>69</v>
      </c>
      <c r="H42" s="17" t="s">
        <v>70</v>
      </c>
      <c r="M42" s="17"/>
      <c r="N42" s="17"/>
      <c r="O42" s="17"/>
      <c r="P42" s="17"/>
      <c r="Q42" s="17"/>
    </row>
    <row r="43" spans="3:17" x14ac:dyDescent="0.2">
      <c r="C43" s="16" t="s">
        <v>66</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67</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68</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69</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70</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72</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73</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74</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75</v>
      </c>
      <c r="D61" s="20">
        <f t="array" aca="1" ref="D61" ca="1">MMULT(TRANSPOSE(weights),MMULT(covmat,weights))</f>
        <v>4.8402972640794574E-3</v>
      </c>
      <c r="M61" s="20"/>
      <c r="N61" s="20"/>
      <c r="O61" s="20"/>
      <c r="P61" s="20"/>
      <c r="Q61" s="20"/>
    </row>
    <row r="62" spans="3:17" x14ac:dyDescent="0.2">
      <c r="C62" s="16" t="s">
        <v>76</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29</vt:i4>
      </vt:variant>
      <vt:variant>
        <vt:lpstr>Named Ranges</vt:lpstr>
      </vt:variant>
      <vt:variant>
        <vt:i4>28</vt:i4>
      </vt:variant>
    </vt:vector>
  </HeadingPairs>
  <TitlesOfParts>
    <vt:vector size="57" baseType="lpstr">
      <vt:lpstr>Office1_Filter</vt:lpstr>
      <vt:lpstr>Office_Pivot</vt:lpstr>
      <vt:lpstr>Computer</vt:lpstr>
      <vt:lpstr>AWS</vt:lpstr>
      <vt:lpstr>Overloading</vt:lpstr>
      <vt:lpstr>BigPicture</vt:lpstr>
      <vt:lpstr>Today</vt:lpstr>
      <vt:lpstr>OOP0</vt:lpstr>
      <vt:lpstr>OOP1</vt:lpstr>
      <vt:lpstr>OOP2</vt:lpstr>
      <vt:lpstr>OOP3</vt:lpstr>
      <vt:lpstr>Map</vt:lpstr>
      <vt:lpstr>Filter</vt:lpstr>
      <vt:lpstr>Lambda</vt:lpstr>
      <vt:lpstr>Comprehension</vt:lpstr>
      <vt:lpstr>args_kwargs</vt:lpstr>
      <vt:lpstr>Decorator</vt:lpstr>
      <vt:lpstr>Contexts</vt:lpstr>
      <vt:lpstr>Prework4NextClass</vt:lpstr>
      <vt:lpstr>InClassProjects</vt:lpstr>
      <vt:lpstr>Questions</vt:lpstr>
      <vt:lpstr>SQL_GroupBy</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2024-11-10T23:39:05Z</dcterms:modified>
</cp:coreProperties>
</file>