
<file path=[Content_Types].xml><?xml version="1.0" encoding="utf-8"?>
<Types xmlns="http://schemas.openxmlformats.org/package/2006/content-types"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3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211"/>
  <workbookPr/>
  <mc:AlternateContent xmlns:mc="http://schemas.openxmlformats.org/markup-compatibility/2006">
    <mc:Choice Requires="x15">
      <x15ac:absPath xmlns:x15ac="http://schemas.microsoft.com/office/spreadsheetml/2010/11/ac" url="/Users/davidromoff/Downloads/"/>
    </mc:Choice>
  </mc:AlternateContent>
  <xr:revisionPtr revIDLastSave="0" documentId="13_ncr:1_{CB766B4B-B059-594F-A2B5-C04543A6F4E1}" xr6:coauthVersionLast="47" xr6:coauthVersionMax="47" xr10:uidLastSave="{00000000-0000-0000-0000-000000000000}"/>
  <bookViews>
    <workbookView xWindow="14180" yWindow="-21600" windowWidth="25480" windowHeight="21600" tabRatio="500" activeTab="5" xr2:uid="{00000000-000D-0000-FFFF-FFFF00000000}"/>
  </bookViews>
  <sheets>
    <sheet name="Class8" sheetId="7" r:id="rId1"/>
    <sheet name="Basel_III_1" sheetId="37" r:id="rId2"/>
    <sheet name="Basel_III_2" sheetId="30" r:id="rId3"/>
    <sheet name="HazardRate1" sheetId="41" r:id="rId4"/>
    <sheet name="HazardRate2" sheetId="42" r:id="rId5"/>
    <sheet name="HazardRate_Appendix" sheetId="43" r:id="rId6"/>
    <sheet name="HazardRate2PD" sheetId="40" r:id="rId7"/>
    <sheet name="CVA_1" sheetId="26" r:id="rId8"/>
    <sheet name="CVA_2" sheetId="44" r:id="rId9"/>
    <sheet name="DVA_1" sheetId="29" r:id="rId10"/>
    <sheet name="DVA_2" sheetId="45" r:id="rId11"/>
    <sheet name="WrongWayRisk_1" sheetId="39" r:id="rId12"/>
    <sheet name="WrongWayRisk_2" sheetId="28" r:id="rId13"/>
    <sheet name="Questions" sheetId="33" r:id="rId14"/>
    <sheet name="CVA_DVA" sheetId="34" r:id="rId15"/>
    <sheet name="CreditRiskCaseStudy" sheetId="36" r:id="rId16"/>
    <sheet name="3_HazardRate_OLD" sheetId="23" state="hidden" r:id="rId17"/>
  </sheets>
  <externalReferences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</externalReferences>
  <definedNames>
    <definedName name="_2_15_2017">[1]VaR3!$D$11:$H$11</definedName>
    <definedName name="a" localSheetId="15">[2]Liquidity1!$B$7:$B$23</definedName>
    <definedName name="a" localSheetId="14">[2]Liquidity1!$B$7:$B$23</definedName>
    <definedName name="a" localSheetId="13">[2]Liquidity1!$B$7:$B$23</definedName>
    <definedName name="a">[3]Liquidity1!$B$7:$B$23</definedName>
    <definedName name="AccrualPMT" localSheetId="15">#REF!</definedName>
    <definedName name="AccrualPMT" localSheetId="14">#REF!</definedName>
    <definedName name="AccrualPMT" localSheetId="13">#REF!</definedName>
    <definedName name="AccrualPMT">#REF!</definedName>
    <definedName name="ad">#REF!</definedName>
    <definedName name="age">[4]Aggregation!$E$4:$E$15</definedName>
    <definedName name="alan" localSheetId="15">[5]Excel!$C$10</definedName>
    <definedName name="alan" localSheetId="14">[5]Excel!$C$10</definedName>
    <definedName name="alan" localSheetId="13">[5]Excel!$C$10</definedName>
    <definedName name="alan">[6]Excel!$C$10</definedName>
    <definedName name="alpha" localSheetId="15">[2]Liquidity1!$G$28</definedName>
    <definedName name="alpha" localSheetId="14">[2]Liquidity1!$G$28</definedName>
    <definedName name="alpha" localSheetId="13">[2]Liquidity1!$G$28</definedName>
    <definedName name="alpha">[3]Liquidity1!$G$28</definedName>
    <definedName name="avg_hazard_rate">[7]HazardRate2!$C$10</definedName>
    <definedName name="b">#REF!</definedName>
    <definedName name="bid" localSheetId="15">[2]Liquidity1!$C$7:$C$23</definedName>
    <definedName name="bid" localSheetId="14">[2]Liquidity1!$C$7:$C$23</definedName>
    <definedName name="bid" localSheetId="13">[2]Liquidity1!$C$7:$C$23</definedName>
    <definedName name="bid">[3]Liquidity1!$C$7:$C$23</definedName>
    <definedName name="Bins">#REF!</definedName>
    <definedName name="Bond_Value" localSheetId="15">#REF!</definedName>
    <definedName name="Bond_Value" localSheetId="14">#REF!</definedName>
    <definedName name="Bond_Value" localSheetId="13">#REF!</definedName>
    <definedName name="Bond_Value">#REF!</definedName>
    <definedName name="Bond_Value_" localSheetId="15">#REF!</definedName>
    <definedName name="Bond_Value_" localSheetId="14">#REF!</definedName>
    <definedName name="Bond_Value_" localSheetId="13">#REF!</definedName>
    <definedName name="Bond_Value_">#REF!</definedName>
    <definedName name="Borrowing_Rate">[8]MyCo4!$B$20</definedName>
    <definedName name="C_" localSheetId="15">[9]OptionsHW!$C$20:$E$20</definedName>
    <definedName name="C_" localSheetId="14">[9]OptionsHW!$C$20:$E$20</definedName>
    <definedName name="C_" localSheetId="13">[9]OptionsHW!$C$20:$E$20</definedName>
    <definedName name="C_">[10]OptionsHW!$C$20:$E$20</definedName>
    <definedName name="Capex">[8]MyCo5!$V$12:$Z$12</definedName>
    <definedName name="Cash">[8]MyCo3!$L$5</definedName>
    <definedName name="Cash_Flow">[8]MyCo5!$V$26:$Z$26</definedName>
    <definedName name="Cd" localSheetId="15">[11]Options2!#REF!</definedName>
    <definedName name="Cd" localSheetId="14">[11]Options2!#REF!</definedName>
    <definedName name="Cd" localSheetId="13">[11]Options2!#REF!</definedName>
    <definedName name="Cd">[12]Options2!#REF!</definedName>
    <definedName name="Cd_">[13]BOPM3!#REF!</definedName>
    <definedName name="CF_from_Financing">[8]MyCo5!$V$18:$Z$18</definedName>
    <definedName name="CF_from_Investments">[8]MyCo5!$V$13:$Z$13</definedName>
    <definedName name="Change" localSheetId="15">[5]VaR0!#REF!</definedName>
    <definedName name="Change" localSheetId="14">[5]VaR0!#REF!</definedName>
    <definedName name="Change" localSheetId="13">[5]VaR0!#REF!</definedName>
    <definedName name="Change">[6]VaR0!#REF!</definedName>
    <definedName name="CI" localSheetId="15">#REF!</definedName>
    <definedName name="CI" localSheetId="14">#REF!</definedName>
    <definedName name="CI" localSheetId="13">#REF!</definedName>
    <definedName name="CI">#REF!</definedName>
    <definedName name="CI_lo" localSheetId="15">#REF!</definedName>
    <definedName name="CI_lo" localSheetId="14">#REF!</definedName>
    <definedName name="CI_lo" localSheetId="13">#REF!</definedName>
    <definedName name="CI_lo">#REF!</definedName>
    <definedName name="COGS">[8]MyCo3!$O$12</definedName>
    <definedName name="cogs_table">[14]Definitions!$A$2:$B$5</definedName>
    <definedName name="contracts" localSheetId="15">[9]OptionsHW!$C$26:$E$26</definedName>
    <definedName name="contracts" localSheetId="14">[9]OptionsHW!$C$26:$E$26</definedName>
    <definedName name="contracts" localSheetId="13">[9]OptionsHW!$C$26:$E$26</definedName>
    <definedName name="contracts">[10]OptionsHW!$C$26:$E$26</definedName>
    <definedName name="corrmat">[15]VaR4!$M$43:$Q$47</definedName>
    <definedName name="CountVec">[16]Example!$H$5:$AE$5</definedName>
    <definedName name="CouponPmt" localSheetId="15">#REF!</definedName>
    <definedName name="CouponPmt" localSheetId="14">#REF!</definedName>
    <definedName name="CouponPmt" localSheetId="13">#REF!</definedName>
    <definedName name="CouponPmt">#REF!</definedName>
    <definedName name="CouponRate" localSheetId="15">#REF!</definedName>
    <definedName name="CouponRate" localSheetId="14">#REF!</definedName>
    <definedName name="CouponRate" localSheetId="13">#REF!</definedName>
    <definedName name="CouponRate">#REF!</definedName>
    <definedName name="couponrate_ctd">[17]A4_2_1!$C$18</definedName>
    <definedName name="covmat">[1]VaR3!$D$43:$H$47</definedName>
    <definedName name="covmat_calc">[15]VaR4!$M$59:$Q$63</definedName>
    <definedName name="Cu" localSheetId="15">[11]Options2!#REF!</definedName>
    <definedName name="Cu" localSheetId="14">[11]Options2!#REF!</definedName>
    <definedName name="Cu" localSheetId="13">[11]Options2!#REF!</definedName>
    <definedName name="Cu">[12]Options2!#REF!</definedName>
    <definedName name="d" localSheetId="15">[11]Options2!$C$7</definedName>
    <definedName name="d" localSheetId="14">[11]Options2!$C$7</definedName>
    <definedName name="d" localSheetId="13">[11]Options2!$C$7</definedName>
    <definedName name="d">[12]Options2!$C$7</definedName>
    <definedName name="d1_" localSheetId="15">#REF!</definedName>
    <definedName name="d1_" localSheetId="14">#REF!</definedName>
    <definedName name="d1_" localSheetId="13">#REF!</definedName>
    <definedName name="d1_">#REF!</definedName>
    <definedName name="d2_" localSheetId="15">#REF!</definedName>
    <definedName name="d2_" localSheetId="14">#REF!</definedName>
    <definedName name="d2_" localSheetId="13">#REF!</definedName>
    <definedName name="d2_">#REF!</definedName>
    <definedName name="Data">[18]Vlookup!$C$4:$E$7</definedName>
    <definedName name="Debt_issued">[8]MyCo5!$V$16:$Z$16</definedName>
    <definedName name="Denomination_F">[17]A4_2_1!$C$24</definedName>
    <definedName name="Depreciation">[8]MyCo3!$O$13</definedName>
    <definedName name="df">#REF!</definedName>
    <definedName name="dollar_rate" localSheetId="15">[19]FX_Intro!$C$67</definedName>
    <definedName name="dollar_rate" localSheetId="14">[19]FX_Intro!$C$67</definedName>
    <definedName name="dollar_rate" localSheetId="13">[19]FX_Intro!$C$67</definedName>
    <definedName name="dollar_rate">[20]FX_Intro!$C$67</definedName>
    <definedName name="dr">[7]CreditMetrics_Example!$Y$31:$Y$36</definedName>
    <definedName name="Duration">[7]CreditMetrics_Example!$T$31:$T$36</definedName>
    <definedName name="Duration_">[7]CreditMetrics_Example!$G$10:$G$109</definedName>
    <definedName name="Duration_ctd">[17]A4_2_1!$C$21</definedName>
    <definedName name="Earnings_per_Share">[8]MyCo3!$O$26</definedName>
    <definedName name="EBIT">[8]MyCo3!$O$16</definedName>
    <definedName name="Eloss" localSheetId="15">#REF!</definedName>
    <definedName name="Eloss" localSheetId="14">#REF!</definedName>
    <definedName name="Eloss" localSheetId="13">#REF!</definedName>
    <definedName name="Eloss">#REF!</definedName>
    <definedName name="Epayoff" localSheetId="15">#REF!</definedName>
    <definedName name="Epayoff" localSheetId="14">#REF!</definedName>
    <definedName name="Epayoff" localSheetId="13">#REF!</definedName>
    <definedName name="Epayoff">#REF!</definedName>
    <definedName name="EPS">[8]MyCo7!$AK$8:$AO$8</definedName>
    <definedName name="Equity_issued">[8]MyCo5!$V$17:$Z$17</definedName>
    <definedName name="F">[21]CentralLimitTheorem!$E$8</definedName>
    <definedName name="F_Draw">[21]FnS!$B$7:$B$106</definedName>
    <definedName name="F_Row">[21]CentralLimitTheorem!$E$10:$P$10</definedName>
    <definedName name="Face" localSheetId="15">#REF!</definedName>
    <definedName name="Face" localSheetId="14">#REF!</definedName>
    <definedName name="Face" localSheetId="13">#REF!</definedName>
    <definedName name="Face">#REF!</definedName>
    <definedName name="Factories">[8]MyCo4!$O$7:$S$7</definedName>
    <definedName name="Fixed_Assets">[8]MyCo3!$L$6</definedName>
    <definedName name="forward_rate" localSheetId="15">[19]FX_Intro!$C$68</definedName>
    <definedName name="forward_rate" localSheetId="14">[19]FX_Intro!$C$68</definedName>
    <definedName name="forward_rate" localSheetId="13">[19]FX_Intro!$C$68</definedName>
    <definedName name="forward_rate">[20]FX_Intro!$C$68</definedName>
    <definedName name="Frequency" localSheetId="15">#REF!</definedName>
    <definedName name="Frequency" localSheetId="14">#REF!</definedName>
    <definedName name="Frequency" localSheetId="13">#REF!</definedName>
    <definedName name="Frequency">#REF!</definedName>
    <definedName name="Futures">[17]A4_2_1!$C$25</definedName>
    <definedName name="gender">[4]Aggregation!$C$4:$C$15</definedName>
    <definedName name="Goodwill">[8]MyCo3!$L$8</definedName>
    <definedName name="Gross_Margin">[8]MyCo4!$O$28:$S$28</definedName>
    <definedName name="h">#REF!</definedName>
    <definedName name="hazard" localSheetId="15">#REF!</definedName>
    <definedName name="hazard" localSheetId="14">#REF!</definedName>
    <definedName name="hazard" localSheetId="13">#REF!</definedName>
    <definedName name="hazard">#REF!</definedName>
    <definedName name="HowMany">[16]Example!$B$6:$B$36</definedName>
    <definedName name="idx" localSheetId="15">[22]Spread2PD!$P$24:$P$28</definedName>
    <definedName name="idx" localSheetId="14">[22]Spread2PD!$P$24:$P$28</definedName>
    <definedName name="idx" localSheetId="13">[22]Spread2PD!$P$24:$P$28</definedName>
    <definedName name="idx">#REF!</definedName>
    <definedName name="income">[4]Aggregation!$D$4:$D$15</definedName>
    <definedName name="Interest_Expense">[8]MyCo3!$O$18</definedName>
    <definedName name="Inventory">[8]MyCo3!$L$7</definedName>
    <definedName name="K" localSheetId="15">[9]OptionsHW!$C$3</definedName>
    <definedName name="K" localSheetId="14">[9]OptionsHW!$C$3</definedName>
    <definedName name="K" localSheetId="13">[9]OptionsHW!$C$3</definedName>
    <definedName name="K">[10]OptionsHW!$C$3</definedName>
    <definedName name="l">#REF!</definedName>
    <definedName name="Labor">[8]MyCo3!$O$14</definedName>
    <definedName name="lamda">[16]Example!$B$3</definedName>
    <definedName name="listrange">[18]NamedRange!$E$21:$E$23</definedName>
    <definedName name="LN_Sim">#REF!</definedName>
    <definedName name="Loss" localSheetId="15">#REF!</definedName>
    <definedName name="Loss" localSheetId="14">#REF!</definedName>
    <definedName name="Loss" localSheetId="13">#REF!</definedName>
    <definedName name="Loss">#REF!</definedName>
    <definedName name="loss_30" localSheetId="15">#REF!</definedName>
    <definedName name="loss_30" localSheetId="14">#REF!</definedName>
    <definedName name="loss_30" localSheetId="13">#REF!</definedName>
    <definedName name="loss_30">#REF!</definedName>
    <definedName name="loss_t" localSheetId="15">#REF!</definedName>
    <definedName name="loss_t" localSheetId="14">#REF!</definedName>
    <definedName name="loss_t" localSheetId="13">#REF!</definedName>
    <definedName name="loss_t">#REF!</definedName>
    <definedName name="lossAmount" localSheetId="15">#REF!</definedName>
    <definedName name="lossAmount" localSheetId="14">#REF!</definedName>
    <definedName name="lossAmount" localSheetId="13">#REF!</definedName>
    <definedName name="lossAmount">#REF!</definedName>
    <definedName name="maturityDate">[23]semi!$C$13</definedName>
    <definedName name="maturityDate_ctd">[17]A4_2_1!$C$17</definedName>
    <definedName name="Mean" localSheetId="15">#REF!</definedName>
    <definedName name="Mean" localSheetId="14">#REF!</definedName>
    <definedName name="Mean" localSheetId="13">#REF!</definedName>
    <definedName name="Mean">#REF!</definedName>
    <definedName name="midprice" localSheetId="15">[2]Liquidity1!$E$7:$E$23</definedName>
    <definedName name="midprice" localSheetId="14">[2]Liquidity1!$E$7:$E$23</definedName>
    <definedName name="midprice" localSheetId="13">[2]Liquidity1!$E$7:$E$23</definedName>
    <definedName name="midprice">[3]Liquidity1!$E$7:$E$23</definedName>
    <definedName name="min">[7]CreditMetrics_Example!$AD$39</definedName>
    <definedName name="mu" localSheetId="15">[2]Liquidity1!$G$25</definedName>
    <definedName name="mu" localSheetId="14">[2]Liquidity1!$G$25</definedName>
    <definedName name="mu" localSheetId="13">[2]Liquidity1!$G$25</definedName>
    <definedName name="mu">[3]Liquidity1!$G$25</definedName>
    <definedName name="MyBank">#REF!</definedName>
    <definedName name="MyBankDeposits">#REF!</definedName>
    <definedName name="mycol1">[24]VectorCalcs!$D$4:$D$8</definedName>
    <definedName name="mycol2">[24]VectorCalcs!$E$4:$E$8</definedName>
    <definedName name="MyFriendsBank">#REF!</definedName>
    <definedName name="MyFriendsDeposits">#REF!</definedName>
    <definedName name="myRow">[18]NamedRange2!$C$3:$I$3</definedName>
    <definedName name="mytable">[24]Vlookup!$C$25:$G$32</definedName>
    <definedName name="mytitlerow">[24]Vlookup!$C$25:$G$25</definedName>
    <definedName name="n" localSheetId="15">#REF!</definedName>
    <definedName name="n" localSheetId="14">#REF!</definedName>
    <definedName name="n" localSheetId="13">#REF!</definedName>
    <definedName name="n">#REF!</definedName>
    <definedName name="n_" localSheetId="15">[9]Date0Check1!$H$4:$H$23</definedName>
    <definedName name="n_" localSheetId="14">[9]Date0Check1!$H$4:$H$23</definedName>
    <definedName name="n_" localSheetId="13">[9]Date0Check1!$H$4:$H$23</definedName>
    <definedName name="n_">[10]Date0Check1!$H$4:$H$23</definedName>
    <definedName name="N__d1" localSheetId="15">[9]OptionsHW!$C$14:$E$14</definedName>
    <definedName name="N__d1" localSheetId="14">[9]OptionsHW!$C$14:$E$14</definedName>
    <definedName name="N__d1" localSheetId="13">[9]OptionsHW!$C$14:$E$14</definedName>
    <definedName name="N__d1">[10]OptionsHW!$C$14:$E$14</definedName>
    <definedName name="N__d2" localSheetId="15">[9]OptionsHW!$C$15:$E$15</definedName>
    <definedName name="N__d2" localSheetId="14">[9]OptionsHW!$C$15:$E$15</definedName>
    <definedName name="N__d2" localSheetId="13">[9]OptionsHW!$C$15:$E$15</definedName>
    <definedName name="N__d2">[10]OptionsHW!$C$15:$E$15</definedName>
    <definedName name="N_d1" localSheetId="15">[9]OptionsHW!$C$12:$E$12</definedName>
    <definedName name="N_d1" localSheetId="14">[9]OptionsHW!$C$12:$E$12</definedName>
    <definedName name="N_d1" localSheetId="13">[9]OptionsHW!$C$12:$E$12</definedName>
    <definedName name="N_d1">[10]OptionsHW!$C$12:$E$12</definedName>
    <definedName name="N_d2" localSheetId="15">[9]OptionsHW!$C$13:$E$13</definedName>
    <definedName name="N_d2" localSheetId="14">[9]OptionsHW!$C$13:$E$13</definedName>
    <definedName name="N_d2" localSheetId="13">[9]OptionsHW!$C$13:$E$13</definedName>
    <definedName name="N_d2">[10]OptionsHW!$C$13:$E$13</definedName>
    <definedName name="Net_Income">[8]MyCo3!$O$25</definedName>
    <definedName name="Notional" localSheetId="15">[7]CreditMetrics_Example!$U$31:$U$36</definedName>
    <definedName name="Notional" localSheetId="14">[7]CreditMetrics_Example!$U$31:$U$36</definedName>
    <definedName name="Notional" localSheetId="13">[7]CreditMetrics_Example!$U$31:$U$36</definedName>
    <definedName name="notional">[10]OptionsHW!$C$25:$E$25</definedName>
    <definedName name="offer" localSheetId="15">[2]Liquidity1!$D$7:$D$23</definedName>
    <definedName name="offer" localSheetId="14">[2]Liquidity1!$D$7:$D$23</definedName>
    <definedName name="offer" localSheetId="13">[2]Liquidity1!$D$7:$D$23</definedName>
    <definedName name="offer">[3]Liquidity1!$D$7:$D$23</definedName>
    <definedName name="p" localSheetId="15">[25]Bond!$F$6</definedName>
    <definedName name="p" localSheetId="14">[25]Bond!$F$6</definedName>
    <definedName name="p" localSheetId="13">[25]Bond!$F$6</definedName>
    <definedName name="p">[26]Bond!$F$6</definedName>
    <definedName name="PD" localSheetId="15">#REF!</definedName>
    <definedName name="PD" localSheetId="14">#REF!</definedName>
    <definedName name="PD" localSheetId="13">#REF!</definedName>
    <definedName name="PD">#REF!</definedName>
    <definedName name="PD_cum">#REF!</definedName>
    <definedName name="PE">[8]MyCo7!$AK$5</definedName>
    <definedName name="Period" localSheetId="15">#REF!</definedName>
    <definedName name="Period" localSheetId="14">#REF!</definedName>
    <definedName name="Period" localSheetId="13">#REF!</definedName>
    <definedName name="Period">#REF!</definedName>
    <definedName name="peso_rate" localSheetId="15">[19]FX_Intro!$C$66</definedName>
    <definedName name="peso_rate" localSheetId="14">[19]FX_Intro!$C$66</definedName>
    <definedName name="peso_rate" localSheetId="13">[19]FX_Intro!$C$66</definedName>
    <definedName name="peso_rate">[20]FX_Intro!$C$66</definedName>
    <definedName name="pmt" localSheetId="15">#REF!</definedName>
    <definedName name="pmt" localSheetId="14">#REF!</definedName>
    <definedName name="pmt" localSheetId="13">#REF!</definedName>
    <definedName name="pmt">#REF!</definedName>
    <definedName name="pmt_" localSheetId="15">[9]Date0Check2!$F$4</definedName>
    <definedName name="pmt_" localSheetId="14">[9]Date0Check2!$F$4</definedName>
    <definedName name="pmt_" localSheetId="13">[9]Date0Check2!$F$4</definedName>
    <definedName name="pmt_">[10]Date0Check2!$F$4</definedName>
    <definedName name="pmtper">#REF!</definedName>
    <definedName name="pmtperyear" localSheetId="15">[25]Bond!$C$6</definedName>
    <definedName name="pmtperyear" localSheetId="14">[25]Bond!$C$6</definedName>
    <definedName name="pmtperyear" localSheetId="13">[25]Bond!$C$6</definedName>
    <definedName name="pmtperyear">[26]Bond!$C$6</definedName>
    <definedName name="pmtperyear_ctd">[17]A4_2_1!$C$20</definedName>
    <definedName name="pmts" localSheetId="15">[25]Bond!$E$12:$E$25</definedName>
    <definedName name="pmts" localSheetId="14">[25]Bond!$E$12:$E$25</definedName>
    <definedName name="pmts" localSheetId="13">[25]Bond!$E$12:$E$25</definedName>
    <definedName name="pmts">[26]Bond!$E$12:$E$25</definedName>
    <definedName name="PPS">[8]MyCo3!$L$17</definedName>
    <definedName name="Pretax_Earnings">[8]MyCo4!$O$20:$S$20</definedName>
    <definedName name="Price" localSheetId="15">[5]VaR0!#REF!</definedName>
    <definedName name="Price" localSheetId="14">[5]VaR0!#REF!</definedName>
    <definedName name="Price" localSheetId="13">[5]VaR0!#REF!</definedName>
    <definedName name="Price">[6]VaR0!#REF!</definedName>
    <definedName name="Price_">[7]CreditMetrics_Example!$F$10:$F$109</definedName>
    <definedName name="Price_F">[17]A4_2_1!#REF!</definedName>
    <definedName name="Price_per_unit">[8]MyCo3!$O$9</definedName>
    <definedName name="PS" localSheetId="15">#REF!</definedName>
    <definedName name="PS" localSheetId="14">#REF!</definedName>
    <definedName name="PS" localSheetId="13">#REF!</definedName>
    <definedName name="PS">#REF!</definedName>
    <definedName name="PS_cum">#REF!</definedName>
    <definedName name="PurchasePrice">[27]O1_Intro!$F$15:$F$20</definedName>
    <definedName name="pv" localSheetId="15">#REF!</definedName>
    <definedName name="pv" localSheetId="14">#REF!</definedName>
    <definedName name="pv" localSheetId="13">#REF!</definedName>
    <definedName name="pv">#REF!</definedName>
    <definedName name="PV_" localSheetId="15">#REF!</definedName>
    <definedName name="PV_" localSheetId="14">#REF!</definedName>
    <definedName name="PV_" localSheetId="13">#REF!</definedName>
    <definedName name="PV_">#REF!</definedName>
    <definedName name="pv_rf" localSheetId="15">#REF!</definedName>
    <definedName name="pv_rf" localSheetId="14">#REF!</definedName>
    <definedName name="pv_rf" localSheetId="13">#REF!</definedName>
    <definedName name="pv_rf">#REF!</definedName>
    <definedName name="pv_rf_" localSheetId="15">#REF!</definedName>
    <definedName name="pv_rf_" localSheetId="14">#REF!</definedName>
    <definedName name="pv_rf_" localSheetId="13">#REF!</definedName>
    <definedName name="pv_rf_">#REF!</definedName>
    <definedName name="pv_rf_pmt" localSheetId="15">[22]Spread2PD!$G$22:$G$31</definedName>
    <definedName name="pv_rf_pmt" localSheetId="14">[22]Spread2PD!$G$22:$G$31</definedName>
    <definedName name="pv_rf_pmt" localSheetId="13">[22]Spread2PD!$G$22:$G$31</definedName>
    <definedName name="pv_rf_pmt">#REF!</definedName>
    <definedName name="pv2_" localSheetId="15">[25]Dur2!$G$12:$G$25</definedName>
    <definedName name="pv2_" localSheetId="14">[25]Dur2!$G$12:$G$25</definedName>
    <definedName name="pv2_" localSheetId="13">[25]Dur2!$G$12:$G$25</definedName>
    <definedName name="pv2_">[26]Dur2!$G$12:$G$25</definedName>
    <definedName name="PVA" localSheetId="15">[25]InstallmentLoan!$F$3</definedName>
    <definedName name="PVA" localSheetId="14">[25]InstallmentLoan!$F$3</definedName>
    <definedName name="PVA" localSheetId="13">[25]InstallmentLoan!$F$3</definedName>
    <definedName name="PVA">[26]InstallmentLoan!$F$3</definedName>
    <definedName name="PVPayoff" localSheetId="15">[22]PD2Spread!$G$23:$G$27</definedName>
    <definedName name="PVPayoff" localSheetId="14">[22]PD2Spread!$G$23:$G$27</definedName>
    <definedName name="PVPayoff" localSheetId="13">[22]PD2Spread!$G$23:$G$27</definedName>
    <definedName name="PVPayoff">#REF!</definedName>
    <definedName name="PVPMT" localSheetId="15">[22]PD2Spread!$F$13:$F$17</definedName>
    <definedName name="PVPMT" localSheetId="14">[22]PD2Spread!$F$13:$F$17</definedName>
    <definedName name="PVPMT" localSheetId="13">[22]PD2Spread!$F$13:$F$17</definedName>
    <definedName name="PVPMT">#REF!</definedName>
    <definedName name="PVPMT_A" localSheetId="15">#REF!</definedName>
    <definedName name="PVPMT_A" localSheetId="14">#REF!</definedName>
    <definedName name="PVPMT_A" localSheetId="13">#REF!</definedName>
    <definedName name="PVPMT_A">#REF!</definedName>
    <definedName name="q" localSheetId="15">#REF!</definedName>
    <definedName name="q" localSheetId="14">#REF!</definedName>
    <definedName name="q" localSheetId="13">#REF!</definedName>
    <definedName name="q">#REF!</definedName>
    <definedName name="r_" localSheetId="15">#REF!</definedName>
    <definedName name="r_" localSheetId="14">#REF!</definedName>
    <definedName name="r_" localSheetId="13">#REF!</definedName>
    <definedName name="r_">#REF!</definedName>
    <definedName name="range">[7]CreditMetrics_Example!$AD$41</definedName>
    <definedName name="rate" localSheetId="15">[9]Date0Check2!$E$4</definedName>
    <definedName name="rate" localSheetId="14">[9]Date0Check2!$E$4</definedName>
    <definedName name="rate" localSheetId="13">[9]Date0Check2!$E$4</definedName>
    <definedName name="rate">[10]Date0Check2!$E$4</definedName>
    <definedName name="rated" localSheetId="15">[9]fxHW!$F$4:$H$4</definedName>
    <definedName name="rated" localSheetId="14">[9]fxHW!$F$4:$H$4</definedName>
    <definedName name="rated" localSheetId="13">[9]fxHW!$F$4:$H$4</definedName>
    <definedName name="rated">[10]fxHW!$F$4:$H$4</definedName>
    <definedName name="ratef" localSheetId="15">[9]fxHW!$F$5:$H$5</definedName>
    <definedName name="ratef" localSheetId="14">[9]fxHW!$F$5:$H$5</definedName>
    <definedName name="ratef" localSheetId="13">[9]fxHW!$F$5:$H$5</definedName>
    <definedName name="ratef">[10]fxHW!$F$5:$H$5</definedName>
    <definedName name="RatingLast" localSheetId="15">[28]CreditMatrix!$D$10:$D$109</definedName>
    <definedName name="RatingLast" localSheetId="14">[28]CreditMatrix!$D$10:$D$109</definedName>
    <definedName name="RatingLast" localSheetId="13">[28]CreditMatrix!$D$10:$D$109</definedName>
    <definedName name="RatingLast">[29]CreditMatrix!$D$10:$D$109</definedName>
    <definedName name="RatingNow" localSheetId="15">[28]CreditMatrix!$E$10:$E$109</definedName>
    <definedName name="RatingNow" localSheetId="14">[28]CreditMatrix!$E$10:$E$109</definedName>
    <definedName name="RatingNow" localSheetId="13">[28]CreditMatrix!$E$10:$E$109</definedName>
    <definedName name="RatingNow">[29]CreditMatrix!$E$10:$E$109</definedName>
    <definedName name="ratingsTbl" localSheetId="15">[28]CreditMatrix!$B$2:$C$7</definedName>
    <definedName name="ratingsTbl" localSheetId="14">[28]CreditMatrix!$B$2:$C$7</definedName>
    <definedName name="ratingsTbl" localSheetId="13">[28]CreditMatrix!$B$2:$C$7</definedName>
    <definedName name="ratingsTbl">[29]CreditMatrix!$B$2:$C$7</definedName>
    <definedName name="Recovery" localSheetId="15">#REF!</definedName>
    <definedName name="Recovery" localSheetId="14">#REF!</definedName>
    <definedName name="Recovery" localSheetId="13">#REF!</definedName>
    <definedName name="Recovery">#REF!</definedName>
    <definedName name="Revenue">[8]MyCo3!$O$10</definedName>
    <definedName name="Rho">'[30]VlkUp &amp; NmdRng'!$K$11</definedName>
    <definedName name="s" localSheetId="15">#REF!</definedName>
    <definedName name="s" localSheetId="14">#REF!</definedName>
    <definedName name="s" localSheetId="13">#REF!</definedName>
    <definedName name="s">#REF!</definedName>
    <definedName name="S0" localSheetId="15">#REF!</definedName>
    <definedName name="S0" localSheetId="14">#REF!</definedName>
    <definedName name="S0" localSheetId="13">#REF!</definedName>
    <definedName name="S0">#REF!</definedName>
    <definedName name="S0_e_qt" localSheetId="15">[9]OptionsHW!$C$17:$E$17</definedName>
    <definedName name="S0_e_qt" localSheetId="14">[9]OptionsHW!$C$17:$E$17</definedName>
    <definedName name="S0_e_qt" localSheetId="13">[9]OptionsHW!$C$17:$E$17</definedName>
    <definedName name="S0_e_qt">[10]OptionsHW!$C$17:$E$17</definedName>
    <definedName name="SD" localSheetId="15">#REF!</definedName>
    <definedName name="SD" localSheetId="14">#REF!</definedName>
    <definedName name="SD" localSheetId="13">#REF!</definedName>
    <definedName name="SD">#REF!</definedName>
    <definedName name="Sensitivity">[7]CreditMetrics_Example!$AA$31:$AA$35</definedName>
    <definedName name="Sensitivity_F">[17]A4_2_1!$C$27</definedName>
    <definedName name="settlementDate">[23]semi!$C$12</definedName>
    <definedName name="settlementDate_ctd">[17]A4_2_1!$C$16</definedName>
    <definedName name="Shareholder_Equity">[8]MyCo5!$L$18</definedName>
    <definedName name="Shares" localSheetId="15">[2]Liquidity1!$I$7:$I$23</definedName>
    <definedName name="Shares" localSheetId="14">[2]Liquidity1!$I$7:$I$23</definedName>
    <definedName name="Shares" localSheetId="13">[2]Liquidity1!$I$7:$I$23</definedName>
    <definedName name="Shares">[3]Liquidity1!$I$7:$I$23</definedName>
    <definedName name="sigma" localSheetId="15">[2]Liquidity1!$G$26</definedName>
    <definedName name="sigma" localSheetId="14">[2]Liquidity1!$G$26</definedName>
    <definedName name="sigma" localSheetId="13">[2]Liquidity1!$G$26</definedName>
    <definedName name="sigma">[3]Liquidity1!$G$26</definedName>
    <definedName name="Sim16_">[16]Example!$H$21:$AE$21</definedName>
    <definedName name="Sim2_">[16]Example!$H$7:$AE$7</definedName>
    <definedName name="simS" localSheetId="15">[2]Liquidity1!$G$29</definedName>
    <definedName name="simS" localSheetId="14">[2]Liquidity1!$G$29</definedName>
    <definedName name="simS" localSheetId="13">[2]Liquidity1!$G$29</definedName>
    <definedName name="simS">[3]Liquidity1!$G$29</definedName>
    <definedName name="sims_a">[31]VaR1!$I$17:$I$37</definedName>
    <definedName name="sims_h">[31]VaR1!$H$17:$H$37</definedName>
    <definedName name="simSpread" localSheetId="15">[2]Liquidity1!$J$7:$J$23</definedName>
    <definedName name="simSpread" localSheetId="14">[2]Liquidity1!$J$7:$J$23</definedName>
    <definedName name="simSpread" localSheetId="13">[2]Liquidity1!$J$7:$J$23</definedName>
    <definedName name="simSpread">[3]Liquidity1!$J$7:$J$23</definedName>
    <definedName name="simSpreadPerShare" localSheetId="15">[2]Liquidity1!$H$7:$H$23</definedName>
    <definedName name="simSpreadPerShare" localSheetId="14">[2]Liquidity1!$H$7:$H$23</definedName>
    <definedName name="simSpreadPerShare" localSheetId="13">[2]Liquidity1!$H$7:$H$23</definedName>
    <definedName name="simSpreadPerShare">[3]Liquidity1!$H$7:$H$23</definedName>
    <definedName name="Simulation">[16]Example!$AH$6:$AH$36</definedName>
    <definedName name="SimVec">[16]Example!$G$6:$G$36</definedName>
    <definedName name="Spot" localSheetId="15">[9]fxHW!$F$3:$H$3</definedName>
    <definedName name="Spot" localSheetId="14">[9]fxHW!$F$3:$H$3</definedName>
    <definedName name="Spot" localSheetId="13">[9]fxHW!$F$3:$H$3</definedName>
    <definedName name="Spot">[10]fxHW!$F$3:$H$3</definedName>
    <definedName name="spread" localSheetId="15">[2]Liquidity1!$F$7:$F$23</definedName>
    <definedName name="spread" localSheetId="14">[2]Liquidity1!$F$7:$F$23</definedName>
    <definedName name="spread" localSheetId="13">[2]Liquidity1!$F$7:$F$23</definedName>
    <definedName name="spread">[3]Liquidity1!$F$7:$F$23</definedName>
    <definedName name="StartingPortfolio" localSheetId="15">[2]ExporeInf!$C$29:$H$29</definedName>
    <definedName name="StartingPortfolio" localSheetId="14">[2]ExporeInf!$C$29:$H$29</definedName>
    <definedName name="StartingPortfolio" localSheetId="13">[2]ExporeInf!$C$29:$H$29</definedName>
    <definedName name="StartingPortfolio">[3]ExporeInf!$C$29:$H$29</definedName>
    <definedName name="stdev">#REF!</definedName>
    <definedName name="Stock">[27]O1_Intro!$C$15:$C$20</definedName>
    <definedName name="Strike">[27]O1_Intro!$D$15:$D$20</definedName>
    <definedName name="Sum">[21]CentralLimitTheorem!$C$12:$C$111</definedName>
    <definedName name="Sw">#REF!</definedName>
    <definedName name="Sx">#REF!</definedName>
    <definedName name="t" localSheetId="15">[7]HazardRate2!$C$12:$G$12</definedName>
    <definedName name="t" localSheetId="14">[7]HazardRate2!$C$12:$G$12</definedName>
    <definedName name="t" localSheetId="13">[7]HazardRate2!$C$12:$G$12</definedName>
    <definedName name="t">HazardRate2!$C$12:$G$12</definedName>
    <definedName name="t_" localSheetId="15">#REF!</definedName>
    <definedName name="t_" localSheetId="14">#REF!</definedName>
    <definedName name="t_" localSheetId="13">#REF!</definedName>
    <definedName name="t_">#REF!</definedName>
    <definedName name="Table1">'[30]VlkUp &amp; NmdRng'!$B$14:$D$23</definedName>
    <definedName name="Table2">'[30]VlkUp &amp; NmdRng'!$F$14:$H$23</definedName>
    <definedName name="tAge">#REF!</definedName>
    <definedName name="Tax_Rate">[8]MyCo4!$O$22:$S$22</definedName>
    <definedName name="Taxes">[8]MyCo4!$O$23:$S$23</definedName>
    <definedName name="Time" localSheetId="15">#REF!</definedName>
    <definedName name="Time" localSheetId="14">#REF!</definedName>
    <definedName name="Time" localSheetId="13">#REF!</definedName>
    <definedName name="Time">#REF!</definedName>
    <definedName name="Time_" localSheetId="15">#REF!</definedName>
    <definedName name="Time_" localSheetId="14">#REF!</definedName>
    <definedName name="Time_" localSheetId="13">#REF!</definedName>
    <definedName name="Time_">#REF!</definedName>
    <definedName name="TimeR" localSheetId="15">[22]Spread2PD!$C$35:$C$39</definedName>
    <definedName name="TimeR" localSheetId="14">[22]Spread2PD!$C$35:$C$39</definedName>
    <definedName name="TimeR" localSheetId="13">[22]Spread2PD!$C$35:$C$39</definedName>
    <definedName name="TimeR">#REF!</definedName>
    <definedName name="tmat" localSheetId="15">[2]ExporeInf!$C$3:$H$8</definedName>
    <definedName name="tmat" localSheetId="14">[2]ExporeInf!$C$3:$H$8</definedName>
    <definedName name="tmat" localSheetId="13">[2]ExporeInf!$C$3:$H$8</definedName>
    <definedName name="tmat">[3]ExporeInf!$C$3:$H$8</definedName>
    <definedName name="tmat12" localSheetId="15">#REF!</definedName>
    <definedName name="tmat12" localSheetId="14">#REF!</definedName>
    <definedName name="tmat12" localSheetId="13">#REF!</definedName>
    <definedName name="tmat12">#REF!</definedName>
    <definedName name="tmat5" localSheetId="15">[2]ExporeInf!$C$12:$H$17</definedName>
    <definedName name="tmat5" localSheetId="14">[2]ExporeInf!$C$12:$H$17</definedName>
    <definedName name="tmat5" localSheetId="13">[2]ExporeInf!$C$12:$H$17</definedName>
    <definedName name="tmat5">[3]ExporeInf!$C$12:$H$17</definedName>
    <definedName name="tmatInf" localSheetId="15">[2]ExporeInf!$C$21:$H$26</definedName>
    <definedName name="tmatInf" localSheetId="14">[2]ExporeInf!$C$21:$H$26</definedName>
    <definedName name="tmatInf" localSheetId="13">[2]ExporeInf!$C$21:$H$26</definedName>
    <definedName name="tmatInf">[3]ExporeInf!$C$21:$H$26</definedName>
    <definedName name="Total">[8]MyCo3!$L$18</definedName>
    <definedName name="Total_Liabilities">[8]MyCo3!$L$13</definedName>
    <definedName name="TotalValue">[1]VaR3!$D$52</definedName>
    <definedName name="u" localSheetId="15">[11]Options2!$C$6</definedName>
    <definedName name="u" localSheetId="14">[11]Options2!$C$6</definedName>
    <definedName name="u" localSheetId="13">[11]Options2!$C$6</definedName>
    <definedName name="u">[12]Options2!$C$6</definedName>
    <definedName name="usd_peso" localSheetId="15">[19]FX_Intro!$C$65</definedName>
    <definedName name="usd_peso" localSheetId="14">[19]FX_Intro!$C$65</definedName>
    <definedName name="usd_peso" localSheetId="13">[19]FX_Intro!$C$65</definedName>
    <definedName name="usd_peso">[20]FX_Intro!$C$65</definedName>
    <definedName name="v" localSheetId="15">[9]Date0Check1!$J$4:$J$23</definedName>
    <definedName name="v" localSheetId="14">[9]Date0Check1!$J$4:$J$23</definedName>
    <definedName name="v" localSheetId="13">[9]Date0Check1!$J$4:$J$23</definedName>
    <definedName name="v">[10]Date0Check1!$J$4:$J$23</definedName>
    <definedName name="value" localSheetId="15">[25]Curve0!$E$26</definedName>
    <definedName name="value" localSheetId="14">[25]Curve0!$E$26</definedName>
    <definedName name="value" localSheetId="13">[25]Curve0!$E$26</definedName>
    <definedName name="value">[26]Curve0!$E$26</definedName>
    <definedName name="Value_">[27]O1_Intro!$E$15:$E$20</definedName>
    <definedName name="value_01" localSheetId="15">[25]Dur2!$I$12</definedName>
    <definedName name="value_01" localSheetId="14">[25]Dur2!$I$12</definedName>
    <definedName name="value_01" localSheetId="13">[25]Dur2!$I$12</definedName>
    <definedName name="value_01">[26]Dur2!$I$12</definedName>
    <definedName name="Value_F">[17]A4_2_1!#REF!</definedName>
    <definedName name="value_lo" localSheetId="15">#REF!</definedName>
    <definedName name="value_lo" localSheetId="14">#REF!</definedName>
    <definedName name="value_lo" localSheetId="13">#REF!</definedName>
    <definedName name="value_lo">#REF!</definedName>
    <definedName name="value_rf_" localSheetId="15">#REF!</definedName>
    <definedName name="value_rf_" localSheetId="14">#REF!</definedName>
    <definedName name="value_rf_" localSheetId="13">#REF!</definedName>
    <definedName name="value_rf_">#REF!</definedName>
    <definedName name="VaR">#REF!</definedName>
    <definedName name="Variance">[1]VaR3!$D$61</definedName>
    <definedName name="Variance_calc">[15]VaR4!$M$65</definedName>
    <definedName name="variancePct">#REF!</definedName>
    <definedName name="VaRPct">#REF!</definedName>
    <definedName name="vol">#REF!</definedName>
    <definedName name="volmat">[15]VaR4!$M$52:$Q$56</definedName>
    <definedName name="vols">[15]VaR4!$J$52:$J$56</definedName>
    <definedName name="vols_">[15]VaR4!$M$49:$Q$49</definedName>
    <definedName name="w">#REF!</definedName>
    <definedName name="weight" localSheetId="15">[28]CreditMatrix_Weighted!$F$10:$F$109</definedName>
    <definedName name="weight" localSheetId="14">[28]CreditMatrix_Weighted!$F$10:$F$109</definedName>
    <definedName name="weight" localSheetId="13">[28]CreditMatrix_Weighted!$F$10:$F$109</definedName>
    <definedName name="weight">[29]CreditMatrix_Weighted!$F$10:$F$109</definedName>
    <definedName name="weights">[1]VaR3!$C$55:$C$59</definedName>
    <definedName name="Widgets_sold">[8]MyCo3!$O$8</definedName>
    <definedName name="Widgets_sold_Per_Factory">[8]MyCo4!$O$8:$S$8</definedName>
    <definedName name="X" localSheetId="15">#REF!</definedName>
    <definedName name="X" localSheetId="14">#REF!</definedName>
    <definedName name="X" localSheetId="13">#REF!</definedName>
    <definedName name="X">#REF!</definedName>
    <definedName name="X_e_rt" localSheetId="15">[9]OptionsHW!$C$18:$E$18</definedName>
    <definedName name="X_e_rt" localSheetId="14">[9]OptionsHW!$C$18:$E$18</definedName>
    <definedName name="X_e_rt" localSheetId="13">[9]OptionsHW!$C$18:$E$18</definedName>
    <definedName name="X_e_rt">[10]OptionsHW!$C$18:$E$18</definedName>
    <definedName name="x0">#REF!</definedName>
    <definedName name="x0_">#REF!</definedName>
    <definedName name="x1_">#REF!</definedName>
    <definedName name="x2_">#REF!</definedName>
    <definedName name="y" localSheetId="15">[25]Bond!$C$8</definedName>
    <definedName name="y" localSheetId="14">[25]Bond!$C$8</definedName>
    <definedName name="y" localSheetId="13">[25]Bond!$C$8</definedName>
    <definedName name="y">[26]Bond!$C$8</definedName>
    <definedName name="y_ctd">[17]A4_2_1!$C$19</definedName>
    <definedName name="years" localSheetId="15">[25]Bond!$C$7</definedName>
    <definedName name="years" localSheetId="14">[25]Bond!$C$7</definedName>
    <definedName name="years" localSheetId="13">[25]Bond!$C$7</definedName>
    <definedName name="years">[26]Bond!$C$7</definedName>
    <definedName name="Years_F">[17]A4_2_1!$C$23</definedName>
    <definedName name="yield">#REF!</definedName>
    <definedName name="YTM" localSheetId="15">#REF!</definedName>
    <definedName name="YTM" localSheetId="14">#REF!</definedName>
    <definedName name="YTM" localSheetId="13">#REF!</definedName>
    <definedName name="YTM">#REF!</definedName>
    <definedName name="YTM_rf" localSheetId="15">#REF!</definedName>
    <definedName name="YTM_rf" localSheetId="14">#REF!</definedName>
    <definedName name="YTM_rf" localSheetId="13">#REF!</definedName>
    <definedName name="YTM_rf">#REF!</definedName>
    <definedName name="z">#REF!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5" i="42" l="1"/>
  <c r="E15" i="42"/>
  <c r="F15" i="42"/>
  <c r="G15" i="42"/>
  <c r="C15" i="42"/>
  <c r="C22" i="41"/>
  <c r="C19" i="41"/>
  <c r="C25" i="41" s="1"/>
  <c r="C18" i="42" l="1"/>
  <c r="C21" i="42" s="1"/>
  <c r="F18" i="42"/>
  <c r="F21" i="42" s="1"/>
  <c r="G18" i="42"/>
  <c r="G21" i="42" s="1"/>
  <c r="E18" i="42"/>
  <c r="E21" i="42" s="1"/>
  <c r="D18" i="42" l="1"/>
  <c r="D21" i="42" s="1"/>
</calcChain>
</file>

<file path=xl/sharedStrings.xml><?xml version="1.0" encoding="utf-8"?>
<sst xmlns="http://schemas.openxmlformats.org/spreadsheetml/2006/main" count="209" uniqueCount="178">
  <si>
    <t>PD</t>
  </si>
  <si>
    <t>Time</t>
  </si>
  <si>
    <t>Observe the annual average hazard rate from the tab Hazard_AvgRate.</t>
  </si>
  <si>
    <t>Create a table that approximates the displayed table by using the average hazard rate.</t>
  </si>
  <si>
    <t>Credit Value Adjustment (CVA)</t>
  </si>
  <si>
    <t>The amount by which a dealer must reduce the value of transactions because of counterparty default risk</t>
  </si>
  <si>
    <t>An estimate of its expected loss from a default by the counterparty</t>
  </si>
  <si>
    <r>
      <t>q</t>
    </r>
    <r>
      <rPr>
        <vertAlign val="subscript"/>
        <sz val="20"/>
        <color theme="1"/>
        <rFont val="Calibri (Body)"/>
      </rPr>
      <t>n</t>
    </r>
  </si>
  <si>
    <r>
      <t>v</t>
    </r>
    <r>
      <rPr>
        <vertAlign val="subscript"/>
        <sz val="20"/>
        <color theme="1"/>
        <rFont val="Calibri (Body)"/>
      </rPr>
      <t>n</t>
    </r>
  </si>
  <si>
    <r>
      <rPr>
        <sz val="20"/>
        <color theme="1"/>
        <rFont val="Symbol"/>
        <charset val="2"/>
      </rPr>
      <t>l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is the average hazard rate up to time t</t>
    </r>
    <r>
      <rPr>
        <vertAlign val="subscript"/>
        <sz val="20"/>
        <color theme="1"/>
        <rFont val="Calibri (Body)"/>
      </rPr>
      <t>i</t>
    </r>
  </si>
  <si>
    <t>Hull p.461-463</t>
  </si>
  <si>
    <t>Credit Risk measurement approaches in Basel III are almost the same as previous Basel II</t>
  </si>
  <si>
    <t>Introduction of CVA</t>
  </si>
  <si>
    <t>Use of stress-tested PD</t>
  </si>
  <si>
    <t>Basel III (Credit risk)</t>
  </si>
  <si>
    <t>Tighter controls on OTC derivatives</t>
  </si>
  <si>
    <t>Identify instances of wrong way risk within counterparties</t>
  </si>
  <si>
    <t>PD estimates in Internal ratings-based (IRB) approach will continue to drive capital requirements</t>
  </si>
  <si>
    <t>Two sources of risk</t>
  </si>
  <si>
    <t>Changes in market variables underlying the portfolio</t>
  </si>
  <si>
    <t>Debt Value Adjustment (DVA)</t>
  </si>
  <si>
    <t>Same formulas apply except that v is counterparty's exposure to dealer and q is dealer's PD</t>
  </si>
  <si>
    <t>Accounting value of a transactions with counterparty = No default value - CVA + DVA</t>
  </si>
  <si>
    <t>Debit (or debt) Value Adjustment (DVA) is an estimate of the cost to the counterparty of a default by the dealer</t>
  </si>
  <si>
    <t>DVA is a mirror image of CVA</t>
  </si>
  <si>
    <t>CVA is the expected cost to the dealer from a possible default by the counterparty</t>
  </si>
  <si>
    <t>DVA is the expected cost to the counterparty because the dealer might default</t>
  </si>
  <si>
    <t>It is the counterparty's CVA</t>
  </si>
  <si>
    <t>DVA must benefit to the dealer (based on zero sum games definition, gain to one side always equals the loss to other side)</t>
  </si>
  <si>
    <t>Capital charge also known as CVA volatility or CVA-VaR</t>
  </si>
  <si>
    <t>Banks</t>
  </si>
  <si>
    <t>Wells Fargo</t>
  </si>
  <si>
    <t>JP Morgan</t>
  </si>
  <si>
    <t>Citigroup</t>
  </si>
  <si>
    <t>Bank of America</t>
  </si>
  <si>
    <t>Morgan Stanley</t>
  </si>
  <si>
    <t>Credit spreads</t>
  </si>
  <si>
    <t>329 bps</t>
  </si>
  <si>
    <t>266 bps</t>
  </si>
  <si>
    <t>179 bps</t>
  </si>
  <si>
    <t>81 bps</t>
  </si>
  <si>
    <t>63 bps</t>
  </si>
  <si>
    <t>Flash back to Morgan Stanley 3Q2011 disclosure</t>
  </si>
  <si>
    <t>Wrong-way Risk</t>
  </si>
  <si>
    <t>Examples</t>
  </si>
  <si>
    <t>Wrong-way risk</t>
  </si>
  <si>
    <t>Counterparty is a hedge fund taking a big speculative positions</t>
  </si>
  <si>
    <t>Right-way risk</t>
  </si>
  <si>
    <t>Counterparty is buying credit protection</t>
  </si>
  <si>
    <t>Challenges</t>
  </si>
  <si>
    <t>Knowing how different market variables influence the fortunes of the counterparty</t>
  </si>
  <si>
    <t>Counterparty is selling credit protection (e.g. AIG was using CDS to sell protection to the dealers)</t>
  </si>
  <si>
    <t>Need good knowledge of the counterparty's business</t>
  </si>
  <si>
    <t>Requires knowledge of the transactions the counterparty has entered into with other dealers (with precision)</t>
  </si>
  <si>
    <t>Counterparty is speculating by entering into many similar trades with 1 or more dealers</t>
  </si>
  <si>
    <t>Hull p. 468-469</t>
  </si>
  <si>
    <r>
      <t>Wrong-way risk occurs when q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is positively dependent on v</t>
    </r>
    <r>
      <rPr>
        <vertAlign val="subscript"/>
        <sz val="20"/>
        <color theme="1"/>
        <rFont val="Calibri (Body)"/>
      </rPr>
      <t>i</t>
    </r>
  </si>
  <si>
    <r>
      <t>Right-way risk occurs when q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is negatively dependent on v</t>
    </r>
    <r>
      <rPr>
        <vertAlign val="subscript"/>
        <sz val="20"/>
        <color theme="1"/>
        <rFont val="Calibri (Body)"/>
      </rPr>
      <t>i</t>
    </r>
  </si>
  <si>
    <t>Ciby p.296-299</t>
  </si>
  <si>
    <t>Writing CDS can become a wrong-way risk for CDS buyer</t>
  </si>
  <si>
    <t>Writing/Selling put options on its own stock for option buyer</t>
  </si>
  <si>
    <t>Only qualify for zero risk weight for OTC counterparty risk exposure if they deal with centralized exchanges</t>
  </si>
  <si>
    <t>Banks must determine their capital requirement for counterparty credit risk using stressed inputs</t>
  </si>
  <si>
    <t>Additional 1.25x multiplier is to be applied to asset value correlation of exposure to regulated firms</t>
  </si>
  <si>
    <t>Question</t>
  </si>
  <si>
    <t>Points</t>
  </si>
  <si>
    <r>
      <t>Assumption: PD q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is independend of net exposure v</t>
    </r>
    <r>
      <rPr>
        <vertAlign val="subscript"/>
        <sz val="20"/>
        <color theme="1"/>
        <rFont val="Calibri (Body)"/>
      </rPr>
      <t>i</t>
    </r>
  </si>
  <si>
    <t>CVA</t>
  </si>
  <si>
    <t>DVA</t>
  </si>
  <si>
    <t>Reference Treasury</t>
  </si>
  <si>
    <t>New modifications have been incorporated in Basel III to make risk measurement techniques more robust:</t>
  </si>
  <si>
    <t>Increasingly, dealers are managing it like any other derivative.</t>
  </si>
  <si>
    <t>CVA for a counterparty can be regarded as a complex derivative.</t>
  </si>
  <si>
    <t>Changes in counterparty creditworthiness</t>
  </si>
  <si>
    <t>CVA risk can be estimated from credit spreads and credit spread term structure.</t>
  </si>
  <si>
    <t>p.296-299</t>
  </si>
  <si>
    <t>Advanced Credit Risk</t>
  </si>
  <si>
    <t>Current PD estimates will not be used for capital purposes, but stress tested PD for worst case scenarios</t>
  </si>
  <si>
    <t>Strengthens the capital requirements against credit risk</t>
  </si>
  <si>
    <t>AAA Flood Insurance Co</t>
  </si>
  <si>
    <t>AAA Volcano Insurance Company</t>
  </si>
  <si>
    <r>
      <t>q</t>
    </r>
    <r>
      <rPr>
        <vertAlign val="subscript"/>
        <sz val="20"/>
        <color theme="1"/>
        <rFont val="Calibri (Body)"/>
      </rPr>
      <t>1</t>
    </r>
  </si>
  <si>
    <r>
      <t>q</t>
    </r>
    <r>
      <rPr>
        <vertAlign val="subscript"/>
        <sz val="20"/>
        <color theme="1"/>
        <rFont val="Calibri (Body)"/>
      </rPr>
      <t>2</t>
    </r>
  </si>
  <si>
    <r>
      <t>q</t>
    </r>
    <r>
      <rPr>
        <vertAlign val="subscript"/>
        <sz val="20"/>
        <color theme="1"/>
        <rFont val="Calibri (Body)"/>
      </rPr>
      <t>3</t>
    </r>
  </si>
  <si>
    <r>
      <t>q</t>
    </r>
    <r>
      <rPr>
        <vertAlign val="subscript"/>
        <sz val="20"/>
        <color theme="1"/>
        <rFont val="Calibri (Body)"/>
      </rPr>
      <t>4</t>
    </r>
  </si>
  <si>
    <r>
      <t>v</t>
    </r>
    <r>
      <rPr>
        <vertAlign val="subscript"/>
        <sz val="20"/>
        <color theme="1"/>
        <rFont val="Calibri (Body)"/>
      </rPr>
      <t>1</t>
    </r>
  </si>
  <si>
    <r>
      <t>v</t>
    </r>
    <r>
      <rPr>
        <vertAlign val="subscript"/>
        <sz val="20"/>
        <color theme="1"/>
        <rFont val="Calibri (Body)"/>
      </rPr>
      <t>2</t>
    </r>
    <r>
      <rPr>
        <sz val="12"/>
        <color theme="1"/>
        <rFont val="Calibri"/>
        <family val="2"/>
        <scheme val="minor"/>
      </rPr>
      <t/>
    </r>
  </si>
  <si>
    <r>
      <t>v</t>
    </r>
    <r>
      <rPr>
        <vertAlign val="subscript"/>
        <sz val="20"/>
        <color theme="1"/>
        <rFont val="Calibri (Body)"/>
      </rPr>
      <t>3</t>
    </r>
    <r>
      <rPr>
        <sz val="12"/>
        <color theme="1"/>
        <rFont val="Calibri"/>
        <family val="2"/>
        <scheme val="minor"/>
      </rPr>
      <t/>
    </r>
  </si>
  <si>
    <r>
      <t>v</t>
    </r>
    <r>
      <rPr>
        <vertAlign val="subscript"/>
        <sz val="20"/>
        <color theme="1"/>
        <rFont val="Calibri (Body)"/>
      </rPr>
      <t>4</t>
    </r>
    <r>
      <rPr>
        <sz val="12"/>
        <color theme="1"/>
        <rFont val="Calibri"/>
        <family val="2"/>
        <scheme val="minor"/>
      </rPr>
      <t/>
    </r>
  </si>
  <si>
    <t>…</t>
  </si>
  <si>
    <t>PV Exposure</t>
  </si>
  <si>
    <r>
      <t>t</t>
    </r>
    <r>
      <rPr>
        <vertAlign val="subscript"/>
        <sz val="20"/>
        <color theme="1"/>
        <rFont val="Calibri (Body)"/>
      </rPr>
      <t>0</t>
    </r>
  </si>
  <si>
    <r>
      <t>t</t>
    </r>
    <r>
      <rPr>
        <vertAlign val="subscript"/>
        <sz val="20"/>
        <color theme="1"/>
        <rFont val="Calibri (Body)"/>
      </rPr>
      <t>1</t>
    </r>
    <r>
      <rPr>
        <sz val="12"/>
        <color theme="1"/>
        <rFont val="Calibri"/>
        <family val="2"/>
        <scheme val="minor"/>
      </rPr>
      <t/>
    </r>
  </si>
  <si>
    <r>
      <t>t</t>
    </r>
    <r>
      <rPr>
        <vertAlign val="subscript"/>
        <sz val="20"/>
        <color theme="1"/>
        <rFont val="Calibri (Body)"/>
      </rPr>
      <t>2</t>
    </r>
    <r>
      <rPr>
        <sz val="12"/>
        <color theme="1"/>
        <rFont val="Calibri"/>
        <family val="2"/>
        <scheme val="minor"/>
      </rPr>
      <t/>
    </r>
  </si>
  <si>
    <r>
      <t>t</t>
    </r>
    <r>
      <rPr>
        <vertAlign val="subscript"/>
        <sz val="20"/>
        <color theme="1"/>
        <rFont val="Calibri (Body)"/>
      </rPr>
      <t>3</t>
    </r>
    <r>
      <rPr>
        <sz val="12"/>
        <color theme="1"/>
        <rFont val="Calibri"/>
        <family val="2"/>
        <scheme val="minor"/>
      </rPr>
      <t/>
    </r>
  </si>
  <si>
    <r>
      <t>t</t>
    </r>
    <r>
      <rPr>
        <vertAlign val="subscript"/>
        <sz val="20"/>
        <color theme="1"/>
        <rFont val="Calibri (Body)"/>
      </rPr>
      <t>4</t>
    </r>
    <r>
      <rPr>
        <sz val="12"/>
        <color theme="1"/>
        <rFont val="Calibri"/>
        <family val="2"/>
        <scheme val="minor"/>
      </rPr>
      <t/>
    </r>
  </si>
  <si>
    <r>
      <t>t</t>
    </r>
    <r>
      <rPr>
        <vertAlign val="subscript"/>
        <sz val="20"/>
        <color theme="1"/>
        <rFont val="Calibri (Body)"/>
      </rPr>
      <t>10</t>
    </r>
    <r>
      <rPr>
        <sz val="12"/>
        <color theme="1"/>
        <rFont val="Calibri"/>
        <family val="2"/>
        <scheme val="minor"/>
      </rPr>
      <t/>
    </r>
  </si>
  <si>
    <t xml:space="preserve"> </t>
  </si>
  <si>
    <t>Hazard Rates</t>
  </si>
  <si>
    <t>Table 19.1 Average Cumulative issuer_Weighed Default Rates (%), 1970-2016</t>
  </si>
  <si>
    <t xml:space="preserve">Aaa </t>
  </si>
  <si>
    <t xml:space="preserve">Aa </t>
  </si>
  <si>
    <t xml:space="preserve">A </t>
  </si>
  <si>
    <t xml:space="preserve">Baa </t>
  </si>
  <si>
    <t xml:space="preserve">Ba </t>
  </si>
  <si>
    <t xml:space="preserve">B </t>
  </si>
  <si>
    <t xml:space="preserve">Caa-C </t>
  </si>
  <si>
    <t>Rating</t>
  </si>
  <si>
    <t>Year</t>
  </si>
  <si>
    <t>Caa</t>
  </si>
  <si>
    <t>Unconditional Default Probability in Year 3</t>
  </si>
  <si>
    <t>P(Survive to year 2)</t>
  </si>
  <si>
    <t>P(Default in year 3 | Survive to year 2)</t>
  </si>
  <si>
    <t>Unconditional Probability of Default based on Average Hazard Rate</t>
  </si>
  <si>
    <t>1 - exp(-avg_hazard_rate*t)</t>
  </si>
  <si>
    <t>avg_hazard_rate</t>
  </si>
  <si>
    <t>t</t>
  </si>
  <si>
    <t>Cumulative Unconditional Default Probability</t>
  </si>
  <si>
    <t>Unconditional Default Probability</t>
  </si>
  <si>
    <t>Conditional Default Probability</t>
  </si>
  <si>
    <t>Q(t) = 1 - V(t)</t>
  </si>
  <si>
    <r>
      <t>avg_hazard_rate</t>
    </r>
    <r>
      <rPr>
        <vertAlign val="subscript"/>
        <sz val="20"/>
        <color theme="1"/>
        <rFont val="Calibri (Body)"/>
      </rPr>
      <t>t</t>
    </r>
    <r>
      <rPr>
        <sz val="20"/>
        <color theme="1"/>
        <rFont val="Calibri"/>
        <family val="2"/>
        <scheme val="minor"/>
      </rPr>
      <t xml:space="preserve"> = rate of defaut over next period given survival up to period t</t>
    </r>
  </si>
  <si>
    <r>
      <t>avg_hazard_rate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 xml:space="preserve"> = rate of default over next period, unconditional</t>
    </r>
  </si>
  <si>
    <r>
      <t>avg_hazard_rate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 xml:space="preserve"> = rate of default over next period given survival up to period 0</t>
    </r>
  </si>
  <si>
    <t>P{Survival to period 0} = 100%</t>
  </si>
  <si>
    <r>
      <t>PD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 xml:space="preserve"> = average_hazard_rate</t>
    </r>
    <r>
      <rPr>
        <vertAlign val="subscript"/>
        <sz val="20"/>
        <color theme="1"/>
        <rFont val="Calibri (Body)"/>
      </rPr>
      <t>1</t>
    </r>
  </si>
  <si>
    <t>EL = PD * EAD * LGD</t>
  </si>
  <si>
    <t>EL = PD * EAD * 1-R</t>
  </si>
  <si>
    <t>EL / EAD = PD * EAD * 1-R / EAD</t>
  </si>
  <si>
    <r>
      <t>s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 xml:space="preserve"> = PD * 1-R</t>
    </r>
  </si>
  <si>
    <r>
      <t>s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 xml:space="preserve"> / 1-R = PD</t>
    </r>
  </si>
  <si>
    <r>
      <t>PD = s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 xml:space="preserve"> / 1-R</t>
    </r>
  </si>
  <si>
    <t>PD * 1-R = Expected Loss Rate</t>
  </si>
  <si>
    <t>Expected Loss Rate = PD * 1-R</t>
  </si>
  <si>
    <r>
      <t>q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= risk neutral probability infered from credit spreads.</t>
    </r>
  </si>
  <si>
    <r>
      <t>EE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= Expected Exposure at time i</t>
    </r>
  </si>
  <si>
    <r>
      <t>q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= Incremental unconditional Probability of Default</t>
    </r>
  </si>
  <si>
    <r>
      <t>s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is the credit spread for maturity t</t>
    </r>
    <r>
      <rPr>
        <vertAlign val="subscript"/>
        <sz val="20"/>
        <color theme="1"/>
        <rFont val="Calibri (Body)"/>
      </rPr>
      <t>i</t>
    </r>
  </si>
  <si>
    <t>C = Collateral posted at previous period.</t>
  </si>
  <si>
    <t>Vi = Value of Asset at time i.</t>
  </si>
  <si>
    <r>
      <t>v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= Max(V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>-C, 0).</t>
    </r>
  </si>
  <si>
    <t>DVA at Extremes</t>
  </si>
  <si>
    <t>The ironic accounting benefit of DVA</t>
  </si>
  <si>
    <t>A market risk analyst has already estimated the counter party Expected Exposures in Bloomberg.</t>
  </si>
  <si>
    <t>The expected exposure is $5,000,399.92</t>
  </si>
  <si>
    <t>Short MSFT Put option on 74,500 shares.</t>
  </si>
  <si>
    <t>Goldman Sachs Bond</t>
  </si>
  <si>
    <t>You have been asked to perform a Credit Value Adjustment for the following two option trades with Goldman Sachs (GS).</t>
  </si>
  <si>
    <t>Accounting value of the transactions with Goldman Sachs?</t>
  </si>
  <si>
    <t>Morgan Stanley Bond</t>
  </si>
  <si>
    <t>Use the information on your company, MS, your counterpary, GS, and the trades to  estimate the values below.</t>
  </si>
  <si>
    <t>CVA &amp; DVA</t>
  </si>
  <si>
    <t>You are a credit analyst at Morgan Stanley (MS).</t>
  </si>
  <si>
    <t>Counterparty is partially hedging a major exposure</t>
  </si>
  <si>
    <r>
      <t>q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= risk neutral probability inferred from credit spreads.</t>
    </r>
  </si>
  <si>
    <t>Hazard Rate 1</t>
  </si>
  <si>
    <t>Hazard Rate 2</t>
  </si>
  <si>
    <t>Spread to Hazard Rate</t>
  </si>
  <si>
    <t>CVA_q</t>
  </si>
  <si>
    <t>Wrong Way Risk</t>
  </si>
  <si>
    <t>Your market risk analyst estimates the value to Morgan Stanley to be -$2,495,750.</t>
  </si>
  <si>
    <t>Long APPL Call option on 216,000 shares.</t>
  </si>
  <si>
    <t>CVA: Credit Value Adjustment</t>
  </si>
  <si>
    <t>DVA: Debit Value Adjustment</t>
  </si>
  <si>
    <r>
      <t>[ V(t)  -  V(t+</t>
    </r>
    <r>
      <rPr>
        <sz val="20"/>
        <color theme="1"/>
        <rFont val="Symbol"/>
        <charset val="2"/>
      </rPr>
      <t>D</t>
    </r>
    <r>
      <rPr>
        <sz val="20"/>
        <color theme="1"/>
        <rFont val="Calibri"/>
        <family val="2"/>
        <scheme val="minor"/>
      </rPr>
      <t xml:space="preserve">t) ]  /  V(t) = </t>
    </r>
    <r>
      <rPr>
        <sz val="20"/>
        <color theme="1"/>
        <rFont val="Symbol"/>
        <charset val="2"/>
      </rPr>
      <t>l</t>
    </r>
    <r>
      <rPr>
        <sz val="20"/>
        <color theme="1"/>
        <rFont val="Calibri"/>
        <family val="2"/>
        <scheme val="minor"/>
      </rPr>
      <t xml:space="preserve"> * </t>
    </r>
    <r>
      <rPr>
        <sz val="20"/>
        <color theme="1"/>
        <rFont val="Symbol"/>
        <charset val="2"/>
      </rPr>
      <t>D</t>
    </r>
    <r>
      <rPr>
        <sz val="20"/>
        <color theme="1"/>
        <rFont val="Calibri"/>
        <family val="2"/>
        <scheme val="minor"/>
      </rPr>
      <t>t</t>
    </r>
  </si>
  <si>
    <r>
      <t>[ V(t+</t>
    </r>
    <r>
      <rPr>
        <sz val="20"/>
        <color theme="1"/>
        <rFont val="Symbol"/>
        <charset val="2"/>
      </rPr>
      <t>D</t>
    </r>
    <r>
      <rPr>
        <sz val="20"/>
        <color theme="1"/>
        <rFont val="Calibri"/>
        <family val="2"/>
        <scheme val="minor"/>
      </rPr>
      <t xml:space="preserve">t)  -  V(t) ]  /  V(t) = - </t>
    </r>
    <r>
      <rPr>
        <sz val="20"/>
        <color theme="1"/>
        <rFont val="Symbol"/>
        <charset val="2"/>
      </rPr>
      <t>l</t>
    </r>
    <r>
      <rPr>
        <sz val="20"/>
        <color theme="1"/>
        <rFont val="Calibri"/>
        <family val="2"/>
        <scheme val="minor"/>
      </rPr>
      <t xml:space="preserve"> * </t>
    </r>
    <r>
      <rPr>
        <sz val="20"/>
        <color theme="1"/>
        <rFont val="Symbol"/>
        <charset val="2"/>
      </rPr>
      <t>D</t>
    </r>
    <r>
      <rPr>
        <sz val="20"/>
        <color theme="1"/>
        <rFont val="Calibri"/>
        <family val="2"/>
        <scheme val="minor"/>
      </rPr>
      <t>t</t>
    </r>
  </si>
  <si>
    <r>
      <t>[ V(t+</t>
    </r>
    <r>
      <rPr>
        <sz val="20"/>
        <color theme="1"/>
        <rFont val="Symbol"/>
        <charset val="2"/>
      </rPr>
      <t>D</t>
    </r>
    <r>
      <rPr>
        <sz val="20"/>
        <color theme="1"/>
        <rFont val="Calibri"/>
        <family val="2"/>
        <scheme val="minor"/>
      </rPr>
      <t xml:space="preserve">t)  -  V(t) ]  /  </t>
    </r>
    <r>
      <rPr>
        <sz val="20"/>
        <color theme="1"/>
        <rFont val="Symbol"/>
        <charset val="2"/>
      </rPr>
      <t>D</t>
    </r>
    <r>
      <rPr>
        <sz val="20"/>
        <color theme="1"/>
        <rFont val="Calibri"/>
        <family val="2"/>
        <scheme val="minor"/>
      </rPr>
      <t xml:space="preserve">t = - </t>
    </r>
    <r>
      <rPr>
        <sz val="20"/>
        <color theme="1"/>
        <rFont val="Symbol"/>
        <charset val="2"/>
      </rPr>
      <t>l</t>
    </r>
    <r>
      <rPr>
        <sz val="20"/>
        <color theme="1"/>
        <rFont val="Calibri"/>
        <family val="2"/>
        <scheme val="minor"/>
      </rPr>
      <t xml:space="preserve"> * V(t)</t>
    </r>
  </si>
  <si>
    <r>
      <t xml:space="preserve">dV(t)/dt = - </t>
    </r>
    <r>
      <rPr>
        <sz val="20"/>
        <color theme="1"/>
        <rFont val="Symbol"/>
        <charset val="2"/>
      </rPr>
      <t>l</t>
    </r>
    <r>
      <rPr>
        <sz val="20"/>
        <color theme="1"/>
        <rFont val="Calibri"/>
        <family val="2"/>
        <scheme val="minor"/>
      </rPr>
      <t>(t) V(t)</t>
    </r>
  </si>
  <si>
    <r>
      <t xml:space="preserve">dV(t)/dt / V(t) = - </t>
    </r>
    <r>
      <rPr>
        <sz val="20"/>
        <color theme="1"/>
        <rFont val="Symbol"/>
        <charset val="2"/>
      </rPr>
      <t>l</t>
    </r>
    <r>
      <rPr>
        <sz val="20"/>
        <color theme="1"/>
        <rFont val="Calibri"/>
        <family val="2"/>
        <scheme val="minor"/>
      </rPr>
      <t>(t)</t>
    </r>
  </si>
  <si>
    <r>
      <t xml:space="preserve">ln(V(t)) =  ∫ - </t>
    </r>
    <r>
      <rPr>
        <sz val="20"/>
        <color theme="1"/>
        <rFont val="Symbol"/>
        <charset val="2"/>
      </rPr>
      <t>l</t>
    </r>
    <r>
      <rPr>
        <sz val="20"/>
        <color theme="1"/>
        <rFont val="Calibri"/>
        <family val="2"/>
        <scheme val="minor"/>
      </rPr>
      <t>(t) dt</t>
    </r>
  </si>
  <si>
    <r>
      <t>V(t) =  e-∫</t>
    </r>
    <r>
      <rPr>
        <sz val="20"/>
        <color theme="1"/>
        <rFont val="Symbol"/>
        <charset val="2"/>
      </rPr>
      <t>l</t>
    </r>
    <r>
      <rPr>
        <sz val="20"/>
        <color theme="1"/>
        <rFont val="Calibri"/>
        <family val="2"/>
        <scheme val="minor"/>
      </rPr>
      <t>(t) dt</t>
    </r>
  </si>
  <si>
    <r>
      <t>Q(t) = 1 - e</t>
    </r>
    <r>
      <rPr>
        <vertAlign val="superscript"/>
        <sz val="20"/>
        <color theme="1"/>
        <rFont val="Calibri"/>
        <family val="2"/>
        <scheme val="minor"/>
      </rPr>
      <t>-∫</t>
    </r>
    <r>
      <rPr>
        <vertAlign val="superscript"/>
        <sz val="20"/>
        <color theme="1"/>
        <rFont val="Symbol"/>
        <charset val="2"/>
      </rPr>
      <t>l</t>
    </r>
    <r>
      <rPr>
        <vertAlign val="superscript"/>
        <sz val="20"/>
        <color theme="1"/>
        <rFont val="Calibri"/>
        <family val="2"/>
        <scheme val="minor"/>
      </rPr>
      <t>(t) dt</t>
    </r>
  </si>
  <si>
    <r>
      <t>Q(t) = 1 - e</t>
    </r>
    <r>
      <rPr>
        <vertAlign val="superscript"/>
        <sz val="20"/>
        <color theme="1"/>
        <rFont val="Calibri"/>
        <family val="2"/>
        <scheme val="minor"/>
      </rPr>
      <t xml:space="preserve">-∫ </t>
    </r>
    <r>
      <rPr>
        <vertAlign val="superscript"/>
        <sz val="20"/>
        <color theme="1"/>
        <rFont val="Symbol"/>
        <charset val="2"/>
      </rPr>
      <t>l</t>
    </r>
    <r>
      <rPr>
        <vertAlign val="superscript"/>
        <sz val="20"/>
        <color theme="1"/>
        <rFont val="Calibri (Body)"/>
      </rPr>
      <t>avg</t>
    </r>
    <r>
      <rPr>
        <vertAlign val="superscript"/>
        <sz val="20"/>
        <color theme="1"/>
        <rFont val="Calibri"/>
        <family val="2"/>
        <scheme val="minor"/>
      </rPr>
      <t xml:space="preserve"> dt</t>
    </r>
  </si>
  <si>
    <t>Risk Management and Financial Institutions. 6th Edition. Ch 17.6</t>
  </si>
  <si>
    <t>Risk Management and Financial Institutions. 6th Edition. Ch 18.2</t>
  </si>
  <si>
    <t>Risk Management and Financial Institutions. 6th Edition. Ch 18.5</t>
  </si>
  <si>
    <t>Risk Management and Financial Institutions. 6th Edition. Ch 17.2</t>
  </si>
  <si>
    <t>Risk Management and Financial Institutions. 6th Edition. Ch 17.2.1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</si>
</sst>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6" formatCode="&quot;$&quot;#,##0_);[Red]\(&quot;$&quot;#,##0\)"/>
    <numFmt numFmtId="44" formatCode="_(&quot;$&quot;* #,##0.00_);_(&quot;$&quot;* \(#,##0.00\);_(&quot;$&quot;* &quot;-&quot;??_);_(@_)"/>
    <numFmt numFmtId="164" formatCode="_-* #,##0.00\ _$_-;\-* #,##0.00\ _$_-;_-* &quot;-&quot;??\ _$_-;_-@_-"/>
    <numFmt numFmtId="165" formatCode="_(&quot;$&quot;* #,##0_);_(&quot;$&quot;* \(#,##0\);_(&quot;$&quot;* &quot;-&quot;??_);_(@_)"/>
    <numFmt numFmtId="166" formatCode="0.000%"/>
    <numFmt numFmtId="167" formatCode="0.0000"/>
  </numFmts>
  <fonts count="25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vertAlign val="subscript"/>
      <sz val="20"/>
      <color theme="1"/>
      <name val="Calibri (Body)"/>
    </font>
    <font>
      <sz val="8"/>
      <name val="Calibri"/>
      <family val="2"/>
      <scheme val="minor"/>
    </font>
    <font>
      <sz val="20"/>
      <color theme="1"/>
      <name val="Symbol"/>
      <charset val="2"/>
    </font>
    <font>
      <sz val="20"/>
      <color theme="1"/>
      <name val="Calibri"/>
      <family val="2"/>
      <charset val="2"/>
      <scheme val="minor"/>
    </font>
    <font>
      <b/>
      <sz val="20"/>
      <color theme="1"/>
      <name val="Calibri"/>
      <family val="2"/>
      <scheme val="minor"/>
    </font>
    <font>
      <vertAlign val="superscript"/>
      <sz val="20"/>
      <color theme="1"/>
      <name val="Calibri (Body)"/>
    </font>
    <font>
      <u/>
      <sz val="11"/>
      <color theme="10"/>
      <name val="Calibri"/>
      <family val="2"/>
      <scheme val="minor"/>
    </font>
    <font>
      <sz val="18"/>
      <color theme="1"/>
      <name val="Calibri"/>
      <family val="2"/>
      <scheme val="minor"/>
    </font>
    <font>
      <u/>
      <sz val="20"/>
      <color theme="1"/>
      <name val="Calibri"/>
      <family val="2"/>
      <scheme val="minor"/>
    </font>
    <font>
      <vertAlign val="superscript"/>
      <sz val="20"/>
      <color theme="1"/>
      <name val="Calibri"/>
      <family val="2"/>
      <scheme val="minor"/>
    </font>
    <font>
      <vertAlign val="superscript"/>
      <sz val="20"/>
      <color theme="1"/>
      <name val="Symbol"/>
      <charset val="2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</fills>
  <borders count="9">
    <border>
      <left/>
      <right/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2">
    <xf numFmtId="0" fontId="0" fillId="0" borderId="0"/>
    <xf numFmtId="164" fontId="11" fillId="0" borderId="0" applyFont="0" applyFill="0" applyBorder="0" applyAlignment="0" applyProtection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10" fillId="0" borderId="0"/>
    <xf numFmtId="0" fontId="9" fillId="0" borderId="0"/>
    <xf numFmtId="0" fontId="8" fillId="0" borderId="0"/>
    <xf numFmtId="0" fontId="7" fillId="0" borderId="0"/>
    <xf numFmtId="0" fontId="6" fillId="0" borderId="0"/>
    <xf numFmtId="0" fontId="5" fillId="0" borderId="0"/>
    <xf numFmtId="9" fontId="5" fillId="0" borderId="0" applyFont="0" applyFill="0" applyBorder="0" applyAlignment="0" applyProtection="0"/>
    <xf numFmtId="0" fontId="4" fillId="0" borderId="0"/>
    <xf numFmtId="0" fontId="3" fillId="0" borderId="0"/>
    <xf numFmtId="44" fontId="12" fillId="0" borderId="0" applyFont="0" applyFill="0" applyBorder="0" applyAlignment="0" applyProtection="0"/>
    <xf numFmtId="0" fontId="12" fillId="0" borderId="0"/>
    <xf numFmtId="0" fontId="20" fillId="0" borderId="0" applyNumberFormat="0" applyFill="0" applyBorder="0" applyAlignment="0" applyProtection="0"/>
    <xf numFmtId="9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0" fontId="20" fillId="0" borderId="0" applyNumberFormat="0" applyFill="0" applyBorder="0" applyAlignment="0" applyProtection="0"/>
  </cellStyleXfs>
  <cellXfs count="42">
    <xf numFmtId="0" fontId="0" fillId="0" borderId="0" xfId="0"/>
    <xf numFmtId="0" fontId="13" fillId="2" borderId="0" xfId="6" applyFont="1" applyFill="1"/>
    <xf numFmtId="0" fontId="13" fillId="2" borderId="0" xfId="8" applyFont="1" applyFill="1"/>
    <xf numFmtId="0" fontId="13" fillId="2" borderId="0" xfId="12" applyFont="1" applyFill="1"/>
    <xf numFmtId="0" fontId="17" fillId="2" borderId="0" xfId="12" applyFont="1" applyFill="1"/>
    <xf numFmtId="0" fontId="18" fillId="2" borderId="0" xfId="12" applyFont="1" applyFill="1"/>
    <xf numFmtId="0" fontId="13" fillId="2" borderId="0" xfId="12" applyFont="1" applyFill="1" applyAlignment="1">
      <alignment horizontal="right"/>
    </xf>
    <xf numFmtId="0" fontId="13" fillId="2" borderId="0" xfId="0" applyFont="1" applyFill="1"/>
    <xf numFmtId="0" fontId="13" fillId="2" borderId="5" xfId="12" applyFont="1" applyFill="1" applyBorder="1"/>
    <xf numFmtId="0" fontId="13" fillId="2" borderId="4" xfId="12" applyFont="1" applyFill="1" applyBorder="1"/>
    <xf numFmtId="0" fontId="13" fillId="2" borderId="3" xfId="12" applyFont="1" applyFill="1" applyBorder="1"/>
    <xf numFmtId="0" fontId="13" fillId="2" borderId="1" xfId="12" applyFont="1" applyFill="1" applyBorder="1"/>
    <xf numFmtId="0" fontId="13" fillId="2" borderId="0" xfId="12" applyFont="1" applyFill="1" applyAlignment="1">
      <alignment horizontal="center"/>
    </xf>
    <xf numFmtId="0" fontId="13" fillId="2" borderId="2" xfId="12" applyFont="1" applyFill="1" applyBorder="1" applyAlignment="1">
      <alignment horizontal="center"/>
    </xf>
    <xf numFmtId="0" fontId="13" fillId="3" borderId="6" xfId="12" applyFont="1" applyFill="1" applyBorder="1"/>
    <xf numFmtId="0" fontId="13" fillId="3" borderId="7" xfId="12" applyFont="1" applyFill="1" applyBorder="1"/>
    <xf numFmtId="0" fontId="13" fillId="3" borderId="8" xfId="12" applyFont="1" applyFill="1" applyBorder="1" applyAlignment="1">
      <alignment horizontal="center"/>
    </xf>
    <xf numFmtId="0" fontId="13" fillId="2" borderId="0" xfId="13" applyFont="1" applyFill="1"/>
    <xf numFmtId="165" fontId="13" fillId="2" borderId="0" xfId="18" applyNumberFormat="1" applyFont="1" applyFill="1"/>
    <xf numFmtId="0" fontId="13" fillId="4" borderId="0" xfId="12" applyFont="1" applyFill="1"/>
    <xf numFmtId="0" fontId="13" fillId="5" borderId="0" xfId="12" applyFont="1" applyFill="1" applyAlignment="1">
      <alignment horizontal="center"/>
    </xf>
    <xf numFmtId="0" fontId="13" fillId="5" borderId="0" xfId="12" applyFont="1" applyFill="1"/>
    <xf numFmtId="0" fontId="21" fillId="2" borderId="0" xfId="19" applyFont="1" applyFill="1"/>
    <xf numFmtId="0" fontId="21" fillId="5" borderId="0" xfId="19" applyFont="1" applyFill="1"/>
    <xf numFmtId="0" fontId="21" fillId="2" borderId="0" xfId="19" applyFont="1" applyFill="1" applyAlignment="1">
      <alignment horizontal="center"/>
    </xf>
    <xf numFmtId="0" fontId="21" fillId="2" borderId="0" xfId="19" applyFont="1" applyFill="1" applyAlignment="1">
      <alignment horizontal="left"/>
    </xf>
    <xf numFmtId="166" fontId="21" fillId="2" borderId="0" xfId="20" applyNumberFormat="1" applyFont="1" applyFill="1"/>
    <xf numFmtId="10" fontId="21" fillId="2" borderId="0" xfId="20" applyNumberFormat="1" applyFont="1" applyFill="1"/>
    <xf numFmtId="0" fontId="13" fillId="2" borderId="0" xfId="19" applyFont="1" applyFill="1"/>
    <xf numFmtId="0" fontId="13" fillId="2" borderId="0" xfId="19" quotePrefix="1" applyFont="1" applyFill="1"/>
    <xf numFmtId="10" fontId="13" fillId="6" borderId="0" xfId="19" applyNumberFormat="1" applyFont="1" applyFill="1"/>
    <xf numFmtId="0" fontId="13" fillId="2" borderId="0" xfId="19" applyFont="1" applyFill="1" applyAlignment="1">
      <alignment horizontal="right"/>
    </xf>
    <xf numFmtId="167" fontId="13" fillId="2" borderId="0" xfId="19" quotePrefix="1" applyNumberFormat="1" applyFont="1" applyFill="1"/>
    <xf numFmtId="167" fontId="13" fillId="2" borderId="0" xfId="19" applyNumberFormat="1" applyFont="1" applyFill="1"/>
    <xf numFmtId="0" fontId="13" fillId="7" borderId="0" xfId="12" applyFont="1" applyFill="1" applyAlignment="1">
      <alignment horizontal="center"/>
    </xf>
    <xf numFmtId="0" fontId="13" fillId="2" borderId="0" xfId="0" applyFont="1" applyFill="1" applyAlignment="1">
      <alignment horizontal="left"/>
    </xf>
    <xf numFmtId="0" fontId="22" fillId="2" borderId="0" xfId="0" applyFont="1" applyFill="1"/>
    <xf numFmtId="6" fontId="13" fillId="2" borderId="0" xfId="13" applyNumberFormat="1" applyFont="1" applyFill="1"/>
    <xf numFmtId="0" fontId="13" fillId="6" borderId="0" xfId="13" applyFont="1" applyFill="1"/>
    <xf numFmtId="0" fontId="20" fillId="2" borderId="0" xfId="21" applyFill="1"/>
    <xf numFmtId="0" fontId="13" fillId="2" borderId="0" xfId="9" applyFont="1" applyFill="1"/>
    <xf numFmtId="0" fontId="12" fillId="2" borderId="0" xfId="12" applyFont="1" applyFill="1"/>
  </cellXfs>
  <cellStyles count="22">
    <cellStyle name="Comma 2" xfId="1" xr:uid="{00000000-0005-0000-0000-000000000000}"/>
    <cellStyle name="Currency" xfId="18" builtinId="4"/>
    <cellStyle name="Currency 2" xfId="14" xr:uid="{4D77D0C8-060F-B54E-96B4-4AD021F2CE22}"/>
    <cellStyle name="Hyperlink" xfId="21" builtinId="8"/>
    <cellStyle name="Hyperlink 2" xfId="16" xr:uid="{10213C23-2036-C440-9126-CF38A71AC7BE}"/>
    <cellStyle name="Normal" xfId="0" builtinId="0"/>
    <cellStyle name="Normal 10" xfId="12" xr:uid="{9143D6FE-55CF-064A-A780-982DC047B5E8}"/>
    <cellStyle name="Normal 2" xfId="2" xr:uid="{00000000-0005-0000-0000-000003000000}"/>
    <cellStyle name="Normal 2 2" xfId="15" xr:uid="{1DEAB38B-892B-D648-B26E-896E156D0CC9}"/>
    <cellStyle name="Normal 3" xfId="3" xr:uid="{00000000-0005-0000-0000-000004000000}"/>
    <cellStyle name="Normal 4" xfId="5" xr:uid="{09131A62-2915-F04A-83E6-8AF06A204E3C}"/>
    <cellStyle name="Normal 5" xfId="6" xr:uid="{BC15866F-8DF7-CC48-939D-C8C050E2E0E6}"/>
    <cellStyle name="Normal 6" xfId="7" xr:uid="{32D22905-BA79-7D43-87FA-07239516282E}"/>
    <cellStyle name="Normal 6 2" xfId="13" xr:uid="{EEB6A3BA-1743-8D47-ACEA-A17CE7FDAD8F}"/>
    <cellStyle name="Normal 7" xfId="8" xr:uid="{2FAA69CD-8EEC-384A-A1BA-2A2DF09CAEA0}"/>
    <cellStyle name="Normal 8" xfId="9" xr:uid="{AF44670A-EAAC-0A40-A5B0-E9354EC19516}"/>
    <cellStyle name="Normal 8 2" xfId="19" xr:uid="{B7E7F127-7866-6944-A184-A5E09E1D63DB}"/>
    <cellStyle name="Normal 9" xfId="10" xr:uid="{9D1C67ED-F869-C049-A0F2-E786D9A00567}"/>
    <cellStyle name="Percent 2" xfId="4" xr:uid="{00000000-0005-0000-0000-000006000000}"/>
    <cellStyle name="Percent 2 2" xfId="17" xr:uid="{C327DFC2-C78A-7C44-A960-ADDCB4989198}"/>
    <cellStyle name="Percent 3" xfId="11" xr:uid="{CC961823-5FD0-5146-919D-B39885E3AE35}"/>
    <cellStyle name="Percent 3 2" xfId="20" xr:uid="{DCD0AAFB-C2E0-E64E-A2E5-6C10DD5C8F00}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26" Type="http://schemas.openxmlformats.org/officeDocument/2006/relationships/externalLink" Target="externalLinks/externalLink9.xml"/><Relationship Id="rId39" Type="http://schemas.openxmlformats.org/officeDocument/2006/relationships/externalLink" Target="externalLinks/externalLink22.xml"/><Relationship Id="rId21" Type="http://schemas.openxmlformats.org/officeDocument/2006/relationships/externalLink" Target="externalLinks/externalLink4.xml"/><Relationship Id="rId34" Type="http://schemas.openxmlformats.org/officeDocument/2006/relationships/externalLink" Target="externalLinks/externalLink17.xml"/><Relationship Id="rId42" Type="http://schemas.openxmlformats.org/officeDocument/2006/relationships/externalLink" Target="externalLinks/externalLink25.xml"/><Relationship Id="rId47" Type="http://schemas.openxmlformats.org/officeDocument/2006/relationships/externalLink" Target="externalLinks/externalLink30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externalLink" Target="externalLinks/externalLink12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7.xml"/><Relationship Id="rId32" Type="http://schemas.openxmlformats.org/officeDocument/2006/relationships/externalLink" Target="externalLinks/externalLink15.xml"/><Relationship Id="rId37" Type="http://schemas.openxmlformats.org/officeDocument/2006/relationships/externalLink" Target="externalLinks/externalLink20.xml"/><Relationship Id="rId40" Type="http://schemas.openxmlformats.org/officeDocument/2006/relationships/externalLink" Target="externalLinks/externalLink23.xml"/><Relationship Id="rId45" Type="http://schemas.openxmlformats.org/officeDocument/2006/relationships/externalLink" Target="externalLinks/externalLink28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6.xml"/><Relationship Id="rId28" Type="http://schemas.openxmlformats.org/officeDocument/2006/relationships/externalLink" Target="externalLinks/externalLink11.xml"/><Relationship Id="rId36" Type="http://schemas.openxmlformats.org/officeDocument/2006/relationships/externalLink" Target="externalLinks/externalLink19.xml"/><Relationship Id="rId49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2.xml"/><Relationship Id="rId31" Type="http://schemas.openxmlformats.org/officeDocument/2006/relationships/externalLink" Target="externalLinks/externalLink14.xml"/><Relationship Id="rId44" Type="http://schemas.openxmlformats.org/officeDocument/2006/relationships/externalLink" Target="externalLinks/externalLink27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5.xml"/><Relationship Id="rId27" Type="http://schemas.openxmlformats.org/officeDocument/2006/relationships/externalLink" Target="externalLinks/externalLink10.xml"/><Relationship Id="rId30" Type="http://schemas.openxmlformats.org/officeDocument/2006/relationships/externalLink" Target="externalLinks/externalLink13.xml"/><Relationship Id="rId35" Type="http://schemas.openxmlformats.org/officeDocument/2006/relationships/externalLink" Target="externalLinks/externalLink18.xml"/><Relationship Id="rId43" Type="http://schemas.openxmlformats.org/officeDocument/2006/relationships/externalLink" Target="externalLinks/externalLink26.xml"/><Relationship Id="rId48" Type="http://schemas.openxmlformats.org/officeDocument/2006/relationships/externalLink" Target="externalLinks/externalLink31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8.xml"/><Relationship Id="rId33" Type="http://schemas.openxmlformats.org/officeDocument/2006/relationships/externalLink" Target="externalLinks/externalLink16.xml"/><Relationship Id="rId38" Type="http://schemas.openxmlformats.org/officeDocument/2006/relationships/externalLink" Target="externalLinks/externalLink21.xml"/><Relationship Id="rId46" Type="http://schemas.openxmlformats.org/officeDocument/2006/relationships/externalLink" Target="externalLinks/externalLink29.xml"/><Relationship Id="rId20" Type="http://schemas.openxmlformats.org/officeDocument/2006/relationships/externalLink" Target="externalLinks/externalLink3.xml"/><Relationship Id="rId41" Type="http://schemas.openxmlformats.org/officeDocument/2006/relationships/externalLink" Target="externalLinks/externalLink2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jpeg"/><Relationship Id="rId1" Type="http://schemas.openxmlformats.org/officeDocument/2006/relationships/image" Target="../media/image7.jpe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png"/><Relationship Id="rId3" Type="http://schemas.openxmlformats.org/officeDocument/2006/relationships/image" Target="../media/image11.png"/><Relationship Id="rId7" Type="http://schemas.openxmlformats.org/officeDocument/2006/relationships/image" Target="../media/image15.png"/><Relationship Id="rId2" Type="http://schemas.openxmlformats.org/officeDocument/2006/relationships/image" Target="../media/image10.png"/><Relationship Id="rId1" Type="http://schemas.openxmlformats.org/officeDocument/2006/relationships/image" Target="../media/image9.png"/><Relationship Id="rId6" Type="http://schemas.openxmlformats.org/officeDocument/2006/relationships/image" Target="../media/image14.png"/><Relationship Id="rId5" Type="http://schemas.openxmlformats.org/officeDocument/2006/relationships/image" Target="../media/image13.png"/><Relationship Id="rId4" Type="http://schemas.openxmlformats.org/officeDocument/2006/relationships/image" Target="../media/image1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43412</xdr:colOff>
      <xdr:row>4</xdr:row>
      <xdr:rowOff>228600</xdr:rowOff>
    </xdr:from>
    <xdr:to>
      <xdr:col>13</xdr:col>
      <xdr:colOff>546100</xdr:colOff>
      <xdr:row>21</xdr:row>
      <xdr:rowOff>215900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667E5E5-3532-0447-94E9-6C08969353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170912" y="1549400"/>
          <a:ext cx="7106688" cy="56007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</xdr:row>
      <xdr:rowOff>139700</xdr:rowOff>
    </xdr:from>
    <xdr:to>
      <xdr:col>2</xdr:col>
      <xdr:colOff>76200</xdr:colOff>
      <xdr:row>7</xdr:row>
      <xdr:rowOff>154058</xdr:rowOff>
    </xdr:to>
    <xdr:pic>
      <xdr:nvPicPr>
        <xdr:cNvPr id="3" name="Picture 2" descr="Amazon.com: Advanced Credit Risk Analysis and Management (The Wiley Finance  Series) eBook : Joseph, Ciby: Kindle Store">
          <a:extLst>
            <a:ext uri="{FF2B5EF4-FFF2-40B4-BE49-F238E27FC236}">
              <a16:creationId xmlns:a16="http://schemas.microsoft.com/office/drawing/2014/main" id="{56EBD72C-D723-DA40-A7E4-8AB22F04F6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5500" y="800100"/>
          <a:ext cx="901700" cy="133515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736600</xdr:colOff>
      <xdr:row>13</xdr:row>
      <xdr:rowOff>215900</xdr:rowOff>
    </xdr:from>
    <xdr:to>
      <xdr:col>14</xdr:col>
      <xdr:colOff>109344</xdr:colOff>
      <xdr:row>21</xdr:row>
      <xdr:rowOff>88900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7566C3E-6A07-A04D-ACA2-25AB5C26F2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75500" y="4051300"/>
          <a:ext cx="4325744" cy="2667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152400</xdr:colOff>
      <xdr:row>11</xdr:row>
      <xdr:rowOff>76200</xdr:rowOff>
    </xdr:from>
    <xdr:to>
      <xdr:col>6</xdr:col>
      <xdr:colOff>215900</xdr:colOff>
      <xdr:row>13</xdr:row>
      <xdr:rowOff>310861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33C8F31-E188-FB41-8D70-FD2B633A60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59100" y="3530600"/>
          <a:ext cx="2870200" cy="945861"/>
        </a:xfrm>
        <a:prstGeom prst="rect">
          <a:avLst/>
        </a:prstGeom>
      </xdr:spPr>
    </xdr:pic>
    <xdr:clientData/>
  </xdr:twoCellAnchor>
  <xdr:oneCellAnchor>
    <xdr:from>
      <xdr:col>3</xdr:col>
      <xdr:colOff>165100</xdr:colOff>
      <xdr:row>14</xdr:row>
      <xdr:rowOff>228600</xdr:rowOff>
    </xdr:from>
    <xdr:ext cx="4851400" cy="6985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89130B8D-64E4-C444-ACCF-84B467E2CEB4}"/>
                </a:ext>
              </a:extLst>
            </xdr:cNvPr>
            <xdr:cNvSpPr txBox="1"/>
          </xdr:nvSpPr>
          <xdr:spPr>
            <a:xfrm>
              <a:off x="2971800" y="4724400"/>
              <a:ext cx="4851400" cy="6985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n-US" sz="3000"/>
                <a:t>CVA</a:t>
              </a:r>
              <a14:m>
                <m:oMath xmlns:m="http://schemas.openxmlformats.org/officeDocument/2006/math">
                  <m:r>
                    <a:rPr lang="en-US" sz="3000" b="0" i="0" baseline="0">
                      <a:latin typeface="Cambria Math" panose="02040503050406030204" pitchFamily="18" charset="0"/>
                    </a:rPr>
                    <m:t> </m:t>
                  </m:r>
                  <m:r>
                    <a:rPr lang="en-US" sz="3000" i="1">
                      <a:latin typeface="Cambria Math" panose="02040503050406030204" pitchFamily="18" charset="0"/>
                    </a:rPr>
                    <m:t>=</m:t>
                  </m:r>
                  <m:r>
                    <a:rPr lang="en-US" sz="3000" b="0" i="1">
                      <a:latin typeface="Cambria Math" panose="02040503050406030204" pitchFamily="18" charset="0"/>
                    </a:rPr>
                    <m:t>𝐿𝐺𝐷</m:t>
                  </m:r>
                  <m:r>
                    <a:rPr lang="en-US" sz="3000" b="0" i="1">
                      <a:latin typeface="Cambria Math" panose="02040503050406030204" pitchFamily="18" charset="0"/>
                    </a:rPr>
                    <m:t> ×</m:t>
                  </m:r>
                  <m:nary>
                    <m:naryPr>
                      <m:chr m:val="∑"/>
                      <m:ctrlPr>
                        <a:rPr lang="en-US" sz="3000" i="1">
                          <a:latin typeface="Cambria Math" panose="02040503050406030204" pitchFamily="18" charset="0"/>
                        </a:rPr>
                      </m:ctrlPr>
                    </m:naryPr>
                    <m:sub>
                      <m:r>
                        <m:rPr>
                          <m:brk m:alnAt="23"/>
                        </m:rPr>
                        <a:rPr lang="en-US" sz="3000" b="0" i="1">
                          <a:latin typeface="Cambria Math" panose="02040503050406030204" pitchFamily="18" charset="0"/>
                        </a:rPr>
                        <m:t>𝑖</m:t>
                      </m:r>
                      <m:r>
                        <a:rPr lang="en-US" sz="3000" i="1">
                          <a:latin typeface="Cambria Math" panose="02040503050406030204" pitchFamily="18" charset="0"/>
                        </a:rPr>
                        <m:t>=0</m:t>
                      </m:r>
                    </m:sub>
                    <m:sup>
                      <m:r>
                        <a:rPr lang="en-US" sz="3000" i="1">
                          <a:latin typeface="Cambria Math" panose="02040503050406030204" pitchFamily="18" charset="0"/>
                        </a:rPr>
                        <m:t>𝑛</m:t>
                      </m:r>
                    </m:sup>
                    <m:e>
                      <m:r>
                        <a:rPr lang="en-US" sz="3000" b="0" i="1">
                          <a:latin typeface="Cambria Math" panose="02040503050406030204" pitchFamily="18" charset="0"/>
                        </a:rPr>
                        <m:t>𝑃𝐷</m:t>
                      </m:r>
                      <m:r>
                        <a:rPr lang="en-US" sz="3000" b="0" i="1" baseline="-25000">
                          <a:latin typeface="Cambria Math" panose="02040503050406030204" pitchFamily="18" charset="0"/>
                        </a:rPr>
                        <m:t>𝑖</m:t>
                      </m:r>
                      <m:r>
                        <a:rPr lang="en-US" sz="3000" b="0" i="1">
                          <a:latin typeface="Cambria Math" panose="02040503050406030204" pitchFamily="18" charset="0"/>
                        </a:rPr>
                        <m:t> × </m:t>
                      </m:r>
                      <m:r>
                        <a:rPr lang="en-US" sz="3000" b="0" i="1">
                          <a:latin typeface="Cambria Math" panose="02040503050406030204" pitchFamily="18" charset="0"/>
                        </a:rPr>
                        <m:t>𝐸𝐸𝑖</m:t>
                      </m:r>
                      <m:r>
                        <a:rPr lang="en-US" sz="3000" b="0" i="1" baseline="-25000">
                          <a:latin typeface="Cambria Math" panose="02040503050406030204" pitchFamily="18" charset="0"/>
                        </a:rPr>
                        <m:t> </m:t>
                      </m:r>
                    </m:e>
                  </m:nary>
                </m:oMath>
              </a14:m>
              <a:endParaRPr lang="en-US" sz="30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89130B8D-64E4-C444-ACCF-84B467E2CEB4}"/>
                </a:ext>
              </a:extLst>
            </xdr:cNvPr>
            <xdr:cNvSpPr txBox="1"/>
          </xdr:nvSpPr>
          <xdr:spPr>
            <a:xfrm>
              <a:off x="2971800" y="4724400"/>
              <a:ext cx="4851400" cy="6985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n-US" sz="3000"/>
                <a:t>CVA</a:t>
              </a:r>
              <a:r>
                <a:rPr lang="en-US" sz="3000" b="0" i="0" baseline="0">
                  <a:latin typeface="Cambria Math" panose="02040503050406030204" pitchFamily="18" charset="0"/>
                </a:rPr>
                <a:t> </a:t>
              </a:r>
              <a:r>
                <a:rPr lang="en-US" sz="3000" i="0">
                  <a:latin typeface="Cambria Math" panose="02040503050406030204" pitchFamily="18" charset="0"/>
                </a:rPr>
                <a:t>=</a:t>
              </a:r>
              <a:r>
                <a:rPr lang="en-US" sz="3000" b="0" i="0">
                  <a:latin typeface="Cambria Math" panose="02040503050406030204" pitchFamily="18" charset="0"/>
                </a:rPr>
                <a:t>𝐿𝐺𝐷 ×</a:t>
              </a:r>
              <a:r>
                <a:rPr lang="en-US" sz="3000" i="0">
                  <a:latin typeface="Cambria Math" panose="02040503050406030204" pitchFamily="18" charset="0"/>
                </a:rPr>
                <a:t>∑_(</a:t>
              </a:r>
              <a:r>
                <a:rPr lang="en-US" sz="3000" b="0" i="0">
                  <a:latin typeface="Cambria Math" panose="02040503050406030204" pitchFamily="18" charset="0"/>
                </a:rPr>
                <a:t>𝑖</a:t>
              </a:r>
              <a:r>
                <a:rPr lang="en-US" sz="3000" i="0">
                  <a:latin typeface="Cambria Math" panose="02040503050406030204" pitchFamily="18" charset="0"/>
                </a:rPr>
                <a:t>=0)^𝑛</a:t>
              </a:r>
              <a:r>
                <a:rPr lang="en-US" sz="3000" b="0" i="0">
                  <a:latin typeface="Cambria Math" panose="02040503050406030204" pitchFamily="18" charset="0"/>
                </a:rPr>
                <a:t>▒〖𝑃𝐷</a:t>
              </a:r>
              <a:r>
                <a:rPr lang="en-US" sz="3000" b="0" i="0" baseline="-25000">
                  <a:latin typeface="Cambria Math" panose="02040503050406030204" pitchFamily="18" charset="0"/>
                </a:rPr>
                <a:t>𝑖</a:t>
              </a:r>
              <a:r>
                <a:rPr lang="en-US" sz="3000" b="0" i="0">
                  <a:latin typeface="Cambria Math" panose="02040503050406030204" pitchFamily="18" charset="0"/>
                </a:rPr>
                <a:t> × 𝐸𝐸</a:t>
              </a:r>
              <a:r>
                <a:rPr lang="en-US" sz="3000" b="0" i="0" baseline="-25000">
                  <a:latin typeface="Cambria Math" panose="02040503050406030204" pitchFamily="18" charset="0"/>
                </a:rPr>
                <a:t>𝑖 〗</a:t>
              </a:r>
              <a:endParaRPr lang="en-US" sz="3000"/>
            </a:p>
          </xdr:txBody>
        </xdr:sp>
      </mc:Fallback>
    </mc:AlternateContent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177800</xdr:colOff>
      <xdr:row>6</xdr:row>
      <xdr:rowOff>76200</xdr:rowOff>
    </xdr:from>
    <xdr:to>
      <xdr:col>7</xdr:col>
      <xdr:colOff>12700</xdr:colOff>
      <xdr:row>8</xdr:row>
      <xdr:rowOff>310861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2221D22-B5C1-174E-83E2-7B8747F639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00" y="3530600"/>
          <a:ext cx="2870200" cy="945861"/>
        </a:xfrm>
        <a:prstGeom prst="rect">
          <a:avLst/>
        </a:prstGeom>
      </xdr:spPr>
    </xdr:pic>
    <xdr:clientData/>
  </xdr:twoCellAnchor>
  <xdr:oneCellAnchor>
    <xdr:from>
      <xdr:col>4</xdr:col>
      <xdr:colOff>190500</xdr:colOff>
      <xdr:row>10</xdr:row>
      <xdr:rowOff>254000</xdr:rowOff>
    </xdr:from>
    <xdr:ext cx="5867400" cy="5461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89FAE3CA-C4CE-6744-AF6D-54BFEA678F8D}"/>
                </a:ext>
              </a:extLst>
            </xdr:cNvPr>
            <xdr:cNvSpPr txBox="1"/>
          </xdr:nvSpPr>
          <xdr:spPr>
            <a:xfrm>
              <a:off x="3822700" y="3759200"/>
              <a:ext cx="5867400" cy="5461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n-US" sz="3000"/>
                <a:t>CVA</a:t>
              </a:r>
              <a14:m>
                <m:oMath xmlns:m="http://schemas.openxmlformats.org/officeDocument/2006/math">
                  <m:r>
                    <a:rPr lang="en-US" sz="3000" b="0" i="0" baseline="0">
                      <a:latin typeface="Cambria Math" panose="02040503050406030204" pitchFamily="18" charset="0"/>
                    </a:rPr>
                    <m:t> </m:t>
                  </m:r>
                  <m:r>
                    <a:rPr lang="en-US" sz="3000" i="1">
                      <a:latin typeface="Cambria Math" panose="02040503050406030204" pitchFamily="18" charset="0"/>
                    </a:rPr>
                    <m:t>=</m:t>
                  </m:r>
                  <m:r>
                    <a:rPr lang="en-US" sz="3000" b="0" i="1">
                      <a:latin typeface="Cambria Math" panose="02040503050406030204" pitchFamily="18" charset="0"/>
                    </a:rPr>
                    <m:t>𝐿𝐺𝐷</m:t>
                  </m:r>
                  <m:r>
                    <a:rPr lang="en-US" sz="3000" b="0" i="1">
                      <a:latin typeface="Cambria Math" panose="02040503050406030204" pitchFamily="18" charset="0"/>
                    </a:rPr>
                    <m:t> ×</m:t>
                  </m:r>
                  <m:nary>
                    <m:naryPr>
                      <m:chr m:val="∑"/>
                      <m:ctrlPr>
                        <a:rPr lang="en-US" sz="3000" i="1">
                          <a:latin typeface="Cambria Math" panose="02040503050406030204" pitchFamily="18" charset="0"/>
                        </a:rPr>
                      </m:ctrlPr>
                    </m:naryPr>
                    <m:sub>
                      <m:r>
                        <m:rPr>
                          <m:brk m:alnAt="23"/>
                        </m:rPr>
                        <a:rPr lang="en-US" sz="3000" b="0" i="1">
                          <a:latin typeface="Cambria Math" panose="02040503050406030204" pitchFamily="18" charset="0"/>
                        </a:rPr>
                        <m:t>𝑖</m:t>
                      </m:r>
                      <m:r>
                        <a:rPr lang="en-US" sz="3000" i="1">
                          <a:latin typeface="Cambria Math" panose="02040503050406030204" pitchFamily="18" charset="0"/>
                        </a:rPr>
                        <m:t>=0</m:t>
                      </m:r>
                    </m:sub>
                    <m:sup>
                      <m:r>
                        <a:rPr lang="en-US" sz="3000" i="1">
                          <a:latin typeface="Cambria Math" panose="02040503050406030204" pitchFamily="18" charset="0"/>
                        </a:rPr>
                        <m:t>𝑛</m:t>
                      </m:r>
                    </m:sup>
                    <m:e>
                      <m:r>
                        <a:rPr lang="en-US" sz="3000" b="0" i="1">
                          <a:latin typeface="Cambria Math" panose="02040503050406030204" pitchFamily="18" charset="0"/>
                        </a:rPr>
                        <m:t>𝑃𝐷</m:t>
                      </m:r>
                      <m:r>
                        <a:rPr lang="en-US" sz="3000" b="0" i="1" baseline="-25000">
                          <a:latin typeface="Cambria Math" panose="02040503050406030204" pitchFamily="18" charset="0"/>
                        </a:rPr>
                        <m:t>𝑖</m:t>
                      </m:r>
                      <m:r>
                        <a:rPr lang="en-US" sz="3000" b="0" i="1">
                          <a:latin typeface="Cambria Math" panose="02040503050406030204" pitchFamily="18" charset="0"/>
                        </a:rPr>
                        <m:t> × </m:t>
                      </m:r>
                      <m:r>
                        <a:rPr lang="en-US" sz="3000" b="0" i="1">
                          <a:latin typeface="Cambria Math" panose="02040503050406030204" pitchFamily="18" charset="0"/>
                        </a:rPr>
                        <m:t>𝐸𝐸𝑖</m:t>
                      </m:r>
                      <m:r>
                        <a:rPr lang="en-US" sz="3000" b="0" i="1" baseline="-25000">
                          <a:latin typeface="Cambria Math" panose="02040503050406030204" pitchFamily="18" charset="0"/>
                        </a:rPr>
                        <m:t>         </m:t>
                      </m:r>
                    </m:e>
                  </m:nary>
                </m:oMath>
              </a14:m>
              <a:endParaRPr lang="en-US" sz="30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89FAE3CA-C4CE-6744-AF6D-54BFEA678F8D}"/>
                </a:ext>
              </a:extLst>
            </xdr:cNvPr>
            <xdr:cNvSpPr txBox="1"/>
          </xdr:nvSpPr>
          <xdr:spPr>
            <a:xfrm>
              <a:off x="3822700" y="3759200"/>
              <a:ext cx="5867400" cy="5461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n-US" sz="3000"/>
                <a:t>CVA</a:t>
              </a:r>
              <a:r>
                <a:rPr lang="en-US" sz="3000" b="0" i="0" baseline="0">
                  <a:latin typeface="Cambria Math" panose="02040503050406030204" pitchFamily="18" charset="0"/>
                </a:rPr>
                <a:t> </a:t>
              </a:r>
              <a:r>
                <a:rPr lang="en-US" sz="3000" i="0">
                  <a:latin typeface="Cambria Math" panose="02040503050406030204" pitchFamily="18" charset="0"/>
                </a:rPr>
                <a:t>=</a:t>
              </a:r>
              <a:r>
                <a:rPr lang="en-US" sz="3000" b="0" i="0">
                  <a:latin typeface="Cambria Math" panose="02040503050406030204" pitchFamily="18" charset="0"/>
                </a:rPr>
                <a:t>𝐿𝐺𝐷 ×</a:t>
              </a:r>
              <a:r>
                <a:rPr lang="en-US" sz="3000" i="0">
                  <a:latin typeface="Cambria Math" panose="02040503050406030204" pitchFamily="18" charset="0"/>
                </a:rPr>
                <a:t>∑_(</a:t>
              </a:r>
              <a:r>
                <a:rPr lang="en-US" sz="3000" b="0" i="0">
                  <a:latin typeface="Cambria Math" panose="02040503050406030204" pitchFamily="18" charset="0"/>
                </a:rPr>
                <a:t>𝑖</a:t>
              </a:r>
              <a:r>
                <a:rPr lang="en-US" sz="3000" i="0">
                  <a:latin typeface="Cambria Math" panose="02040503050406030204" pitchFamily="18" charset="0"/>
                </a:rPr>
                <a:t>=0)^𝑛</a:t>
              </a:r>
              <a:r>
                <a:rPr lang="en-US" sz="3000" b="0" i="0">
                  <a:latin typeface="Cambria Math" panose="02040503050406030204" pitchFamily="18" charset="0"/>
                </a:rPr>
                <a:t>▒〖𝑃𝐷</a:t>
              </a:r>
              <a:r>
                <a:rPr lang="en-US" sz="3000" b="0" i="0" baseline="-25000">
                  <a:latin typeface="Cambria Math" panose="02040503050406030204" pitchFamily="18" charset="0"/>
                </a:rPr>
                <a:t>𝑖</a:t>
              </a:r>
              <a:r>
                <a:rPr lang="en-US" sz="3000" b="0" i="0">
                  <a:latin typeface="Cambria Math" panose="02040503050406030204" pitchFamily="18" charset="0"/>
                </a:rPr>
                <a:t> × 𝐸𝐸</a:t>
              </a:r>
              <a:r>
                <a:rPr lang="en-US" sz="3000" b="0" i="0" baseline="-25000">
                  <a:latin typeface="Cambria Math" panose="02040503050406030204" pitchFamily="18" charset="0"/>
                </a:rPr>
                <a:t>𝑖        </a:t>
              </a:r>
              <a:r>
                <a:rPr lang="en-US" sz="3000" b="0" i="0">
                  <a:latin typeface="Cambria Math" panose="02040503050406030204" pitchFamily="18" charset="0"/>
                </a:rPr>
                <a:t> 〗</a:t>
              </a:r>
              <a:endParaRPr lang="en-US" sz="3000"/>
            </a:p>
          </xdr:txBody>
        </xdr:sp>
      </mc:Fallback>
    </mc:AlternateContent>
    <xdr:clientData/>
  </xdr:oneCellAnchor>
  <xdr:twoCellAnchor editAs="oneCell">
    <xdr:from>
      <xdr:col>4</xdr:col>
      <xdr:colOff>203199</xdr:colOff>
      <xdr:row>13</xdr:row>
      <xdr:rowOff>0</xdr:rowOff>
    </xdr:from>
    <xdr:to>
      <xdr:col>9</xdr:col>
      <xdr:colOff>165100</xdr:colOff>
      <xdr:row>18</xdr:row>
      <xdr:rowOff>126714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EDD610D8-CB84-E14F-B4A2-C0CFBABD0C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35399" y="5816600"/>
          <a:ext cx="5156201" cy="198091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91722</xdr:colOff>
      <xdr:row>3</xdr:row>
      <xdr:rowOff>323144</xdr:rowOff>
    </xdr:from>
    <xdr:to>
      <xdr:col>20</xdr:col>
      <xdr:colOff>421922</xdr:colOff>
      <xdr:row>25</xdr:row>
      <xdr:rowOff>132809</xdr:rowOff>
    </xdr:to>
    <xdr:pic>
      <xdr:nvPicPr>
        <xdr:cNvPr id="2" name="Picture 1" descr="Text, letter&#10;&#10;Description automatically generated">
          <a:extLst>
            <a:ext uri="{FF2B5EF4-FFF2-40B4-BE49-F238E27FC236}">
              <a16:creationId xmlns:a16="http://schemas.microsoft.com/office/drawing/2014/main" id="{8EF5EE43-F34F-534F-8BF0-38FEB61171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55278" y="1296811"/>
          <a:ext cx="9488311" cy="694988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10</xdr:col>
      <xdr:colOff>381000</xdr:colOff>
      <xdr:row>16</xdr:row>
      <xdr:rowOff>139700</xdr:rowOff>
    </xdr:to>
    <xdr:pic>
      <xdr:nvPicPr>
        <xdr:cNvPr id="108" name="Picture 107" descr="If a wave like in the film Deep Impact hit you, would it kill you  instantly, would it knock you out or would you just drown normally? - Quora">
          <a:extLst>
            <a:ext uri="{FF2B5EF4-FFF2-40B4-BE49-F238E27FC236}">
              <a16:creationId xmlns:a16="http://schemas.microsoft.com/office/drawing/2014/main" id="{7BAD069B-AF3B-1C49-A19A-A7677F4089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645400" cy="5092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1</xdr:row>
      <xdr:rowOff>0</xdr:rowOff>
    </xdr:from>
    <xdr:to>
      <xdr:col>21</xdr:col>
      <xdr:colOff>444500</xdr:colOff>
      <xdr:row>16</xdr:row>
      <xdr:rowOff>292100</xdr:rowOff>
    </xdr:to>
    <xdr:pic>
      <xdr:nvPicPr>
        <xdr:cNvPr id="109" name="Picture 108" descr="The thought experiment: Could I build a house that would survive a volcanic  eruption? - BBC Science Focus Magazine">
          <a:extLst>
            <a:ext uri="{FF2B5EF4-FFF2-40B4-BE49-F238E27FC236}">
              <a16:creationId xmlns:a16="http://schemas.microsoft.com/office/drawing/2014/main" id="{428C8697-3F14-0349-BB80-48376FE964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0"/>
          <a:ext cx="7874000" cy="5245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736600</xdr:colOff>
      <xdr:row>12</xdr:row>
      <xdr:rowOff>190500</xdr:rowOff>
    </xdr:from>
    <xdr:to>
      <xdr:col>2</xdr:col>
      <xdr:colOff>622300</xdr:colOff>
      <xdr:row>18</xdr:row>
      <xdr:rowOff>152400</xdr:rowOff>
    </xdr:to>
    <xdr:cxnSp macro="">
      <xdr:nvCxnSpPr>
        <xdr:cNvPr id="113" name="Straight Arrow Connector 112">
          <a:extLst>
            <a:ext uri="{FF2B5EF4-FFF2-40B4-BE49-F238E27FC236}">
              <a16:creationId xmlns:a16="http://schemas.microsoft.com/office/drawing/2014/main" id="{D2759345-7343-4D41-8538-DF221DF87A38}"/>
            </a:ext>
          </a:extLst>
        </xdr:cNvPr>
        <xdr:cNvCxnSpPr/>
      </xdr:nvCxnSpPr>
      <xdr:spPr>
        <a:xfrm flipH="1" flipV="1">
          <a:off x="1562100" y="4152900"/>
          <a:ext cx="711200" cy="1943100"/>
        </a:xfrm>
        <a:prstGeom prst="straightConnector1">
          <a:avLst/>
        </a:prstGeom>
        <a:ln w="508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60677</xdr:colOff>
      <xdr:row>38</xdr:row>
      <xdr:rowOff>292100</xdr:rowOff>
    </xdr:from>
    <xdr:to>
      <xdr:col>18</xdr:col>
      <xdr:colOff>67336</xdr:colOff>
      <xdr:row>54</xdr:row>
      <xdr:rowOff>165100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63292C67-3130-4E4D-8911-5C63C6AFEA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81010" y="14897100"/>
          <a:ext cx="14837437" cy="5065889"/>
        </a:xfrm>
        <a:prstGeom prst="rect">
          <a:avLst/>
        </a:prstGeom>
      </xdr:spPr>
    </xdr:pic>
    <xdr:clientData/>
  </xdr:twoCellAnchor>
  <xdr:twoCellAnchor editAs="oneCell">
    <xdr:from>
      <xdr:col>2</xdr:col>
      <xdr:colOff>63500</xdr:colOff>
      <xdr:row>107</xdr:row>
      <xdr:rowOff>228600</xdr:rowOff>
    </xdr:from>
    <xdr:to>
      <xdr:col>14</xdr:col>
      <xdr:colOff>635000</xdr:colOff>
      <xdr:row>124</xdr:row>
      <xdr:rowOff>252511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DDF0451B-2607-B64B-9870-706E95AE04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89000" y="13766800"/>
          <a:ext cx="12001500" cy="5637312"/>
        </a:xfrm>
        <a:prstGeom prst="rect">
          <a:avLst/>
        </a:prstGeom>
      </xdr:spPr>
    </xdr:pic>
    <xdr:clientData/>
  </xdr:twoCellAnchor>
  <xdr:twoCellAnchor editAs="oneCell">
    <xdr:from>
      <xdr:col>2</xdr:col>
      <xdr:colOff>101598</xdr:colOff>
      <xdr:row>125</xdr:row>
      <xdr:rowOff>292100</xdr:rowOff>
    </xdr:from>
    <xdr:to>
      <xdr:col>18</xdr:col>
      <xdr:colOff>228600</xdr:colOff>
      <xdr:row>142</xdr:row>
      <xdr:rowOff>143179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240F817A-E736-334D-9EE6-8CC398C169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27098" y="19773900"/>
          <a:ext cx="14859002" cy="5464480"/>
        </a:xfrm>
        <a:prstGeom prst="rect">
          <a:avLst/>
        </a:prstGeom>
      </xdr:spPr>
    </xdr:pic>
    <xdr:clientData/>
  </xdr:twoCellAnchor>
  <xdr:twoCellAnchor editAs="oneCell">
    <xdr:from>
      <xdr:col>10</xdr:col>
      <xdr:colOff>54428</xdr:colOff>
      <xdr:row>19</xdr:row>
      <xdr:rowOff>199571</xdr:rowOff>
    </xdr:from>
    <xdr:to>
      <xdr:col>19</xdr:col>
      <xdr:colOff>333828</xdr:colOff>
      <xdr:row>36</xdr:row>
      <xdr:rowOff>68358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5F04EFF0-F424-0446-888F-284B9CAD95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069285" y="3791857"/>
          <a:ext cx="7790543" cy="542050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19</xdr:row>
      <xdr:rowOff>212272</xdr:rowOff>
    </xdr:from>
    <xdr:to>
      <xdr:col>9</xdr:col>
      <xdr:colOff>358320</xdr:colOff>
      <xdr:row>36</xdr:row>
      <xdr:rowOff>25401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E515E94E-6BA3-0B42-B4D2-6F6393BA55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812470" y="3804558"/>
          <a:ext cx="7712226" cy="5364842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73</xdr:row>
      <xdr:rowOff>0</xdr:rowOff>
    </xdr:from>
    <xdr:to>
      <xdr:col>17</xdr:col>
      <xdr:colOff>740437</xdr:colOff>
      <xdr:row>88</xdr:row>
      <xdr:rowOff>287867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F150F87-BDC9-5747-9B4D-82B2204B0C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820333" y="18824222"/>
          <a:ext cx="14738659" cy="5156200"/>
        </a:xfrm>
        <a:prstGeom prst="rect">
          <a:avLst/>
        </a:prstGeom>
      </xdr:spPr>
    </xdr:pic>
    <xdr:clientData/>
  </xdr:twoCellAnchor>
  <xdr:twoCellAnchor editAs="oneCell">
    <xdr:from>
      <xdr:col>2</xdr:col>
      <xdr:colOff>56444</xdr:colOff>
      <xdr:row>54</xdr:row>
      <xdr:rowOff>254000</xdr:rowOff>
    </xdr:from>
    <xdr:to>
      <xdr:col>10</xdr:col>
      <xdr:colOff>263158</xdr:colOff>
      <xdr:row>69</xdr:row>
      <xdr:rowOff>190502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C4D4FB0C-1133-F34C-99A0-1204E51BEF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846666" y="17780000"/>
          <a:ext cx="8377048" cy="4804835"/>
        </a:xfrm>
        <a:prstGeom prst="rect">
          <a:avLst/>
        </a:prstGeom>
      </xdr:spPr>
    </xdr:pic>
    <xdr:clientData/>
  </xdr:twoCellAnchor>
  <xdr:twoCellAnchor editAs="oneCell">
    <xdr:from>
      <xdr:col>1</xdr:col>
      <xdr:colOff>564445</xdr:colOff>
      <xdr:row>89</xdr:row>
      <xdr:rowOff>169334</xdr:rowOff>
    </xdr:from>
    <xdr:to>
      <xdr:col>10</xdr:col>
      <xdr:colOff>143617</xdr:colOff>
      <xdr:row>104</xdr:row>
      <xdr:rowOff>203200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3F07926C-163A-8D4F-A86D-26C994E363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776112" y="29054778"/>
          <a:ext cx="8328061" cy="49022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12700</xdr:colOff>
      <xdr:row>1</xdr:row>
      <xdr:rowOff>0</xdr:rowOff>
    </xdr:from>
    <xdr:to>
      <xdr:col>14</xdr:col>
      <xdr:colOff>0</xdr:colOff>
      <xdr:row>21</xdr:row>
      <xdr:rowOff>25400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803B861-AF56-B141-BEE0-FA5793F95AC9}"/>
            </a:ext>
          </a:extLst>
        </xdr:cNvPr>
        <xdr:cNvSpPr txBox="1"/>
      </xdr:nvSpPr>
      <xdr:spPr>
        <a:xfrm>
          <a:off x="838200" y="330200"/>
          <a:ext cx="11645900" cy="6629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2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Credit Risk Team Project</a:t>
          </a:r>
          <a:br>
            <a:rPr lang="en-US" sz="2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endParaRPr lang="en-US" sz="20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2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Pick 3 less common companies from the S&amp;P 500.</a:t>
          </a:r>
        </a:p>
        <a:p>
          <a:r>
            <a:rPr lang="en-US" sz="2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That is, do not pick the usual Apple Amazon Google Microsoft ... Do some thing different.</a:t>
          </a:r>
        </a:p>
        <a:p>
          <a:endParaRPr lang="en-US" sz="20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2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For each company …</a:t>
          </a:r>
        </a:p>
        <a:p>
          <a:r>
            <a:rPr lang="en-US" sz="2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Estimate the probability of default of the company in 3 fundamentally different ways.</a:t>
          </a:r>
        </a:p>
        <a:p>
          <a:r>
            <a:rPr lang="en-US" sz="2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Compare the different estimates to each other.</a:t>
          </a:r>
        </a:p>
        <a:p>
          <a:r>
            <a:rPr lang="en-US" sz="2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What details can explain the differences between the estimates. </a:t>
          </a:r>
        </a:p>
        <a:p>
          <a:endParaRPr lang="en-US" sz="20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2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 addition</a:t>
          </a:r>
          <a:r>
            <a:rPr lang="en-US" sz="20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to the 3 estimates, make one more assessment of PD under stressed conditions.</a:t>
          </a:r>
        </a:p>
        <a:p>
          <a:r>
            <a:rPr lang="en-US" sz="20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Describe how you have modeled the stressed PD.</a:t>
          </a:r>
        </a:p>
        <a:p>
          <a:endParaRPr lang="en-US" sz="20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2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Cite the sources for your data.</a:t>
          </a:r>
        </a:p>
        <a:p>
          <a:r>
            <a:rPr lang="en-US" sz="2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Display all calculations.</a:t>
          </a:r>
        </a:p>
        <a:p>
          <a:endParaRPr lang="en-US" sz="20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jr2132/Downloads/VaR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romoff/Google%20Drive/FRM/ClassSet/Class7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Class7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Excel_RangesLookups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romoff/Google%20Drive/FRM/ClassSet/Class2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Class2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ustinhon/Desktop/FRMClass7_JH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/Downloads/FinStatAnalysis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romoff/Google%20Drive/FRM/ClassSet/HW_Temp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HW_Temp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/Downloads/OldFRM/FRMClass4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FRMClass4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romoff/Downloads/Futures_N_Options1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romoff/Downloads/FRMClass5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romoff/Google%2520Drive/ERMM/Class/Class3/Class3.xlsx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TEMP/Excel_VlookupSimulation.xlsx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/Downloads/OLD_FRM_HW/HW4.xlsx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Desktop/Excel_Introduction.xlsx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romoff/Google%20Drive/FRM/Fall17/FRMClass3.xlsx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FRMClass3.xlsx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romoff/Google%2520Drive/ERMM/ERMM_Fall17/ERMM_Spring17/Class2/Distributions.xlsx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romoff/Google%20Drive/FRM/Fall17/CreditSpreadValuation.xlsx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romoff/Desktop/FRM_1_Bonds.xlsx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ERMM/Seminar/Excel_VBA_Class.xlsm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romoff/Google%20Drive/FRM/ClassSet/FixedIncome.xlsx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FixedIncome.xlsx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romoff/Google%20Drive/FRM/Fall17/Subjects/Futures_N_Options.xlsx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romoff/Google%20Drive/FRM/ClassSet/Credit_TransitionMatrix.xlsx" TargetMode="External"/></Relationships>
</file>

<file path=xl/externalLinks/_rels/externalLink29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FRMClass6.xlsx" TargetMode="External"/></Relationships>
</file>

<file path=xl/externalLinks/_rels/externalLink30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/Google%20Drive/VBA%20Class%20(1).xlsm" TargetMode="External"/></Relationships>
</file>

<file path=xl/externalLinks/_rels/externalLink31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romoff/Desktop/FRM_Class3/FRM_1_Va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ep"/>
      <sheetName val="correl0"/>
      <sheetName val="correl1"/>
      <sheetName val="VaR0"/>
      <sheetName val="VaR1"/>
      <sheetName val="VaR_HW_Q1"/>
      <sheetName val="VaR_HW_Q2"/>
      <sheetName val="VaR2"/>
      <sheetName val="TailVaR"/>
      <sheetName val="VaR3"/>
      <sheetName val="VaR4"/>
      <sheetName val="VaR_HW3.4_Q"/>
      <sheetName val="Remember"/>
    </sheetNames>
    <sheetDataSet>
      <sheetData sheetId="0"/>
      <sheetData sheetId="1"/>
      <sheetData sheetId="2"/>
      <sheetData sheetId="3"/>
      <sheetData sheetId="4">
        <row r="19">
          <cell r="H19">
            <v>-3.6363636363636376E-2</v>
          </cell>
        </row>
      </sheetData>
      <sheetData sheetId="5"/>
      <sheetData sheetId="6"/>
      <sheetData sheetId="7"/>
      <sheetData sheetId="8"/>
      <sheetData sheetId="9">
        <row r="6">
          <cell r="D6">
            <v>195</v>
          </cell>
        </row>
        <row r="11">
          <cell r="D11">
            <v>159.9991839144177</v>
          </cell>
          <cell r="E11">
            <v>159.9991839144177</v>
          </cell>
          <cell r="F11">
            <v>119.9177349101093</v>
          </cell>
          <cell r="G11">
            <v>5.7836769981375014</v>
          </cell>
          <cell r="H11">
            <v>239.83546982021861</v>
          </cell>
        </row>
        <row r="43">
          <cell r="D43">
            <v>1.0999712113250716E-2</v>
          </cell>
          <cell r="E43">
            <v>1.0819140096616491E-2</v>
          </cell>
          <cell r="F43">
            <v>8.5042098208072958E-3</v>
          </cell>
          <cell r="G43">
            <v>1.7608708595784714E-3</v>
          </cell>
          <cell r="H43">
            <v>3.4293779776673043E-3</v>
          </cell>
        </row>
        <row r="44">
          <cell r="D44">
            <v>1.0819140096616491E-2</v>
          </cell>
          <cell r="E44">
            <v>1.123772887415129E-2</v>
          </cell>
          <cell r="F44">
            <v>1.0477348259320375E-2</v>
          </cell>
          <cell r="G44">
            <v>1.724420975308462E-3</v>
          </cell>
          <cell r="H44">
            <v>4.1941999689102385E-3</v>
          </cell>
        </row>
        <row r="45">
          <cell r="D45">
            <v>8.5042098208072958E-3</v>
          </cell>
          <cell r="E45">
            <v>1.0477348259320375E-2</v>
          </cell>
          <cell r="F45">
            <v>3.7241292673771638E-2</v>
          </cell>
          <cell r="G45">
            <v>4.1878852934225594E-3</v>
          </cell>
          <cell r="H45">
            <v>9.2891308174304094E-3</v>
          </cell>
        </row>
        <row r="46">
          <cell r="D46">
            <v>1.7608708595784714E-3</v>
          </cell>
          <cell r="E46">
            <v>1.724420975308462E-3</v>
          </cell>
          <cell r="F46">
            <v>4.1878852934225594E-3</v>
          </cell>
          <cell r="G46">
            <v>3.5675601391822981E-3</v>
          </cell>
          <cell r="H46">
            <v>-2.3968930140343772E-3</v>
          </cell>
        </row>
        <row r="47">
          <cell r="D47">
            <v>3.4293779776673043E-3</v>
          </cell>
          <cell r="E47">
            <v>4.1941999689102385E-3</v>
          </cell>
          <cell r="F47">
            <v>9.2891308174304094E-3</v>
          </cell>
          <cell r="G47">
            <v>-2.3968930140343772E-3</v>
          </cell>
          <cell r="H47">
            <v>1.0240970047855456E-2</v>
          </cell>
        </row>
        <row r="52">
          <cell r="D52">
            <v>116681.68273008172</v>
          </cell>
        </row>
        <row r="55">
          <cell r="C55">
            <v>0.26739279151026346</v>
          </cell>
        </row>
        <row r="56">
          <cell r="C56">
            <v>0.31127263421964002</v>
          </cell>
        </row>
        <row r="57">
          <cell r="C57">
            <v>0.16752064534040617</v>
          </cell>
        </row>
        <row r="58">
          <cell r="C58">
            <v>9.9135988834113896E-4</v>
          </cell>
        </row>
        <row r="59">
          <cell r="C59">
            <v>0.2528225690413492</v>
          </cell>
        </row>
        <row r="61">
          <cell r="D61">
            <v>9.1433944000212947E-3</v>
          </cell>
        </row>
      </sheetData>
      <sheetData sheetId="10">
        <row r="10">
          <cell r="C10" t="str">
            <v>PriceLevels</v>
          </cell>
        </row>
      </sheetData>
      <sheetData sheetId="11"/>
      <sheetData sheetId="1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iquidity1"/>
      <sheetName val="ExporeInf"/>
    </sheetNames>
    <sheetDataSet>
      <sheetData sheetId="0" refreshError="1"/>
      <sheetData sheetId="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lass7"/>
      <sheetName val="Summary"/>
      <sheetName val="Loans"/>
      <sheetName val="DelinquencyTransition"/>
      <sheetName val="ExporeInf"/>
      <sheetName val="Spread2PD"/>
      <sheetName val="CDS"/>
      <sheetName val="CreditRiskMitigation"/>
      <sheetName val="Liquidity1"/>
      <sheetName val="Discussion1"/>
      <sheetName val="Discussion2"/>
      <sheetName val="Discussion3"/>
    </sheetNames>
    <sheetDataSet>
      <sheetData sheetId="0"/>
      <sheetData sheetId="1"/>
      <sheetData sheetId="2"/>
      <sheetData sheetId="3"/>
      <sheetData sheetId="4">
        <row r="3">
          <cell r="C3">
            <v>1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0</v>
          </cell>
        </row>
        <row r="4">
          <cell r="C4">
            <v>0.2</v>
          </cell>
          <cell r="D4">
            <v>0.7</v>
          </cell>
          <cell r="E4">
            <v>0.05</v>
          </cell>
          <cell r="F4">
            <v>0.05</v>
          </cell>
          <cell r="G4">
            <v>0</v>
          </cell>
          <cell r="H4">
            <v>0</v>
          </cell>
        </row>
        <row r="5">
          <cell r="C5">
            <v>0.1</v>
          </cell>
          <cell r="D5">
            <v>0.2</v>
          </cell>
          <cell r="E5">
            <v>0.6</v>
          </cell>
          <cell r="F5">
            <v>0.05</v>
          </cell>
          <cell r="G5">
            <v>0.05</v>
          </cell>
          <cell r="H5">
            <v>0</v>
          </cell>
        </row>
        <row r="6">
          <cell r="C6">
            <v>0.1</v>
          </cell>
          <cell r="D6">
            <v>0</v>
          </cell>
          <cell r="E6">
            <v>0</v>
          </cell>
          <cell r="F6">
            <v>0.6</v>
          </cell>
          <cell r="G6">
            <v>0.3</v>
          </cell>
          <cell r="H6">
            <v>0</v>
          </cell>
        </row>
        <row r="7">
          <cell r="C7">
            <v>0.05</v>
          </cell>
          <cell r="D7">
            <v>0</v>
          </cell>
          <cell r="E7">
            <v>0</v>
          </cell>
          <cell r="F7">
            <v>0</v>
          </cell>
          <cell r="G7">
            <v>0.55000000000000004</v>
          </cell>
          <cell r="H7">
            <v>0.4</v>
          </cell>
        </row>
        <row r="8"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1</v>
          </cell>
        </row>
        <row r="12">
          <cell r="C12">
            <v>1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</row>
        <row r="13">
          <cell r="C13">
            <v>0.67101876562500007</v>
          </cell>
          <cell r="D13">
            <v>0.14815299999999992</v>
          </cell>
          <cell r="E13">
            <v>3.8272000000000007E-2</v>
          </cell>
          <cell r="F13">
            <v>4.4510249999999994E-2</v>
          </cell>
          <cell r="G13">
            <v>4.3085859375E-2</v>
          </cell>
          <cell r="H13">
            <v>5.4960124999999999E-2</v>
          </cell>
        </row>
        <row r="14">
          <cell r="C14">
            <v>0.52224385937499984</v>
          </cell>
          <cell r="D14">
            <v>0.15308799999999997</v>
          </cell>
          <cell r="E14">
            <v>7.1609000000000006E-2</v>
          </cell>
          <cell r="F14">
            <v>5.0748500000000009E-2</v>
          </cell>
          <cell r="G14">
            <v>6.2223765624999997E-2</v>
          </cell>
          <cell r="H14">
            <v>0.140086875</v>
          </cell>
        </row>
        <row r="15">
          <cell r="C15">
            <v>0.30513109374999997</v>
          </cell>
          <cell r="D15">
            <v>0</v>
          </cell>
          <cell r="E15">
            <v>0</v>
          </cell>
          <cell r="F15">
            <v>4.6655999999999996E-2</v>
          </cell>
          <cell r="G15">
            <v>0.11385215625</v>
          </cell>
          <cell r="H15">
            <v>0.53436074999999994</v>
          </cell>
        </row>
        <row r="16">
          <cell r="C16">
            <v>0.10803548437500002</v>
          </cell>
          <cell r="D16">
            <v>0</v>
          </cell>
          <cell r="E16">
            <v>0</v>
          </cell>
          <cell r="F16">
            <v>0</v>
          </cell>
          <cell r="G16">
            <v>2.7680640625000016E-2</v>
          </cell>
          <cell r="H16">
            <v>0.86428387500000015</v>
          </cell>
        </row>
        <row r="17"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1</v>
          </cell>
        </row>
        <row r="21">
          <cell r="C21">
            <v>1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</row>
        <row r="22">
          <cell r="C22">
            <v>0.84342114600735374</v>
          </cell>
          <cell r="D22">
            <v>1.0352896953204995E-5</v>
          </cell>
          <cell r="E22">
            <v>3.1992182250593712E-6</v>
          </cell>
          <cell r="F22">
            <v>4.1876328384128526E-6</v>
          </cell>
          <cell r="G22">
            <v>6.6857073184685395E-6</v>
          </cell>
          <cell r="H22">
            <v>0.156554428537311</v>
          </cell>
        </row>
        <row r="23">
          <cell r="C23">
            <v>0.72725641449500444</v>
          </cell>
          <cell r="D23">
            <v>1.2796872900237485E-5</v>
          </cell>
          <cell r="E23">
            <v>3.9544605030862563E-6</v>
          </cell>
          <cell r="F23">
            <v>5.1760474517663339E-6</v>
          </cell>
          <cell r="G23">
            <v>8.2632168401722577E-6</v>
          </cell>
          <cell r="H23">
            <v>0.27271339490730012</v>
          </cell>
        </row>
        <row r="24">
          <cell r="C24">
            <v>0.33333333254637681</v>
          </cell>
          <cell r="D24">
            <v>0</v>
          </cell>
          <cell r="E24">
            <v>0</v>
          </cell>
          <cell r="F24">
            <v>8.0204967233062296E-10</v>
          </cell>
          <cell r="G24">
            <v>4.6764599586037787E-9</v>
          </cell>
          <cell r="H24">
            <v>0.66666666197511359</v>
          </cell>
        </row>
        <row r="25">
          <cell r="C25">
            <v>0.11111111110859562</v>
          </cell>
          <cell r="D25">
            <v>0</v>
          </cell>
          <cell r="E25">
            <v>0</v>
          </cell>
          <cell r="F25">
            <v>0</v>
          </cell>
          <cell r="G25">
            <v>2.2639679229993673E-11</v>
          </cell>
          <cell r="H25">
            <v>0.88888888886876494</v>
          </cell>
        </row>
        <row r="26"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1</v>
          </cell>
        </row>
        <row r="29">
          <cell r="C29">
            <v>10000</v>
          </cell>
          <cell r="D29">
            <v>10000</v>
          </cell>
          <cell r="E29">
            <v>10000</v>
          </cell>
          <cell r="F29">
            <v>10000</v>
          </cell>
          <cell r="G29">
            <v>0</v>
          </cell>
          <cell r="H29">
            <v>0</v>
          </cell>
        </row>
      </sheetData>
      <sheetData sheetId="5">
        <row r="16">
          <cell r="C16">
            <v>8.7526935082926656</v>
          </cell>
        </row>
      </sheetData>
      <sheetData sheetId="6">
        <row r="7">
          <cell r="B7">
            <v>0.02</v>
          </cell>
        </row>
      </sheetData>
      <sheetData sheetId="7"/>
      <sheetData sheetId="8">
        <row r="7">
          <cell r="B7">
            <v>7496</v>
          </cell>
          <cell r="C7">
            <v>118.37012198141548</v>
          </cell>
          <cell r="D7">
            <v>119.53509682578719</v>
          </cell>
          <cell r="E7">
            <v>118.95260940360134</v>
          </cell>
          <cell r="F7">
            <v>1.1649748443717129</v>
          </cell>
          <cell r="H7">
            <v>3.8169099909411921</v>
          </cell>
          <cell r="I7">
            <v>63.016692425521988</v>
          </cell>
          <cell r="J7">
            <v>240.52904291504302</v>
          </cell>
        </row>
        <row r="8">
          <cell r="B8">
            <v>2862</v>
          </cell>
          <cell r="C8">
            <v>82.687195324977267</v>
          </cell>
          <cell r="D8">
            <v>83.56007510257713</v>
          </cell>
          <cell r="E8">
            <v>83.123635213777192</v>
          </cell>
          <cell r="F8">
            <v>0.8728797775998629</v>
          </cell>
          <cell r="H8">
            <v>2.667242318781883</v>
          </cell>
          <cell r="I8">
            <v>34.430640486782302</v>
          </cell>
          <cell r="J8">
            <v>91.834861369110612</v>
          </cell>
        </row>
        <row r="9">
          <cell r="B9">
            <v>9729</v>
          </cell>
          <cell r="C9">
            <v>10.823358572373195</v>
          </cell>
          <cell r="D9">
            <v>11.413546347445717</v>
          </cell>
          <cell r="E9">
            <v>11.118452459909456</v>
          </cell>
          <cell r="F9">
            <v>0.59018777507252196</v>
          </cell>
          <cell r="H9">
            <v>0.35676503853767705</v>
          </cell>
          <cell r="I9">
            <v>875.03184773964745</v>
          </cell>
          <cell r="J9">
            <v>312.18077088053008</v>
          </cell>
        </row>
        <row r="10">
          <cell r="B10">
            <v>3642</v>
          </cell>
          <cell r="C10">
            <v>142.60862846891442</v>
          </cell>
          <cell r="D10">
            <v>143.2524387151652</v>
          </cell>
          <cell r="E10">
            <v>142.93053359203981</v>
          </cell>
          <cell r="F10">
            <v>0.64381024625077998</v>
          </cell>
          <cell r="H10">
            <v>4.5863052892515661</v>
          </cell>
          <cell r="I10">
            <v>25.480909561250201</v>
          </cell>
          <cell r="J10">
            <v>116.86323029570259</v>
          </cell>
        </row>
        <row r="11">
          <cell r="B11">
            <v>7568</v>
          </cell>
          <cell r="C11">
            <v>43.354846801191897</v>
          </cell>
          <cell r="D11">
            <v>43.981546257516065</v>
          </cell>
          <cell r="E11">
            <v>43.668196529353978</v>
          </cell>
          <cell r="F11">
            <v>0.62669945632416812</v>
          </cell>
          <cell r="H11">
            <v>1.401209914225122</v>
          </cell>
          <cell r="I11">
            <v>173.30690528775909</v>
          </cell>
          <cell r="J11">
            <v>242.83935389288226</v>
          </cell>
        </row>
        <row r="12">
          <cell r="B12">
            <v>7108</v>
          </cell>
          <cell r="C12">
            <v>133.11724994797456</v>
          </cell>
          <cell r="D12">
            <v>134.16325867580534</v>
          </cell>
          <cell r="E12">
            <v>133.64025431188995</v>
          </cell>
          <cell r="F12">
            <v>1.046008727830781</v>
          </cell>
          <cell r="H12">
            <v>4.2882020363609712</v>
          </cell>
          <cell r="I12">
            <v>53.18756714882727</v>
          </cell>
          <cell r="J12">
            <v>228.07903375668698</v>
          </cell>
        </row>
        <row r="13">
          <cell r="B13">
            <v>4684</v>
          </cell>
          <cell r="C13">
            <v>45.810122708731427</v>
          </cell>
          <cell r="D13">
            <v>46.333360301400774</v>
          </cell>
          <cell r="E13">
            <v>46.0717415050661</v>
          </cell>
          <cell r="F13">
            <v>0.52323759266934644</v>
          </cell>
          <cell r="H13">
            <v>1.4783340301017627</v>
          </cell>
          <cell r="I13">
            <v>101.66752649202422</v>
          </cell>
          <cell r="J13">
            <v>150.2985641694319</v>
          </cell>
        </row>
        <row r="14">
          <cell r="B14">
            <v>9024</v>
          </cell>
          <cell r="C14">
            <v>107.99561305590164</v>
          </cell>
          <cell r="D14">
            <v>109.27873410666952</v>
          </cell>
          <cell r="E14">
            <v>108.63717358128558</v>
          </cell>
          <cell r="F14">
            <v>1.2831210507678747</v>
          </cell>
          <cell r="H14">
            <v>3.4859118711982413</v>
          </cell>
          <cell r="I14">
            <v>83.065489486874156</v>
          </cell>
          <cell r="J14">
            <v>289.55897588918731</v>
          </cell>
        </row>
        <row r="15">
          <cell r="B15">
            <v>4927</v>
          </cell>
          <cell r="C15">
            <v>175.53990115064636</v>
          </cell>
          <cell r="D15">
            <v>177.31374338418087</v>
          </cell>
          <cell r="E15">
            <v>176.42682226741363</v>
          </cell>
          <cell r="F15">
            <v>1.7738422335345092</v>
          </cell>
          <cell r="H15">
            <v>5.6611225593014138</v>
          </cell>
          <cell r="I15">
            <v>27.926592661358761</v>
          </cell>
          <cell r="J15">
            <v>158.0958637196394</v>
          </cell>
        </row>
        <row r="16">
          <cell r="B16">
            <v>9366</v>
          </cell>
          <cell r="C16">
            <v>78.572439609149754</v>
          </cell>
          <cell r="D16">
            <v>79.507633024223878</v>
          </cell>
          <cell r="E16">
            <v>79.040036316686809</v>
          </cell>
          <cell r="F16">
            <v>0.93519341507412435</v>
          </cell>
          <cell r="H16">
            <v>2.5362092165452133</v>
          </cell>
          <cell r="I16">
            <v>118.49690911671134</v>
          </cell>
          <cell r="J16">
            <v>300.53295303392377</v>
          </cell>
        </row>
        <row r="17">
          <cell r="B17">
            <v>4594</v>
          </cell>
          <cell r="C17">
            <v>165.53688402594722</v>
          </cell>
          <cell r="D17">
            <v>167.28425534126472</v>
          </cell>
          <cell r="E17">
            <v>166.41056968360596</v>
          </cell>
          <cell r="F17">
            <v>1.7473713153175083</v>
          </cell>
          <cell r="H17">
            <v>5.3397245273405565</v>
          </cell>
          <cell r="I17">
            <v>27.606419524520028</v>
          </cell>
          <cell r="J17">
            <v>147.4106754471328</v>
          </cell>
        </row>
        <row r="18">
          <cell r="B18">
            <v>9764</v>
          </cell>
          <cell r="C18">
            <v>49.31396649686608</v>
          </cell>
          <cell r="D18">
            <v>50.079636133786565</v>
          </cell>
          <cell r="E18">
            <v>49.696801315326326</v>
          </cell>
          <cell r="F18">
            <v>0.76566963692048517</v>
          </cell>
          <cell r="H18">
            <v>1.5946536894763197</v>
          </cell>
          <cell r="I18">
            <v>196.47139738526423</v>
          </cell>
          <cell r="J18">
            <v>313.30383871697973</v>
          </cell>
        </row>
        <row r="19">
          <cell r="B19">
            <v>4960</v>
          </cell>
          <cell r="C19">
            <v>13.996170418677014</v>
          </cell>
          <cell r="D19">
            <v>14.575730877700273</v>
          </cell>
          <cell r="E19">
            <v>14.285950648188644</v>
          </cell>
          <cell r="F19">
            <v>0.57956045902325926</v>
          </cell>
          <cell r="H19">
            <v>0.45840261960250173</v>
          </cell>
          <cell r="I19">
            <v>347.19425554146738</v>
          </cell>
          <cell r="J19">
            <v>159.15475625114905</v>
          </cell>
        </row>
        <row r="20">
          <cell r="B20">
            <v>6616</v>
          </cell>
          <cell r="C20">
            <v>144.73063673268339</v>
          </cell>
          <cell r="D20">
            <v>146.41362561012136</v>
          </cell>
          <cell r="E20">
            <v>145.57213117140236</v>
          </cell>
          <cell r="F20">
            <v>1.682988877437964</v>
          </cell>
          <cell r="H20">
            <v>4.6710679543437177</v>
          </cell>
          <cell r="I20">
            <v>45.448259545022808</v>
          </cell>
          <cell r="J20">
            <v>212.29190874145203</v>
          </cell>
        </row>
        <row r="21">
          <cell r="B21">
            <v>4300</v>
          </cell>
          <cell r="C21">
            <v>57.802855691261044</v>
          </cell>
          <cell r="D21">
            <v>58.572162251312029</v>
          </cell>
          <cell r="E21">
            <v>58.187508971286533</v>
          </cell>
          <cell r="F21">
            <v>0.76930656005098541</v>
          </cell>
          <cell r="H21">
            <v>1.8671005659650519</v>
          </cell>
          <cell r="I21">
            <v>73.89902190385736</v>
          </cell>
          <cell r="J21">
            <v>137.97690562095585</v>
          </cell>
        </row>
        <row r="22">
          <cell r="B22">
            <v>6589</v>
          </cell>
          <cell r="C22">
            <v>149.43529033885986</v>
          </cell>
          <cell r="D22">
            <v>150.91378760732434</v>
          </cell>
          <cell r="E22">
            <v>150.1745389730921</v>
          </cell>
          <cell r="F22">
            <v>1.4784972684644799</v>
          </cell>
          <cell r="H22">
            <v>4.8187484164095071</v>
          </cell>
          <cell r="I22">
            <v>43.875613303401586</v>
          </cell>
          <cell r="J22">
            <v>211.4255421247623</v>
          </cell>
        </row>
        <row r="23">
          <cell r="B23">
            <v>2821</v>
          </cell>
          <cell r="C23">
            <v>6.8010263925316305</v>
          </cell>
          <cell r="D23">
            <v>7.3676254373529284</v>
          </cell>
          <cell r="E23">
            <v>7.0843259149422799</v>
          </cell>
          <cell r="F23">
            <v>0.56659904482129786</v>
          </cell>
          <cell r="H23">
            <v>0.2273193879428099</v>
          </cell>
          <cell r="I23">
            <v>398.20302367088152</v>
          </cell>
          <cell r="J23">
            <v>90.519267617841024</v>
          </cell>
        </row>
        <row r="25">
          <cell r="G25">
            <v>1.918800044017992E-2</v>
          </cell>
        </row>
        <row r="26">
          <cell r="G26">
            <v>1.9338167348831231E-2</v>
          </cell>
        </row>
        <row r="28">
          <cell r="G28">
            <v>0.01</v>
          </cell>
        </row>
        <row r="29">
          <cell r="G29">
            <v>3.2087652469989729E-2</v>
          </cell>
        </row>
      </sheetData>
      <sheetData sheetId="9"/>
      <sheetData sheetId="10"/>
      <sheetData sheetId="1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asics"/>
      <sheetName val="NamedRange1"/>
      <sheetName val="NamedRange2"/>
      <sheetName val="VectorCalcs"/>
      <sheetName val="Aggregation"/>
    </sheetNames>
    <sheetDataSet>
      <sheetData sheetId="0"/>
      <sheetData sheetId="1"/>
      <sheetData sheetId="2"/>
      <sheetData sheetId="3"/>
      <sheetData sheetId="4">
        <row r="4">
          <cell r="C4" t="str">
            <v>m</v>
          </cell>
          <cell r="D4">
            <v>21856.789543877087</v>
          </cell>
          <cell r="E4">
            <v>54</v>
          </cell>
        </row>
        <row r="5">
          <cell r="C5" t="str">
            <v>m</v>
          </cell>
          <cell r="D5">
            <v>65004.154695595149</v>
          </cell>
          <cell r="E5">
            <v>43</v>
          </cell>
        </row>
        <row r="6">
          <cell r="C6" t="str">
            <v>m</v>
          </cell>
          <cell r="D6">
            <v>99077.002237671026</v>
          </cell>
          <cell r="E6">
            <v>28</v>
          </cell>
        </row>
        <row r="7">
          <cell r="C7" t="str">
            <v>m</v>
          </cell>
          <cell r="D7">
            <v>29019.365663543929</v>
          </cell>
          <cell r="E7">
            <v>51</v>
          </cell>
        </row>
        <row r="8">
          <cell r="C8" t="str">
            <v>m</v>
          </cell>
          <cell r="D8">
            <v>39476.097806460253</v>
          </cell>
          <cell r="E8">
            <v>56</v>
          </cell>
        </row>
        <row r="9">
          <cell r="C9" t="str">
            <v>m</v>
          </cell>
          <cell r="D9">
            <v>95300.734648753016</v>
          </cell>
          <cell r="E9">
            <v>22</v>
          </cell>
        </row>
        <row r="10">
          <cell r="C10" t="str">
            <v>m</v>
          </cell>
          <cell r="D10">
            <v>11278.757234830284</v>
          </cell>
          <cell r="E10">
            <v>28</v>
          </cell>
        </row>
        <row r="11">
          <cell r="C11" t="str">
            <v>f</v>
          </cell>
          <cell r="D11">
            <v>46876.290316239087</v>
          </cell>
          <cell r="E11">
            <v>42</v>
          </cell>
        </row>
        <row r="12">
          <cell r="C12" t="str">
            <v>f</v>
          </cell>
          <cell r="D12">
            <v>77825.796866025572</v>
          </cell>
          <cell r="E12">
            <v>42</v>
          </cell>
        </row>
        <row r="13">
          <cell r="C13" t="str">
            <v>f</v>
          </cell>
          <cell r="D13">
            <v>84791.939969440617</v>
          </cell>
          <cell r="E13">
            <v>68</v>
          </cell>
        </row>
        <row r="14">
          <cell r="C14" t="str">
            <v>f</v>
          </cell>
          <cell r="D14">
            <v>98789.562187137635</v>
          </cell>
          <cell r="E14">
            <v>45</v>
          </cell>
        </row>
        <row r="15">
          <cell r="C15" t="str">
            <v>f</v>
          </cell>
          <cell r="D15">
            <v>31681.420426960573</v>
          </cell>
          <cell r="E15">
            <v>68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xcel"/>
      <sheetName val="VaR0"/>
    </sheetNames>
    <sheetDataSet>
      <sheetData sheetId="0" refreshError="1"/>
      <sheetData sheetId="1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tro"/>
      <sheetName val="Intro1"/>
      <sheetName val="Day1"/>
      <sheetName val="Day2"/>
      <sheetName val="Themes"/>
      <sheetName val="Excel"/>
      <sheetName val="C0"/>
      <sheetName val="C1"/>
      <sheetName val="VaR0"/>
      <sheetName val="VaR1"/>
      <sheetName val="Class6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10">
          <cell r="C10">
            <v>0.30509841009160843</v>
          </cell>
        </row>
      </sheetData>
      <sheetData sheetId="6" refreshError="1"/>
      <sheetData sheetId="7" refreshError="1"/>
      <sheetData sheetId="8"/>
      <sheetData sheetId="9">
        <row r="17">
          <cell r="H17">
            <v>-0.1166666666666667</v>
          </cell>
        </row>
      </sheetData>
      <sheetData sheetId="10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oday"/>
      <sheetName val="Class7"/>
      <sheetName val="Spread Risk Concept"/>
      <sheetName val="CDS"/>
      <sheetName val="CDS and Bond Yield"/>
      <sheetName val="ELoss"/>
      <sheetName val="Spread2PD"/>
      <sheetName val="CreditMetrics"/>
      <sheetName val="CreditMetrics_Example"/>
      <sheetName val="LoanCovenants"/>
      <sheetName val="LoanCovenants Example"/>
      <sheetName val="Sheet1"/>
      <sheetName val="LoanSegmentation"/>
      <sheetName val="CashVsProfit"/>
      <sheetName val="HazardRate0"/>
      <sheetName val="HazardRate1"/>
      <sheetName val="HazardRate2"/>
      <sheetName val="HazardRate_Appendix"/>
      <sheetName val="Midterm Prep"/>
      <sheetName val="Prep4NextClass"/>
      <sheetName val="Questions"/>
      <sheetName val="1_Spread2PD"/>
      <sheetName val="2_HazardRates"/>
      <sheetName val="Remember"/>
      <sheetName val="7.1"/>
      <sheetName val="InternalRatings"/>
      <sheetName val="7.1 EL_alt_FX"/>
      <sheetName val="7.1 EL"/>
      <sheetName val="7.2"/>
      <sheetName val="7.2 Sbprm loans hedged by CI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10">
          <cell r="F10">
            <v>8.2116889611948682</v>
          </cell>
          <cell r="G10">
            <v>1.39787817085794</v>
          </cell>
        </row>
        <row r="11">
          <cell r="F11">
            <v>2.0821978323688706</v>
          </cell>
          <cell r="G11">
            <v>1.6252926650112602</v>
          </cell>
        </row>
        <row r="12">
          <cell r="F12">
            <v>67.129219523606139</v>
          </cell>
          <cell r="G12">
            <v>7.4590248775114931</v>
          </cell>
        </row>
        <row r="13">
          <cell r="F13">
            <v>23.919401965204763</v>
          </cell>
          <cell r="G13">
            <v>1.0138721046124297</v>
          </cell>
        </row>
        <row r="14">
          <cell r="F14">
            <v>67.226538868279505</v>
          </cell>
          <cell r="G14">
            <v>7.0882993287412512</v>
          </cell>
        </row>
        <row r="15">
          <cell r="F15">
            <v>40.365796255204877</v>
          </cell>
          <cell r="G15">
            <v>3.0220181451316055</v>
          </cell>
        </row>
        <row r="16">
          <cell r="F16">
            <v>80.467834923351319</v>
          </cell>
          <cell r="G16">
            <v>9.5506402260277916</v>
          </cell>
        </row>
        <row r="17">
          <cell r="F17">
            <v>74.294695771915386</v>
          </cell>
          <cell r="G17">
            <v>9.8434192564738119</v>
          </cell>
        </row>
        <row r="18">
          <cell r="F18">
            <v>37.636930947623661</v>
          </cell>
          <cell r="G18">
            <v>8.344474777321544</v>
          </cell>
        </row>
        <row r="19">
          <cell r="F19">
            <v>76.753161003324905</v>
          </cell>
          <cell r="G19">
            <v>7.9150148005442347</v>
          </cell>
        </row>
        <row r="20">
          <cell r="F20">
            <v>21.187561451253998</v>
          </cell>
          <cell r="G20">
            <v>7.1277270027175987</v>
          </cell>
        </row>
        <row r="21">
          <cell r="F21">
            <v>99.017852588544912</v>
          </cell>
          <cell r="G21">
            <v>1.4969246243228673</v>
          </cell>
        </row>
        <row r="22">
          <cell r="F22">
            <v>89.428696095140779</v>
          </cell>
          <cell r="G22">
            <v>7.6093974701891414</v>
          </cell>
        </row>
        <row r="23">
          <cell r="F23">
            <v>97.490593750922798</v>
          </cell>
          <cell r="G23">
            <v>6.8702237255337684</v>
          </cell>
        </row>
        <row r="24">
          <cell r="F24">
            <v>11.835634126517435</v>
          </cell>
          <cell r="G24">
            <v>10.932351871754516</v>
          </cell>
        </row>
        <row r="25">
          <cell r="F25">
            <v>16.788775597477603</v>
          </cell>
          <cell r="G25">
            <v>1.5244219381878628</v>
          </cell>
        </row>
        <row r="26">
          <cell r="F26">
            <v>25.594671943319081</v>
          </cell>
          <cell r="G26">
            <v>5.1703871658063152</v>
          </cell>
        </row>
        <row r="27">
          <cell r="F27">
            <v>46.397183218041768</v>
          </cell>
          <cell r="G27">
            <v>8.0711338068908027</v>
          </cell>
        </row>
        <row r="28">
          <cell r="F28">
            <v>22.422308321723992</v>
          </cell>
          <cell r="G28">
            <v>5.0711388322277493</v>
          </cell>
        </row>
        <row r="29">
          <cell r="F29">
            <v>49.900240230025631</v>
          </cell>
          <cell r="G29">
            <v>3.5278072841494366</v>
          </cell>
        </row>
        <row r="30">
          <cell r="F30">
            <v>88.634516281821547</v>
          </cell>
          <cell r="G30">
            <v>5.3101370653186271</v>
          </cell>
        </row>
        <row r="31">
          <cell r="F31">
            <v>28.880299552292112</v>
          </cell>
          <cell r="G31">
            <v>0.80637700826324499</v>
          </cell>
          <cell r="T31">
            <v>10.077750469970599</v>
          </cell>
          <cell r="U31">
            <v>339.87564772964527</v>
          </cell>
          <cell r="Y31">
            <v>0</v>
          </cell>
          <cell r="AA31">
            <v>-3425.1819686389945</v>
          </cell>
        </row>
        <row r="32">
          <cell r="F32">
            <v>21.610227046155149</v>
          </cell>
          <cell r="G32">
            <v>6.9531340803672181</v>
          </cell>
          <cell r="T32">
            <v>9.086674227276168</v>
          </cell>
          <cell r="U32">
            <v>886.25994751657777</v>
          </cell>
          <cell r="Y32">
            <v>0</v>
          </cell>
          <cell r="AA32">
            <v>-8053.1554237660166</v>
          </cell>
        </row>
        <row r="33">
          <cell r="F33">
            <v>85.021688878712865</v>
          </cell>
          <cell r="G33">
            <v>10.399959882403085</v>
          </cell>
          <cell r="T33">
            <v>8.1634870821407741</v>
          </cell>
          <cell r="U33">
            <v>801.65006754439185</v>
          </cell>
          <cell r="Y33">
            <v>0</v>
          </cell>
          <cell r="AA33">
            <v>-6544.2599707959216</v>
          </cell>
        </row>
        <row r="34">
          <cell r="F34">
            <v>21.473754008323841</v>
          </cell>
          <cell r="G34">
            <v>8.2059291658347995</v>
          </cell>
          <cell r="T34">
            <v>6.348771319371469</v>
          </cell>
          <cell r="U34">
            <v>1185.7669568609131</v>
          </cell>
          <cell r="Y34">
            <v>0.04</v>
          </cell>
          <cell r="AA34">
            <v>-7528.1632471769508</v>
          </cell>
        </row>
        <row r="35">
          <cell r="F35">
            <v>61.912255756391033</v>
          </cell>
          <cell r="G35">
            <v>1.8594266660912036</v>
          </cell>
          <cell r="T35">
            <v>2.726232492295753</v>
          </cell>
          <cell r="U35">
            <v>925.84208467120197</v>
          </cell>
          <cell r="Y35">
            <v>0</v>
          </cell>
          <cell r="AA35">
            <v>-2524.0607739654665</v>
          </cell>
        </row>
        <row r="36">
          <cell r="F36">
            <v>53.322073630811737</v>
          </cell>
          <cell r="G36">
            <v>6.4046647552474081</v>
          </cell>
          <cell r="T36">
            <v>1.4548170137688583</v>
          </cell>
          <cell r="U36">
            <v>495.65729194694416</v>
          </cell>
          <cell r="Y36" t="str">
            <v>N/A</v>
          </cell>
        </row>
        <row r="37">
          <cell r="F37">
            <v>36.39863146840986</v>
          </cell>
          <cell r="G37">
            <v>0.49332315522988845</v>
          </cell>
        </row>
        <row r="38">
          <cell r="F38">
            <v>66.337934995536642</v>
          </cell>
          <cell r="G38">
            <v>8.4695858142277398</v>
          </cell>
        </row>
        <row r="39">
          <cell r="F39">
            <v>79.531764776477075</v>
          </cell>
          <cell r="G39">
            <v>9.1851074752231554</v>
          </cell>
          <cell r="AD39">
            <v>-729.40610447116296</v>
          </cell>
        </row>
        <row r="40">
          <cell r="F40">
            <v>48.107876050329644</v>
          </cell>
          <cell r="G40">
            <v>0.84851868925850327</v>
          </cell>
        </row>
        <row r="41">
          <cell r="F41">
            <v>2.2467468190886297</v>
          </cell>
          <cell r="G41">
            <v>8.9158168755440457</v>
          </cell>
          <cell r="AD41">
            <v>907.46417271817177</v>
          </cell>
        </row>
        <row r="42">
          <cell r="F42">
            <v>31.342457566370989</v>
          </cell>
          <cell r="G42">
            <v>1.0770348505322942</v>
          </cell>
        </row>
        <row r="43">
          <cell r="F43">
            <v>7.9718097117669533</v>
          </cell>
          <cell r="G43">
            <v>8.2397599453990953</v>
          </cell>
        </row>
        <row r="44">
          <cell r="F44">
            <v>26.135955656809497</v>
          </cell>
          <cell r="G44">
            <v>3.2675530419423335</v>
          </cell>
        </row>
        <row r="45">
          <cell r="F45">
            <v>9.6442588257074746</v>
          </cell>
          <cell r="G45">
            <v>9.5628427305637889</v>
          </cell>
        </row>
        <row r="46">
          <cell r="F46">
            <v>14.543691075171283</v>
          </cell>
          <cell r="G46">
            <v>3.5512028209207998</v>
          </cell>
        </row>
        <row r="47">
          <cell r="F47">
            <v>23.899388938944831</v>
          </cell>
          <cell r="G47">
            <v>2.9720115944967027</v>
          </cell>
        </row>
        <row r="48">
          <cell r="F48">
            <v>71.394255931414179</v>
          </cell>
          <cell r="G48">
            <v>8.8153401585859292</v>
          </cell>
        </row>
        <row r="49">
          <cell r="F49">
            <v>61.495453505551026</v>
          </cell>
          <cell r="G49">
            <v>3.8049899036922326</v>
          </cell>
        </row>
        <row r="50">
          <cell r="F50">
            <v>44.889833123723179</v>
          </cell>
          <cell r="G50">
            <v>9.5582436040277514</v>
          </cell>
        </row>
        <row r="51">
          <cell r="F51">
            <v>50.470138481801882</v>
          </cell>
          <cell r="G51">
            <v>6.0564739366749079</v>
          </cell>
        </row>
        <row r="52">
          <cell r="F52">
            <v>93.672740630001144</v>
          </cell>
          <cell r="G52">
            <v>8.6096086213825274</v>
          </cell>
        </row>
        <row r="53">
          <cell r="F53">
            <v>36.368657808978199</v>
          </cell>
          <cell r="G53">
            <v>12.3989274863437</v>
          </cell>
        </row>
        <row r="54">
          <cell r="F54">
            <v>9.9536617596477246</v>
          </cell>
          <cell r="G54">
            <v>1.9161232820866372</v>
          </cell>
        </row>
        <row r="55">
          <cell r="F55">
            <v>43.509889242414786</v>
          </cell>
          <cell r="G55">
            <v>2.0485582183711153</v>
          </cell>
        </row>
        <row r="56">
          <cell r="F56">
            <v>36.493712381663144</v>
          </cell>
          <cell r="G56">
            <v>7.7824519823070579</v>
          </cell>
        </row>
        <row r="57">
          <cell r="F57">
            <v>39.272391384318439</v>
          </cell>
          <cell r="G57">
            <v>0.39515078209381382</v>
          </cell>
        </row>
        <row r="58">
          <cell r="F58">
            <v>81.916094566727949</v>
          </cell>
          <cell r="G58">
            <v>1.8901120390004595</v>
          </cell>
        </row>
        <row r="59">
          <cell r="F59">
            <v>17.547757976448196</v>
          </cell>
          <cell r="G59">
            <v>5.3362822973589097</v>
          </cell>
        </row>
        <row r="60">
          <cell r="F60">
            <v>27.00156976124531</v>
          </cell>
          <cell r="G60">
            <v>2.0118084551317819</v>
          </cell>
        </row>
        <row r="61">
          <cell r="F61">
            <v>86.088366895490026</v>
          </cell>
          <cell r="G61">
            <v>6.9113168477631826</v>
          </cell>
        </row>
        <row r="62">
          <cell r="F62">
            <v>2.3364521983521791</v>
          </cell>
          <cell r="G62">
            <v>1.707253877523514</v>
          </cell>
        </row>
        <row r="63">
          <cell r="F63">
            <v>36.894824773996859</v>
          </cell>
          <cell r="G63">
            <v>3.1701762274239376</v>
          </cell>
        </row>
        <row r="64">
          <cell r="F64">
            <v>18.505649799476064</v>
          </cell>
          <cell r="G64">
            <v>8.240817803401864</v>
          </cell>
        </row>
        <row r="65">
          <cell r="F65">
            <v>14.172183158684494</v>
          </cell>
          <cell r="G65">
            <v>7.1352513619731521</v>
          </cell>
        </row>
        <row r="66">
          <cell r="F66">
            <v>50.532425086567159</v>
          </cell>
          <cell r="G66">
            <v>8.7924706736250382</v>
          </cell>
        </row>
        <row r="67">
          <cell r="F67">
            <v>28.982449633517319</v>
          </cell>
          <cell r="G67">
            <v>1.2393435701789142</v>
          </cell>
        </row>
        <row r="68">
          <cell r="F68">
            <v>84.415957534522121</v>
          </cell>
          <cell r="G68">
            <v>6.1952629474234886</v>
          </cell>
        </row>
        <row r="69">
          <cell r="F69">
            <v>48.550727106120881</v>
          </cell>
          <cell r="G69">
            <v>8.838558619220283</v>
          </cell>
        </row>
        <row r="70">
          <cell r="F70">
            <v>0.19262168374306055</v>
          </cell>
          <cell r="G70">
            <v>1.4452769504095961</v>
          </cell>
        </row>
        <row r="71">
          <cell r="F71">
            <v>94.790243600197627</v>
          </cell>
          <cell r="G71">
            <v>7.1622244148841983</v>
          </cell>
        </row>
        <row r="72">
          <cell r="F72">
            <v>16.584570714019019</v>
          </cell>
          <cell r="G72">
            <v>8.6023854462746083</v>
          </cell>
        </row>
        <row r="73">
          <cell r="F73">
            <v>17.065403004306113</v>
          </cell>
          <cell r="G73">
            <v>10.513662490475356</v>
          </cell>
        </row>
        <row r="74">
          <cell r="F74">
            <v>97.996324402972434</v>
          </cell>
          <cell r="G74">
            <v>10.499013271951931</v>
          </cell>
        </row>
        <row r="75">
          <cell r="F75">
            <v>99.416309784681957</v>
          </cell>
          <cell r="G75">
            <v>7.197808013391974</v>
          </cell>
        </row>
        <row r="76">
          <cell r="F76">
            <v>14.969320801855568</v>
          </cell>
          <cell r="G76">
            <v>7.8538548430685129</v>
          </cell>
        </row>
        <row r="77">
          <cell r="F77">
            <v>14.792749254190618</v>
          </cell>
          <cell r="G77">
            <v>7.3677925752447608</v>
          </cell>
        </row>
        <row r="78">
          <cell r="F78">
            <v>19.110465115345264</v>
          </cell>
          <cell r="G78">
            <v>9.7965619907102646</v>
          </cell>
        </row>
        <row r="79">
          <cell r="F79">
            <v>85.908216451236967</v>
          </cell>
          <cell r="G79">
            <v>9.8371193831294672</v>
          </cell>
        </row>
        <row r="80">
          <cell r="F80">
            <v>68.68157858891864</v>
          </cell>
          <cell r="G80">
            <v>6.4155090821084286</v>
          </cell>
        </row>
        <row r="81">
          <cell r="F81">
            <v>42.387915278252429</v>
          </cell>
          <cell r="G81">
            <v>2.1207756298389895</v>
          </cell>
        </row>
        <row r="82">
          <cell r="F82">
            <v>51.804975968572073</v>
          </cell>
          <cell r="G82">
            <v>10.738439564341935</v>
          </cell>
        </row>
        <row r="83">
          <cell r="F83">
            <v>8.2783903108533679</v>
          </cell>
          <cell r="G83">
            <v>8.7050140143292065</v>
          </cell>
        </row>
        <row r="84">
          <cell r="F84">
            <v>90.243705402323087</v>
          </cell>
          <cell r="G84">
            <v>5.7083338289998258</v>
          </cell>
        </row>
        <row r="85">
          <cell r="F85">
            <v>78.506579465083945</v>
          </cell>
          <cell r="G85">
            <v>9.2567581635757588</v>
          </cell>
        </row>
        <row r="86">
          <cell r="F86">
            <v>19.031860118986621</v>
          </cell>
          <cell r="G86">
            <v>2.8787209093899961</v>
          </cell>
        </row>
        <row r="87">
          <cell r="F87">
            <v>16.766483343881809</v>
          </cell>
          <cell r="G87">
            <v>2.3133062556866202</v>
          </cell>
        </row>
        <row r="88">
          <cell r="F88">
            <v>42.295637722709913</v>
          </cell>
          <cell r="G88">
            <v>3.5445228141367422</v>
          </cell>
        </row>
        <row r="89">
          <cell r="F89">
            <v>0.47752840883801273</v>
          </cell>
          <cell r="G89">
            <v>9.3846887639024654</v>
          </cell>
        </row>
        <row r="90">
          <cell r="F90">
            <v>63.85261731434678</v>
          </cell>
          <cell r="G90">
            <v>2.6562703793921041</v>
          </cell>
        </row>
        <row r="91">
          <cell r="F91">
            <v>74.484454613584461</v>
          </cell>
          <cell r="G91">
            <v>3.5853906193890581</v>
          </cell>
        </row>
        <row r="92">
          <cell r="F92">
            <v>96.724609382262159</v>
          </cell>
          <cell r="G92">
            <v>2.6262341414169561</v>
          </cell>
        </row>
        <row r="93">
          <cell r="F93">
            <v>80.864704132654879</v>
          </cell>
          <cell r="G93">
            <v>8.1598692452692294</v>
          </cell>
        </row>
        <row r="94">
          <cell r="F94">
            <v>47.641729430050354</v>
          </cell>
          <cell r="G94">
            <v>1.2026504189420528E-2</v>
          </cell>
        </row>
        <row r="95">
          <cell r="F95">
            <v>27.892599466123869</v>
          </cell>
          <cell r="G95">
            <v>2.5937053053895949</v>
          </cell>
        </row>
        <row r="96">
          <cell r="F96">
            <v>67.106419204318897</v>
          </cell>
          <cell r="G96">
            <v>9.6544124807289879</v>
          </cell>
        </row>
        <row r="97">
          <cell r="F97">
            <v>88.907176996272412</v>
          </cell>
          <cell r="G97">
            <v>8.5336396769490115</v>
          </cell>
        </row>
        <row r="98">
          <cell r="F98">
            <v>47.654324325615626</v>
          </cell>
          <cell r="G98">
            <v>8.4951872297418731</v>
          </cell>
        </row>
        <row r="99">
          <cell r="F99">
            <v>47.441377081877768</v>
          </cell>
          <cell r="G99">
            <v>7.4091104969574344</v>
          </cell>
        </row>
        <row r="100">
          <cell r="F100">
            <v>58.929210125533857</v>
          </cell>
          <cell r="G100">
            <v>5.3269695800033627</v>
          </cell>
        </row>
        <row r="101">
          <cell r="F101">
            <v>11.092231390635309</v>
          </cell>
          <cell r="G101">
            <v>2.0084027892347884</v>
          </cell>
        </row>
        <row r="102">
          <cell r="F102">
            <v>76.097769585438584</v>
          </cell>
          <cell r="G102">
            <v>3.3711337325898234</v>
          </cell>
        </row>
        <row r="103">
          <cell r="F103">
            <v>81.022779930552375</v>
          </cell>
          <cell r="G103">
            <v>5.1587719180004612</v>
          </cell>
        </row>
        <row r="104">
          <cell r="F104">
            <v>42.636145159749503</v>
          </cell>
          <cell r="G104">
            <v>1.1133427327017777</v>
          </cell>
        </row>
        <row r="105">
          <cell r="F105">
            <v>17.533405807868935</v>
          </cell>
          <cell r="G105">
            <v>2.5759835494768506</v>
          </cell>
        </row>
        <row r="106">
          <cell r="F106">
            <v>41.515905431460766</v>
          </cell>
          <cell r="G106">
            <v>7.8158847513967515</v>
          </cell>
        </row>
        <row r="107">
          <cell r="F107">
            <v>83.136272627126687</v>
          </cell>
          <cell r="G107">
            <v>6.6269269721391648</v>
          </cell>
        </row>
        <row r="108">
          <cell r="F108">
            <v>10.212803353244038</v>
          </cell>
          <cell r="G108">
            <v>10.648524912587206</v>
          </cell>
        </row>
        <row r="109">
          <cell r="F109">
            <v>41.373074335162165</v>
          </cell>
          <cell r="G109">
            <v>7.3745421523699548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>
        <row r="10">
          <cell r="C10">
            <v>1.4999999999999999E-2</v>
          </cell>
        </row>
        <row r="12">
          <cell r="C12">
            <v>1</v>
          </cell>
          <cell r="D12">
            <v>2</v>
          </cell>
          <cell r="E12">
            <v>3</v>
          </cell>
          <cell r="F12">
            <v>4</v>
          </cell>
          <cell r="G12">
            <v>5</v>
          </cell>
        </row>
      </sheetData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yCo4"/>
      <sheetName val="MyCo5"/>
      <sheetName val="MyCo3"/>
      <sheetName val="MyCo7"/>
    </sheetNames>
    <sheetDataSet>
      <sheetData sheetId="0" refreshError="1"/>
      <sheetData sheetId="1" refreshError="1"/>
      <sheetData sheetId="2" refreshError="1"/>
      <sheetData sheetId="3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ptionsHW"/>
      <sheetName val="Date0Check1"/>
      <sheetName val="Date0Check2"/>
      <sheetName val="fxHW"/>
    </sheetNames>
    <sheetDataSet>
      <sheetData sheetId="0" refreshError="1"/>
      <sheetData sheetId="1" refreshError="1"/>
      <sheetData sheetId="2" refreshError="1"/>
      <sheetData sheetId="3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ptionsHW"/>
      <sheetName val="fxHW"/>
      <sheetName val="VaR_HW_Q1"/>
      <sheetName val="VaR_HW_Q2"/>
      <sheetName val="VaR_HW_2.4"/>
      <sheetName val="VaR_HW_1"/>
      <sheetName val="VaR_HW_2"/>
      <sheetName val="HW6"/>
      <sheetName val="Date0"/>
      <sheetName val="Date1"/>
      <sheetName val="Date2"/>
      <sheetName val="Date0Check1"/>
      <sheetName val="Date0Check2"/>
      <sheetName val="4.2"/>
      <sheetName val="4.3"/>
      <sheetName val="4.4"/>
    </sheetNames>
    <sheetDataSet>
      <sheetData sheetId="0">
        <row r="2">
          <cell r="C2">
            <v>67</v>
          </cell>
        </row>
        <row r="3">
          <cell r="C3">
            <v>72</v>
          </cell>
        </row>
        <row r="12">
          <cell r="C12">
            <v>0.38595880367242197</v>
          </cell>
          <cell r="D12">
            <v>0.58659004994372632</v>
          </cell>
          <cell r="E12">
            <v>0.37550388277557334</v>
          </cell>
        </row>
        <row r="13">
          <cell r="C13">
            <v>0.3121138317415072</v>
          </cell>
          <cell r="D13">
            <v>0.5111143422154043</v>
          </cell>
          <cell r="E13">
            <v>0.18107379394568301</v>
          </cell>
        </row>
        <row r="14">
          <cell r="C14">
            <v>0.61404119632757803</v>
          </cell>
          <cell r="D14">
            <v>0.41340995005627368</v>
          </cell>
          <cell r="E14">
            <v>0.62449611722442666</v>
          </cell>
        </row>
        <row r="15">
          <cell r="C15">
            <v>0.6878861682584928</v>
          </cell>
          <cell r="D15">
            <v>0.48888565778459575</v>
          </cell>
          <cell r="E15">
            <v>0.81892620605431699</v>
          </cell>
        </row>
        <row r="17">
          <cell r="C17">
            <v>65.837699789559906</v>
          </cell>
          <cell r="D17">
            <v>775</v>
          </cell>
          <cell r="E17">
            <v>237</v>
          </cell>
        </row>
        <row r="18">
          <cell r="C18">
            <v>71.176742801849741</v>
          </cell>
          <cell r="D18">
            <v>756.96607190143357</v>
          </cell>
          <cell r="E18">
            <v>341.35846920991639</v>
          </cell>
        </row>
        <row r="20">
          <cell r="C20">
            <v>3.1953939205575459</v>
          </cell>
          <cell r="D20">
            <v>67.711072787108264</v>
          </cell>
          <cell r="E20">
            <v>27.183347102480703</v>
          </cell>
        </row>
        <row r="25">
          <cell r="C25">
            <v>3000000</v>
          </cell>
          <cell r="D25">
            <v>1000000</v>
          </cell>
          <cell r="E25">
            <v>5000000</v>
          </cell>
        </row>
        <row r="26">
          <cell r="C26">
            <v>44776.119402985074</v>
          </cell>
          <cell r="D26">
            <v>1290.3225806451612</v>
          </cell>
          <cell r="E26">
            <v>21097.04641350211</v>
          </cell>
        </row>
      </sheetData>
      <sheetData sheetId="1">
        <row r="3">
          <cell r="F3">
            <v>1.385</v>
          </cell>
          <cell r="G3">
            <v>121.9</v>
          </cell>
          <cell r="H3">
            <v>18.899999999999999</v>
          </cell>
        </row>
        <row r="4">
          <cell r="F4">
            <v>1.15E-2</v>
          </cell>
          <cell r="G4">
            <v>-7.0000000000000001E-3</v>
          </cell>
          <cell r="H4">
            <v>-1.2999999999999999E-3</v>
          </cell>
        </row>
        <row r="5">
          <cell r="F5">
            <v>5.0000000000000001E-3</v>
          </cell>
          <cell r="G5">
            <v>1.1000000000000001E-3</v>
          </cell>
          <cell r="H5">
            <v>3.85E-2</v>
          </cell>
        </row>
      </sheetData>
      <sheetData sheetId="2"/>
      <sheetData sheetId="3"/>
      <sheetData sheetId="4"/>
      <sheetData sheetId="5">
        <row r="6">
          <cell r="C6">
            <v>1.0699999999999999E-2</v>
          </cell>
        </row>
      </sheetData>
      <sheetData sheetId="6"/>
      <sheetData sheetId="7"/>
      <sheetData sheetId="8"/>
      <sheetData sheetId="9"/>
      <sheetData sheetId="10"/>
      <sheetData sheetId="11">
        <row r="4">
          <cell r="H4">
            <v>24</v>
          </cell>
          <cell r="J4">
            <v>0.99502487562189068</v>
          </cell>
        </row>
        <row r="5">
          <cell r="H5">
            <v>24</v>
          </cell>
          <cell r="J5">
            <v>0.99502487562189068</v>
          </cell>
        </row>
        <row r="6">
          <cell r="H6">
            <v>36</v>
          </cell>
          <cell r="J6">
            <v>0.99477741855259882</v>
          </cell>
        </row>
        <row r="7">
          <cell r="H7">
            <v>36</v>
          </cell>
          <cell r="J7">
            <v>0.99477741855259882</v>
          </cell>
        </row>
        <row r="8">
          <cell r="H8">
            <v>36</v>
          </cell>
          <cell r="J8">
            <v>0.99461251554082064</v>
          </cell>
        </row>
        <row r="9">
          <cell r="H9">
            <v>36</v>
          </cell>
          <cell r="J9">
            <v>0.99461251554082064</v>
          </cell>
        </row>
        <row r="10">
          <cell r="H10">
            <v>48</v>
          </cell>
          <cell r="J10">
            <v>0.99420049710024849</v>
          </cell>
        </row>
        <row r="11">
          <cell r="H11">
            <v>48</v>
          </cell>
          <cell r="J11">
            <v>0.99420049710024849</v>
          </cell>
        </row>
        <row r="12">
          <cell r="H12">
            <v>36</v>
          </cell>
          <cell r="J12">
            <v>0.99337748344370869</v>
          </cell>
        </row>
        <row r="13">
          <cell r="H13">
            <v>36</v>
          </cell>
          <cell r="J13">
            <v>0.99337748344370869</v>
          </cell>
        </row>
        <row r="14">
          <cell r="H14">
            <v>24</v>
          </cell>
          <cell r="J14">
            <v>0.99502487562189068</v>
          </cell>
        </row>
        <row r="15">
          <cell r="H15">
            <v>24</v>
          </cell>
          <cell r="J15">
            <v>0.99502487562189068</v>
          </cell>
        </row>
        <row r="16">
          <cell r="H16">
            <v>48</v>
          </cell>
          <cell r="J16">
            <v>0.99420049710024849</v>
          </cell>
        </row>
        <row r="17">
          <cell r="H17">
            <v>48</v>
          </cell>
          <cell r="J17">
            <v>0.99420049710024849</v>
          </cell>
        </row>
        <row r="18">
          <cell r="H18">
            <v>60</v>
          </cell>
          <cell r="J18">
            <v>0.99378881987577627</v>
          </cell>
        </row>
        <row r="19">
          <cell r="H19">
            <v>60</v>
          </cell>
          <cell r="J19">
            <v>0.99378881987577627</v>
          </cell>
        </row>
        <row r="20">
          <cell r="H20">
            <v>24</v>
          </cell>
          <cell r="J20">
            <v>0.99502487562189068</v>
          </cell>
        </row>
        <row r="21">
          <cell r="H21">
            <v>24</v>
          </cell>
          <cell r="J21">
            <v>0.99502487562189068</v>
          </cell>
        </row>
        <row r="22">
          <cell r="H22">
            <v>36</v>
          </cell>
          <cell r="J22">
            <v>0.99477741855259882</v>
          </cell>
        </row>
        <row r="23">
          <cell r="H23">
            <v>36</v>
          </cell>
          <cell r="J23">
            <v>0.99477741855259882</v>
          </cell>
        </row>
      </sheetData>
      <sheetData sheetId="12">
        <row r="4">
          <cell r="E4">
            <v>5.0000000000000001E-3</v>
          </cell>
          <cell r="F4">
            <v>1108.015256318924</v>
          </cell>
        </row>
      </sheetData>
      <sheetData sheetId="13"/>
      <sheetData sheetId="14"/>
      <sheetData sheetId="15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ptions2"/>
    </sheetNames>
    <sheetDataSet>
      <sheetData sheetId="0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lass4"/>
      <sheetName val="Options0"/>
      <sheetName val="Options1"/>
      <sheetName val="Options2"/>
      <sheetName val="Futures"/>
      <sheetName val="Swaps"/>
      <sheetName val="OptimalHedging"/>
      <sheetName val="QuizBank4"/>
      <sheetName val="O_Material"/>
      <sheetName val="O_Discussion"/>
    </sheetNames>
    <sheetDataSet>
      <sheetData sheetId="0"/>
      <sheetData sheetId="1"/>
      <sheetData sheetId="2"/>
      <sheetData sheetId="3">
        <row r="6">
          <cell r="C6">
            <v>2.1837080457267475</v>
          </cell>
        </row>
        <row r="7">
          <cell r="C7">
            <v>-0.18370804572674748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OPM3"/>
    </sheetNames>
    <sheetDataSet>
      <sheetData sheetId="0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efinitions"/>
    </sheetNames>
    <sheetDataSet>
      <sheetData sheetId="0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aR4"/>
    </sheetNames>
    <sheetDataSet>
      <sheetData sheetId="0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lookup1"/>
      <sheetName val="Vlookup2"/>
      <sheetName val="Vlookup3"/>
      <sheetName val="Vlookup4"/>
      <sheetName val="Simulation"/>
      <sheetName val="Example"/>
      <sheetName val="VaR_Example"/>
    </sheetNames>
    <sheetDataSet>
      <sheetData sheetId="0"/>
      <sheetData sheetId="1"/>
      <sheetData sheetId="2"/>
      <sheetData sheetId="3"/>
      <sheetData sheetId="4"/>
      <sheetData sheetId="5">
        <row r="3">
          <cell r="B3">
            <v>5</v>
          </cell>
        </row>
        <row r="5">
          <cell r="H5">
            <v>0</v>
          </cell>
          <cell r="I5">
            <v>1</v>
          </cell>
          <cell r="J5">
            <v>2</v>
          </cell>
          <cell r="K5">
            <v>3</v>
          </cell>
          <cell r="L5">
            <v>4</v>
          </cell>
          <cell r="M5">
            <v>5</v>
          </cell>
          <cell r="N5">
            <v>6</v>
          </cell>
          <cell r="O5">
            <v>7</v>
          </cell>
          <cell r="P5">
            <v>8</v>
          </cell>
          <cell r="Q5">
            <v>9</v>
          </cell>
          <cell r="R5">
            <v>10</v>
          </cell>
          <cell r="S5">
            <v>11</v>
          </cell>
          <cell r="T5">
            <v>12</v>
          </cell>
          <cell r="U5">
            <v>13</v>
          </cell>
          <cell r="V5">
            <v>14</v>
          </cell>
          <cell r="W5">
            <v>15</v>
          </cell>
          <cell r="X5">
            <v>16</v>
          </cell>
          <cell r="Y5">
            <v>17</v>
          </cell>
          <cell r="Z5">
            <v>18</v>
          </cell>
          <cell r="AA5">
            <v>19</v>
          </cell>
          <cell r="AB5">
            <v>20</v>
          </cell>
          <cell r="AC5">
            <v>21</v>
          </cell>
          <cell r="AD5">
            <v>22</v>
          </cell>
          <cell r="AE5">
            <v>23</v>
          </cell>
        </row>
        <row r="6">
          <cell r="B6">
            <v>0</v>
          </cell>
          <cell r="G6">
            <v>4</v>
          </cell>
          <cell r="AH6">
            <v>225.5156174289009</v>
          </cell>
        </row>
        <row r="7">
          <cell r="B7">
            <v>1</v>
          </cell>
          <cell r="G7">
            <v>4</v>
          </cell>
          <cell r="H7">
            <v>35.4323738683945</v>
          </cell>
          <cell r="I7">
            <v>49.562885630972112</v>
          </cell>
          <cell r="J7">
            <v>53.377831786704292</v>
          </cell>
          <cell r="K7">
            <v>40.678281908686444</v>
          </cell>
          <cell r="L7" t="str">
            <v/>
          </cell>
          <cell r="M7" t="str">
            <v/>
          </cell>
          <cell r="N7" t="str">
            <v/>
          </cell>
          <cell r="O7" t="str">
            <v/>
          </cell>
          <cell r="P7" t="str">
            <v/>
          </cell>
          <cell r="Q7" t="str">
            <v/>
          </cell>
          <cell r="R7" t="str">
            <v/>
          </cell>
          <cell r="S7" t="str">
            <v/>
          </cell>
          <cell r="T7" t="str">
            <v/>
          </cell>
          <cell r="U7" t="str">
            <v/>
          </cell>
          <cell r="V7" t="str">
            <v/>
          </cell>
          <cell r="W7" t="str">
            <v/>
          </cell>
          <cell r="X7" t="str">
            <v/>
          </cell>
          <cell r="Y7" t="str">
            <v/>
          </cell>
          <cell r="Z7" t="str">
            <v/>
          </cell>
          <cell r="AA7" t="str">
            <v/>
          </cell>
          <cell r="AB7" t="str">
            <v/>
          </cell>
          <cell r="AC7" t="str">
            <v/>
          </cell>
          <cell r="AD7" t="str">
            <v/>
          </cell>
          <cell r="AE7" t="str">
            <v/>
          </cell>
          <cell r="AH7">
            <v>179.05137319475736</v>
          </cell>
        </row>
        <row r="8">
          <cell r="B8">
            <v>2</v>
          </cell>
          <cell r="G8">
            <v>5</v>
          </cell>
          <cell r="AH8">
            <v>227.97120561812005</v>
          </cell>
        </row>
        <row r="9">
          <cell r="B9">
            <v>3</v>
          </cell>
          <cell r="G9">
            <v>7</v>
          </cell>
          <cell r="AH9">
            <v>362.69882884869855</v>
          </cell>
        </row>
        <row r="10">
          <cell r="B10">
            <v>4</v>
          </cell>
          <cell r="G10">
            <v>3</v>
          </cell>
          <cell r="AH10">
            <v>142.40910970535913</v>
          </cell>
        </row>
        <row r="11">
          <cell r="B11">
            <v>5</v>
          </cell>
          <cell r="G11">
            <v>3</v>
          </cell>
          <cell r="AH11">
            <v>161.5076335065946</v>
          </cell>
        </row>
        <row r="12">
          <cell r="B12">
            <v>6</v>
          </cell>
          <cell r="G12">
            <v>1</v>
          </cell>
          <cell r="AH12">
            <v>54.096252649594305</v>
          </cell>
        </row>
        <row r="13">
          <cell r="B13">
            <v>7</v>
          </cell>
          <cell r="G13">
            <v>3</v>
          </cell>
          <cell r="AH13">
            <v>157.62785934897147</v>
          </cell>
        </row>
        <row r="14">
          <cell r="B14">
            <v>8</v>
          </cell>
          <cell r="G14">
            <v>2</v>
          </cell>
          <cell r="AH14">
            <v>88.852997064257295</v>
          </cell>
        </row>
        <row r="15">
          <cell r="B15">
            <v>9</v>
          </cell>
          <cell r="G15">
            <v>4</v>
          </cell>
          <cell r="AH15">
            <v>197.36867118127356</v>
          </cell>
        </row>
        <row r="16">
          <cell r="B16">
            <v>10</v>
          </cell>
          <cell r="G16">
            <v>6</v>
          </cell>
          <cell r="AH16">
            <v>305.58356272614895</v>
          </cell>
        </row>
        <row r="17">
          <cell r="B17">
            <v>11</v>
          </cell>
          <cell r="G17">
            <v>7</v>
          </cell>
          <cell r="AH17">
            <v>336.87015898925665</v>
          </cell>
        </row>
        <row r="18">
          <cell r="B18">
            <v>12</v>
          </cell>
          <cell r="G18">
            <v>3</v>
          </cell>
          <cell r="AH18">
            <v>163.2226341587386</v>
          </cell>
        </row>
        <row r="19">
          <cell r="B19">
            <v>13</v>
          </cell>
          <cell r="G19">
            <v>4</v>
          </cell>
          <cell r="AH19">
            <v>160.0817941718683</v>
          </cell>
        </row>
        <row r="20">
          <cell r="B20">
            <v>14</v>
          </cell>
          <cell r="G20">
            <v>7</v>
          </cell>
          <cell r="AH20">
            <v>344.2771303154729</v>
          </cell>
        </row>
        <row r="21">
          <cell r="B21">
            <v>15</v>
          </cell>
          <cell r="G21">
            <v>4</v>
          </cell>
          <cell r="H21">
            <v>50.533452867065414</v>
          </cell>
          <cell r="I21">
            <v>66.418587569973894</v>
          </cell>
          <cell r="J21">
            <v>38.203708215173293</v>
          </cell>
          <cell r="K21">
            <v>45.189512415603978</v>
          </cell>
          <cell r="L21" t="str">
            <v/>
          </cell>
          <cell r="M21" t="str">
            <v/>
          </cell>
          <cell r="N21" t="str">
            <v/>
          </cell>
          <cell r="O21" t="str">
            <v/>
          </cell>
          <cell r="P21" t="str">
            <v/>
          </cell>
          <cell r="Q21" t="str">
            <v/>
          </cell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  <cell r="Y21" t="str">
            <v/>
          </cell>
          <cell r="Z21" t="str">
            <v/>
          </cell>
          <cell r="AA21" t="str">
            <v/>
          </cell>
          <cell r="AB21" t="str">
            <v/>
          </cell>
          <cell r="AC21" t="str">
            <v/>
          </cell>
          <cell r="AD21" t="str">
            <v/>
          </cell>
          <cell r="AE21" t="str">
            <v/>
          </cell>
          <cell r="AH21">
            <v>200.34526106781658</v>
          </cell>
        </row>
        <row r="22">
          <cell r="B22">
            <v>16</v>
          </cell>
          <cell r="G22">
            <v>3</v>
          </cell>
          <cell r="AH22">
            <v>135.34366753571646</v>
          </cell>
        </row>
        <row r="23">
          <cell r="B23">
            <v>17</v>
          </cell>
          <cell r="G23">
            <v>4</v>
          </cell>
          <cell r="AH23">
            <v>208.71221565777995</v>
          </cell>
        </row>
        <row r="24">
          <cell r="B24">
            <v>18</v>
          </cell>
          <cell r="G24">
            <v>6</v>
          </cell>
          <cell r="AH24">
            <v>331.93043139609216</v>
          </cell>
        </row>
        <row r="25">
          <cell r="B25">
            <v>19</v>
          </cell>
          <cell r="G25">
            <v>3</v>
          </cell>
          <cell r="AH25">
            <v>135.67546925020119</v>
          </cell>
        </row>
        <row r="26">
          <cell r="B26">
            <v>20</v>
          </cell>
          <cell r="G26">
            <v>1</v>
          </cell>
          <cell r="AH26">
            <v>34.737395683036105</v>
          </cell>
        </row>
        <row r="27">
          <cell r="B27">
            <v>21</v>
          </cell>
          <cell r="G27">
            <v>4</v>
          </cell>
          <cell r="AH27">
            <v>212.86872409993228</v>
          </cell>
        </row>
        <row r="28">
          <cell r="B28">
            <v>22</v>
          </cell>
          <cell r="G28">
            <v>5</v>
          </cell>
          <cell r="AH28">
            <v>249.17898487507301</v>
          </cell>
        </row>
        <row r="29">
          <cell r="B29">
            <v>23</v>
          </cell>
          <cell r="G29">
            <v>2</v>
          </cell>
          <cell r="AH29">
            <v>89.236519552995134</v>
          </cell>
        </row>
        <row r="30">
          <cell r="B30">
            <v>24</v>
          </cell>
          <cell r="G30">
            <v>0</v>
          </cell>
          <cell r="AH30">
            <v>0</v>
          </cell>
        </row>
        <row r="31">
          <cell r="B31">
            <v>25</v>
          </cell>
          <cell r="G31">
            <v>2</v>
          </cell>
          <cell r="AH31">
            <v>106.01715204650398</v>
          </cell>
        </row>
        <row r="32">
          <cell r="B32">
            <v>26</v>
          </cell>
          <cell r="G32">
            <v>5</v>
          </cell>
          <cell r="AH32">
            <v>237.51203696619552</v>
          </cell>
        </row>
        <row r="33">
          <cell r="B33">
            <v>27</v>
          </cell>
          <cell r="G33">
            <v>1</v>
          </cell>
          <cell r="AH33">
            <v>46.706327450744709</v>
          </cell>
        </row>
        <row r="34">
          <cell r="B34">
            <v>28</v>
          </cell>
          <cell r="G34">
            <v>8</v>
          </cell>
          <cell r="AH34">
            <v>403.50029513025095</v>
          </cell>
        </row>
        <row r="35">
          <cell r="B35">
            <v>29</v>
          </cell>
          <cell r="G35">
            <v>7</v>
          </cell>
          <cell r="AH35">
            <v>366.12189682403096</v>
          </cell>
        </row>
        <row r="36">
          <cell r="B36">
            <v>30</v>
          </cell>
          <cell r="G36">
            <v>9</v>
          </cell>
          <cell r="AH36">
            <v>495.21739483876081</v>
          </cell>
        </row>
      </sheetData>
      <sheetData sheetId="6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4_2_1"/>
    </sheetNames>
    <sheetDataSet>
      <sheetData sheetId="0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NamedRange"/>
      <sheetName val="NamedRange2"/>
      <sheetName val="Vlookup"/>
      <sheetName val="Indirect"/>
      <sheetName val="Simulation"/>
      <sheetName val="VaR_Example"/>
    </sheetNames>
    <sheetDataSet>
      <sheetData sheetId="0"/>
      <sheetData sheetId="1">
        <row r="3">
          <cell r="C3">
            <v>2</v>
          </cell>
          <cell r="D3">
            <v>5</v>
          </cell>
          <cell r="E3">
            <v>7</v>
          </cell>
          <cell r="F3">
            <v>2</v>
          </cell>
          <cell r="G3">
            <v>8</v>
          </cell>
          <cell r="H3">
            <v>8</v>
          </cell>
          <cell r="I3">
            <v>8</v>
          </cell>
        </row>
      </sheetData>
      <sheetData sheetId="2">
        <row r="4">
          <cell r="C4" t="str">
            <v>a</v>
          </cell>
          <cell r="D4">
            <v>2</v>
          </cell>
          <cell r="E4">
            <v>3</v>
          </cell>
        </row>
        <row r="5">
          <cell r="C5" t="str">
            <v>b</v>
          </cell>
          <cell r="D5">
            <v>4</v>
          </cell>
          <cell r="E5">
            <v>6</v>
          </cell>
        </row>
        <row r="6">
          <cell r="C6" t="str">
            <v>c</v>
          </cell>
          <cell r="D6">
            <v>6</v>
          </cell>
          <cell r="E6">
            <v>9</v>
          </cell>
        </row>
        <row r="7">
          <cell r="C7" t="str">
            <v>d</v>
          </cell>
          <cell r="D7">
            <v>8</v>
          </cell>
          <cell r="E7">
            <v>12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X_Intro"/>
    </sheetNames>
    <sheetDataSet>
      <sheetData sheetId="0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lass3"/>
      <sheetName val="Objectives3"/>
      <sheetName val="FX_Intro"/>
      <sheetName val="CoveredInterestParity"/>
      <sheetName val="FXQuotation"/>
      <sheetName val="QuizBank"/>
      <sheetName val="Homework"/>
      <sheetName val="O_Material"/>
      <sheetName val="O_Discussion"/>
    </sheetNames>
    <sheetDataSet>
      <sheetData sheetId="0"/>
      <sheetData sheetId="1"/>
      <sheetData sheetId="2">
        <row r="65">
          <cell r="C65">
            <v>2</v>
          </cell>
        </row>
        <row r="66">
          <cell r="C66">
            <v>0.08</v>
          </cell>
        </row>
        <row r="67">
          <cell r="C67">
            <v>0.04</v>
          </cell>
        </row>
        <row r="68">
          <cell r="C68">
            <v>2.0769230769230771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entralLimitTheorem"/>
      <sheetName val="FnS"/>
    </sheetNames>
    <sheetDataSet>
      <sheetData sheetId="0" refreshError="1"/>
      <sheetData sheetId="1" refreshError="1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D2Spread"/>
      <sheetName val="Spread2PD"/>
    </sheetNames>
    <sheetDataSet>
      <sheetData sheetId="0" refreshError="1"/>
      <sheetData sheetId="1" refreshError="1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emi"/>
      <sheetName val="HW3.1.a"/>
      <sheetName val="HW3.1.b"/>
      <sheetName val="HW3.1.c"/>
      <sheetName val="Amortization"/>
      <sheetName val="Duration"/>
      <sheetName val="Dur2"/>
      <sheetName val="Curve0"/>
      <sheetName val="Dur3"/>
      <sheetName val="Bonds_HW1"/>
      <sheetName val="Bonds_HW1 (2)"/>
    </sheetNames>
    <sheetDataSet>
      <sheetData sheetId="0">
        <row r="4">
          <cell r="C4">
            <v>20000000</v>
          </cell>
        </row>
        <row r="12">
          <cell r="C12">
            <v>42369</v>
          </cell>
        </row>
        <row r="13">
          <cell r="C13">
            <v>46022</v>
          </cell>
        </row>
      </sheetData>
      <sheetData sheetId="1"/>
      <sheetData sheetId="2"/>
      <sheetData sheetId="3"/>
      <sheetData sheetId="4">
        <row r="3">
          <cell r="F3">
            <v>10.837769560171987</v>
          </cell>
        </row>
      </sheetData>
      <sheetData sheetId="5"/>
      <sheetData sheetId="6">
        <row r="12">
          <cell r="G12">
            <v>0.98760555034319286</v>
          </cell>
        </row>
      </sheetData>
      <sheetData sheetId="7"/>
      <sheetData sheetId="8"/>
      <sheetData sheetId="9"/>
      <sheetData sheetId="10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asics"/>
      <sheetName val="Nmd Rng"/>
      <sheetName val="Vlookup"/>
      <sheetName val="Data Control &amp; Indirect"/>
      <sheetName val="Example"/>
      <sheetName val="VectorCalcs"/>
      <sheetName val="Data Tables"/>
      <sheetName val="Macros"/>
      <sheetName val="Functions"/>
      <sheetName val="SnapShot"/>
      <sheetName val="Practice1"/>
      <sheetName val="Practice2"/>
      <sheetName val="RExcel"/>
      <sheetName val="Worm"/>
      <sheetName val="Button"/>
      <sheetName val="Data Tables (2)"/>
    </sheetNames>
    <sheetDataSet>
      <sheetData sheetId="0"/>
      <sheetData sheetId="1"/>
      <sheetData sheetId="2">
        <row r="25">
          <cell r="C25" t="str">
            <v>name</v>
          </cell>
          <cell r="D25" t="str">
            <v>index</v>
          </cell>
          <cell r="E25" t="str">
            <v>age</v>
          </cell>
          <cell r="F25" t="str">
            <v>income</v>
          </cell>
          <cell r="G25" t="str">
            <v>height</v>
          </cell>
        </row>
        <row r="26">
          <cell r="C26" t="str">
            <v>alan</v>
          </cell>
          <cell r="D26">
            <v>1</v>
          </cell>
          <cell r="E26">
            <v>45</v>
          </cell>
          <cell r="F26">
            <v>35277</v>
          </cell>
          <cell r="G26">
            <v>7</v>
          </cell>
        </row>
        <row r="27">
          <cell r="C27" t="str">
            <v>bob</v>
          </cell>
          <cell r="D27">
            <v>2</v>
          </cell>
          <cell r="E27">
            <v>47</v>
          </cell>
          <cell r="F27">
            <v>94403</v>
          </cell>
          <cell r="G27">
            <v>8</v>
          </cell>
        </row>
        <row r="28">
          <cell r="C28" t="str">
            <v>chuck</v>
          </cell>
          <cell r="D28">
            <v>3</v>
          </cell>
          <cell r="E28">
            <v>13</v>
          </cell>
          <cell r="F28">
            <v>40917</v>
          </cell>
          <cell r="G28">
            <v>8</v>
          </cell>
        </row>
        <row r="29">
          <cell r="C29" t="str">
            <v>dave</v>
          </cell>
          <cell r="D29">
            <v>4</v>
          </cell>
          <cell r="E29">
            <v>25</v>
          </cell>
          <cell r="F29">
            <v>140651</v>
          </cell>
          <cell r="G29">
            <v>6</v>
          </cell>
        </row>
        <row r="30">
          <cell r="C30" t="str">
            <v>ed</v>
          </cell>
          <cell r="D30">
            <v>5</v>
          </cell>
          <cell r="E30">
            <v>63</v>
          </cell>
          <cell r="F30">
            <v>87893</v>
          </cell>
          <cell r="G30">
            <v>6</v>
          </cell>
        </row>
        <row r="31">
          <cell r="C31" t="str">
            <v>fred</v>
          </cell>
          <cell r="D31">
            <v>6</v>
          </cell>
          <cell r="E31">
            <v>87</v>
          </cell>
          <cell r="F31">
            <v>85993</v>
          </cell>
          <cell r="G31">
            <v>8</v>
          </cell>
        </row>
        <row r="32">
          <cell r="C32" t="str">
            <v>greg</v>
          </cell>
          <cell r="D32">
            <v>7</v>
          </cell>
          <cell r="E32">
            <v>56</v>
          </cell>
          <cell r="F32">
            <v>133129</v>
          </cell>
          <cell r="G32">
            <v>7</v>
          </cell>
        </row>
      </sheetData>
      <sheetData sheetId="3"/>
      <sheetData sheetId="4">
        <row r="3">
          <cell r="B3">
            <v>5</v>
          </cell>
        </row>
      </sheetData>
      <sheetData sheetId="5">
        <row r="4">
          <cell r="D4">
            <v>1</v>
          </cell>
          <cell r="E4">
            <v>3</v>
          </cell>
        </row>
        <row r="5">
          <cell r="D5">
            <v>2</v>
          </cell>
          <cell r="E5">
            <v>3</v>
          </cell>
        </row>
        <row r="6">
          <cell r="D6">
            <v>3</v>
          </cell>
          <cell r="E6">
            <v>3</v>
          </cell>
        </row>
        <row r="7">
          <cell r="D7">
            <v>4</v>
          </cell>
          <cell r="E7">
            <v>3</v>
          </cell>
        </row>
        <row r="8">
          <cell r="D8">
            <v>5</v>
          </cell>
          <cell r="E8">
            <v>3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ond"/>
      <sheetName val="Dur2"/>
      <sheetName val="InstallmentLoan"/>
      <sheetName val="Curve0"/>
    </sheetNames>
    <sheetDataSet>
      <sheetData sheetId="0" refreshError="1"/>
      <sheetData sheetId="1" refreshError="1"/>
      <sheetData sheetId="2" refreshError="1"/>
      <sheetData sheetId="3" refreshError="1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ep"/>
      <sheetName val="Bond"/>
      <sheetName val="InstallmentLoan"/>
      <sheetName val="Duration"/>
      <sheetName val="Dur2"/>
      <sheetName val="Dur3"/>
      <sheetName val="Curve0"/>
      <sheetName val="Remember"/>
    </sheetNames>
    <sheetDataSet>
      <sheetData sheetId="0"/>
      <sheetData sheetId="1">
        <row r="4">
          <cell r="C4">
            <v>2000000</v>
          </cell>
        </row>
        <row r="6">
          <cell r="C6">
            <v>2</v>
          </cell>
          <cell r="F6">
            <v>14</v>
          </cell>
        </row>
        <row r="7">
          <cell r="C7">
            <v>7</v>
          </cell>
        </row>
        <row r="8">
          <cell r="C8">
            <v>2.5000000000000001E-2</v>
          </cell>
        </row>
        <row r="12">
          <cell r="E12">
            <v>35000</v>
          </cell>
        </row>
        <row r="13">
          <cell r="E13">
            <v>35000</v>
          </cell>
        </row>
        <row r="14">
          <cell r="E14">
            <v>35000</v>
          </cell>
        </row>
        <row r="15">
          <cell r="E15">
            <v>35000</v>
          </cell>
        </row>
        <row r="16">
          <cell r="E16">
            <v>35000</v>
          </cell>
        </row>
        <row r="17">
          <cell r="E17">
            <v>35000</v>
          </cell>
        </row>
        <row r="18">
          <cell r="E18">
            <v>35000</v>
          </cell>
        </row>
        <row r="19">
          <cell r="E19">
            <v>35000</v>
          </cell>
        </row>
        <row r="20">
          <cell r="E20">
            <v>35000</v>
          </cell>
        </row>
        <row r="21">
          <cell r="E21">
            <v>35000</v>
          </cell>
        </row>
        <row r="22">
          <cell r="E22">
            <v>35000</v>
          </cell>
        </row>
        <row r="23">
          <cell r="E23">
            <v>35000</v>
          </cell>
        </row>
        <row r="24">
          <cell r="E24">
            <v>35000</v>
          </cell>
        </row>
        <row r="25">
          <cell r="E25">
            <v>2035000</v>
          </cell>
        </row>
      </sheetData>
      <sheetData sheetId="2">
        <row r="3">
          <cell r="F3">
            <v>10.837769560171987</v>
          </cell>
        </row>
      </sheetData>
      <sheetData sheetId="3"/>
      <sheetData sheetId="4">
        <row r="12">
          <cell r="G12">
            <v>0.98760555034319286</v>
          </cell>
          <cell r="I12">
            <v>2126382.9183726022</v>
          </cell>
        </row>
        <row r="13">
          <cell r="G13">
            <v>0.97536472306868083</v>
          </cell>
        </row>
        <row r="14">
          <cell r="G14">
            <v>0.96327561411158036</v>
          </cell>
        </row>
        <row r="15">
          <cell r="G15">
            <v>0.95133634300684455</v>
          </cell>
        </row>
        <row r="16">
          <cell r="G16">
            <v>0.93954505259675514</v>
          </cell>
        </row>
        <row r="17">
          <cell r="G17">
            <v>0.92789990874204242</v>
          </cell>
        </row>
        <row r="18">
          <cell r="G18">
            <v>0.9163991000365832</v>
          </cell>
        </row>
        <row r="19">
          <cell r="G19">
            <v>0.90504083752563647</v>
          </cell>
        </row>
        <row r="20">
          <cell r="G20">
            <v>0.89382335442757033</v>
          </cell>
        </row>
        <row r="21">
          <cell r="G21">
            <v>0.88274490585903931</v>
          </cell>
        </row>
        <row r="22">
          <cell r="G22">
            <v>0.87180376856356656</v>
          </cell>
        </row>
        <row r="23">
          <cell r="G23">
            <v>0.86099824064349073</v>
          </cell>
        </row>
        <row r="24">
          <cell r="G24">
            <v>0.85032664129523539</v>
          </cell>
        </row>
        <row r="25">
          <cell r="G25">
            <v>0.83978731054785982</v>
          </cell>
        </row>
      </sheetData>
      <sheetData sheetId="5"/>
      <sheetData sheetId="6">
        <row r="26">
          <cell r="E26">
            <v>1200.2040073638184</v>
          </cell>
        </row>
      </sheetData>
      <sheetData sheetId="7"/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1_Intro"/>
    </sheetNames>
    <sheetDataSet>
      <sheetData sheetId="0" refreshError="1"/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reditMatrix"/>
      <sheetName val="CreditMatrix_Weighted"/>
    </sheetNames>
    <sheetDataSet>
      <sheetData sheetId="0" refreshError="1"/>
      <sheetData sheetId="1" refreshError="1"/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lassN"/>
      <sheetName val="CreditMatrix"/>
      <sheetName val="CreditMatrix_Weighted"/>
      <sheetName val="CreditMatrix_Loss"/>
      <sheetName val="MertonModel"/>
      <sheetName val="Homework"/>
      <sheetName val="QuizBank"/>
      <sheetName val="O_Material"/>
      <sheetName val="O_Discussion"/>
    </sheetNames>
    <sheetDataSet>
      <sheetData sheetId="0"/>
      <sheetData sheetId="1">
        <row r="2">
          <cell r="B2">
            <v>0</v>
          </cell>
          <cell r="C2" t="str">
            <v>A</v>
          </cell>
        </row>
        <row r="3">
          <cell r="B3">
            <v>0.2</v>
          </cell>
          <cell r="C3" t="str">
            <v>B</v>
          </cell>
        </row>
        <row r="4">
          <cell r="B4">
            <v>0.4</v>
          </cell>
          <cell r="C4" t="str">
            <v>C</v>
          </cell>
        </row>
        <row r="5">
          <cell r="B5">
            <v>0.6</v>
          </cell>
          <cell r="C5" t="str">
            <v>D</v>
          </cell>
        </row>
        <row r="6">
          <cell r="B6">
            <v>0.8</v>
          </cell>
          <cell r="C6" t="str">
            <v>E</v>
          </cell>
        </row>
        <row r="7">
          <cell r="B7">
            <v>1</v>
          </cell>
          <cell r="C7" t="str">
            <v>F</v>
          </cell>
        </row>
        <row r="10">
          <cell r="D10" t="str">
            <v>C</v>
          </cell>
          <cell r="E10" t="str">
            <v>C</v>
          </cell>
        </row>
        <row r="11">
          <cell r="D11" t="str">
            <v>B</v>
          </cell>
          <cell r="E11" t="str">
            <v>C</v>
          </cell>
        </row>
        <row r="12">
          <cell r="D12" t="str">
            <v>A</v>
          </cell>
          <cell r="E12" t="str">
            <v>C</v>
          </cell>
        </row>
        <row r="13">
          <cell r="D13" t="str">
            <v>D</v>
          </cell>
          <cell r="E13" t="str">
            <v>E</v>
          </cell>
        </row>
        <row r="14">
          <cell r="D14" t="str">
            <v>A</v>
          </cell>
          <cell r="E14" t="str">
            <v>A</v>
          </cell>
        </row>
        <row r="15">
          <cell r="D15" t="str">
            <v>B</v>
          </cell>
          <cell r="E15" t="str">
            <v>B</v>
          </cell>
        </row>
        <row r="16">
          <cell r="D16" t="str">
            <v>B</v>
          </cell>
          <cell r="E16" t="str">
            <v>D</v>
          </cell>
        </row>
        <row r="17">
          <cell r="D17" t="str">
            <v>A</v>
          </cell>
          <cell r="E17" t="str">
            <v>A</v>
          </cell>
        </row>
        <row r="18">
          <cell r="D18" t="str">
            <v>C</v>
          </cell>
          <cell r="E18" t="str">
            <v>E</v>
          </cell>
        </row>
        <row r="19">
          <cell r="D19" t="str">
            <v>D</v>
          </cell>
          <cell r="E19" t="str">
            <v>E</v>
          </cell>
        </row>
        <row r="20">
          <cell r="D20" t="str">
            <v>B</v>
          </cell>
          <cell r="E20" t="str">
            <v>A</v>
          </cell>
        </row>
        <row r="21">
          <cell r="D21" t="str">
            <v>B</v>
          </cell>
          <cell r="E21" t="str">
            <v>B</v>
          </cell>
        </row>
        <row r="22">
          <cell r="D22" t="str">
            <v>D</v>
          </cell>
          <cell r="E22" t="str">
            <v>E</v>
          </cell>
        </row>
        <row r="23">
          <cell r="D23" t="str">
            <v>C</v>
          </cell>
          <cell r="E23" t="str">
            <v>D</v>
          </cell>
        </row>
        <row r="24">
          <cell r="D24" t="str">
            <v>D</v>
          </cell>
          <cell r="E24" t="str">
            <v>D</v>
          </cell>
        </row>
        <row r="25">
          <cell r="D25" t="str">
            <v>A</v>
          </cell>
          <cell r="E25" t="str">
            <v>B</v>
          </cell>
        </row>
        <row r="26">
          <cell r="D26" t="str">
            <v>B</v>
          </cell>
          <cell r="E26" t="str">
            <v>A</v>
          </cell>
        </row>
        <row r="27">
          <cell r="D27" t="str">
            <v>E</v>
          </cell>
          <cell r="E27" t="str">
            <v>F</v>
          </cell>
        </row>
        <row r="28">
          <cell r="D28" t="str">
            <v>A</v>
          </cell>
          <cell r="E28" t="str">
            <v>A</v>
          </cell>
        </row>
        <row r="29">
          <cell r="D29" t="str">
            <v>A</v>
          </cell>
          <cell r="E29" t="str">
            <v>A</v>
          </cell>
        </row>
        <row r="30">
          <cell r="D30" t="str">
            <v>E</v>
          </cell>
          <cell r="E30" t="str">
            <v>F</v>
          </cell>
        </row>
        <row r="31">
          <cell r="D31" t="str">
            <v>B</v>
          </cell>
          <cell r="E31" t="str">
            <v>C</v>
          </cell>
        </row>
        <row r="32">
          <cell r="D32" t="str">
            <v>B</v>
          </cell>
          <cell r="E32" t="str">
            <v>D</v>
          </cell>
        </row>
        <row r="33">
          <cell r="D33" t="str">
            <v>C</v>
          </cell>
          <cell r="E33" t="str">
            <v>C</v>
          </cell>
        </row>
        <row r="34">
          <cell r="D34" t="str">
            <v>A</v>
          </cell>
          <cell r="E34" t="str">
            <v>A</v>
          </cell>
        </row>
        <row r="35">
          <cell r="D35" t="str">
            <v>E</v>
          </cell>
          <cell r="E35" t="str">
            <v>D</v>
          </cell>
        </row>
        <row r="36">
          <cell r="D36" t="str">
            <v>C</v>
          </cell>
          <cell r="E36" t="str">
            <v>E</v>
          </cell>
        </row>
        <row r="37">
          <cell r="D37" t="str">
            <v>C</v>
          </cell>
          <cell r="E37" t="str">
            <v>C</v>
          </cell>
        </row>
        <row r="38">
          <cell r="D38" t="str">
            <v>E</v>
          </cell>
          <cell r="E38" t="str">
            <v>E</v>
          </cell>
        </row>
        <row r="39">
          <cell r="D39" t="str">
            <v>A</v>
          </cell>
          <cell r="E39" t="str">
            <v>C</v>
          </cell>
        </row>
        <row r="40">
          <cell r="D40" t="str">
            <v>B</v>
          </cell>
          <cell r="E40" t="str">
            <v>B</v>
          </cell>
        </row>
        <row r="41">
          <cell r="D41" t="str">
            <v>B</v>
          </cell>
          <cell r="E41" t="str">
            <v>C</v>
          </cell>
        </row>
        <row r="42">
          <cell r="D42" t="str">
            <v>D</v>
          </cell>
          <cell r="E42" t="str">
            <v>E</v>
          </cell>
        </row>
        <row r="43">
          <cell r="D43" t="str">
            <v>C</v>
          </cell>
          <cell r="E43" t="str">
            <v>D</v>
          </cell>
        </row>
        <row r="44">
          <cell r="D44" t="str">
            <v>C</v>
          </cell>
          <cell r="E44" t="str">
            <v>B</v>
          </cell>
        </row>
        <row r="45">
          <cell r="D45" t="str">
            <v>A</v>
          </cell>
          <cell r="E45" t="str">
            <v>A</v>
          </cell>
        </row>
        <row r="46">
          <cell r="D46" t="str">
            <v>D</v>
          </cell>
          <cell r="E46" t="str">
            <v>F</v>
          </cell>
        </row>
        <row r="47">
          <cell r="D47" t="str">
            <v>D</v>
          </cell>
          <cell r="E47" t="str">
            <v>E</v>
          </cell>
        </row>
        <row r="48">
          <cell r="D48" t="str">
            <v>D</v>
          </cell>
          <cell r="E48" t="str">
            <v>F</v>
          </cell>
        </row>
        <row r="49">
          <cell r="D49" t="str">
            <v>B</v>
          </cell>
          <cell r="E49" t="str">
            <v>C</v>
          </cell>
        </row>
        <row r="50">
          <cell r="D50" t="str">
            <v>E</v>
          </cell>
          <cell r="E50" t="str">
            <v>F</v>
          </cell>
        </row>
        <row r="51">
          <cell r="D51" t="str">
            <v>E</v>
          </cell>
          <cell r="E51" t="str">
            <v>E</v>
          </cell>
        </row>
        <row r="52">
          <cell r="D52" t="str">
            <v>D</v>
          </cell>
          <cell r="E52" t="str">
            <v>C</v>
          </cell>
        </row>
        <row r="53">
          <cell r="D53" t="str">
            <v>B</v>
          </cell>
          <cell r="E53" t="str">
            <v>A</v>
          </cell>
        </row>
        <row r="54">
          <cell r="D54" t="str">
            <v>B</v>
          </cell>
          <cell r="E54" t="str">
            <v>C</v>
          </cell>
        </row>
        <row r="55">
          <cell r="D55" t="str">
            <v>D</v>
          </cell>
          <cell r="E55" t="str">
            <v>F</v>
          </cell>
        </row>
        <row r="56">
          <cell r="D56" t="str">
            <v>C</v>
          </cell>
          <cell r="E56" t="str">
            <v>D</v>
          </cell>
        </row>
        <row r="57">
          <cell r="D57" t="str">
            <v>B</v>
          </cell>
          <cell r="E57" t="str">
            <v>C</v>
          </cell>
        </row>
        <row r="58">
          <cell r="D58" t="str">
            <v>E</v>
          </cell>
          <cell r="E58" t="str">
            <v>D</v>
          </cell>
        </row>
        <row r="59">
          <cell r="D59" t="str">
            <v>A</v>
          </cell>
          <cell r="E59" t="str">
            <v>B</v>
          </cell>
        </row>
        <row r="60">
          <cell r="D60" t="str">
            <v>D</v>
          </cell>
          <cell r="E60" t="str">
            <v>D</v>
          </cell>
        </row>
        <row r="61">
          <cell r="D61" t="str">
            <v>D</v>
          </cell>
          <cell r="E61" t="str">
            <v>D</v>
          </cell>
        </row>
        <row r="62">
          <cell r="D62" t="str">
            <v>E</v>
          </cell>
          <cell r="E62" t="str">
            <v>F</v>
          </cell>
        </row>
        <row r="63">
          <cell r="D63" t="str">
            <v>A</v>
          </cell>
          <cell r="E63" t="str">
            <v>A</v>
          </cell>
        </row>
        <row r="64">
          <cell r="D64" t="str">
            <v>B</v>
          </cell>
          <cell r="E64" t="str">
            <v>B</v>
          </cell>
        </row>
        <row r="65">
          <cell r="D65" t="str">
            <v>B</v>
          </cell>
          <cell r="E65" t="str">
            <v>B</v>
          </cell>
        </row>
        <row r="66">
          <cell r="D66" t="str">
            <v>B</v>
          </cell>
          <cell r="E66" t="str">
            <v>D</v>
          </cell>
        </row>
        <row r="67">
          <cell r="D67" t="str">
            <v>B</v>
          </cell>
          <cell r="E67" t="str">
            <v>D</v>
          </cell>
        </row>
        <row r="68">
          <cell r="D68" t="str">
            <v>E</v>
          </cell>
          <cell r="E68" t="str">
            <v>F</v>
          </cell>
        </row>
        <row r="69">
          <cell r="D69" t="str">
            <v>E</v>
          </cell>
          <cell r="E69" t="str">
            <v>F</v>
          </cell>
        </row>
        <row r="70">
          <cell r="D70" t="str">
            <v>C</v>
          </cell>
          <cell r="E70" t="str">
            <v>D</v>
          </cell>
        </row>
        <row r="71">
          <cell r="D71" t="str">
            <v>D</v>
          </cell>
          <cell r="E71" t="str">
            <v>C</v>
          </cell>
        </row>
        <row r="72">
          <cell r="D72" t="str">
            <v>E</v>
          </cell>
          <cell r="E72" t="str">
            <v>F</v>
          </cell>
        </row>
        <row r="73">
          <cell r="D73" t="str">
            <v>B</v>
          </cell>
          <cell r="E73" t="str">
            <v>D</v>
          </cell>
        </row>
        <row r="74">
          <cell r="D74" t="str">
            <v>B</v>
          </cell>
          <cell r="E74" t="str">
            <v>C</v>
          </cell>
        </row>
        <row r="75">
          <cell r="D75" t="str">
            <v>B</v>
          </cell>
          <cell r="E75" t="str">
            <v>B</v>
          </cell>
        </row>
        <row r="76">
          <cell r="D76" t="str">
            <v>C</v>
          </cell>
          <cell r="E76" t="str">
            <v>E</v>
          </cell>
        </row>
        <row r="77">
          <cell r="D77" t="str">
            <v>A</v>
          </cell>
          <cell r="E77" t="str">
            <v>C</v>
          </cell>
        </row>
        <row r="78">
          <cell r="D78" t="str">
            <v>C</v>
          </cell>
          <cell r="E78" t="str">
            <v>E</v>
          </cell>
        </row>
        <row r="79">
          <cell r="D79" t="str">
            <v>D</v>
          </cell>
          <cell r="E79" t="str">
            <v>D</v>
          </cell>
        </row>
        <row r="80">
          <cell r="D80" t="str">
            <v>A</v>
          </cell>
          <cell r="E80" t="str">
            <v>B</v>
          </cell>
        </row>
        <row r="81">
          <cell r="D81" t="str">
            <v>B</v>
          </cell>
          <cell r="E81" t="str">
            <v>C</v>
          </cell>
        </row>
        <row r="82">
          <cell r="D82" t="str">
            <v>B</v>
          </cell>
          <cell r="E82" t="str">
            <v>B</v>
          </cell>
        </row>
        <row r="83">
          <cell r="D83" t="str">
            <v>D</v>
          </cell>
          <cell r="E83" t="str">
            <v>E</v>
          </cell>
        </row>
        <row r="84">
          <cell r="D84" t="str">
            <v>E</v>
          </cell>
          <cell r="E84" t="str">
            <v>F</v>
          </cell>
        </row>
        <row r="85">
          <cell r="D85" t="str">
            <v>C</v>
          </cell>
          <cell r="E85" t="str">
            <v>C</v>
          </cell>
        </row>
        <row r="86">
          <cell r="D86" t="str">
            <v>C</v>
          </cell>
          <cell r="E86" t="str">
            <v>D</v>
          </cell>
        </row>
        <row r="87">
          <cell r="D87" t="str">
            <v>D</v>
          </cell>
          <cell r="E87" t="str">
            <v>E</v>
          </cell>
        </row>
        <row r="88">
          <cell r="D88" t="str">
            <v>A</v>
          </cell>
          <cell r="E88" t="str">
            <v>C</v>
          </cell>
        </row>
        <row r="89">
          <cell r="D89" t="str">
            <v>A</v>
          </cell>
          <cell r="E89" t="str">
            <v>A</v>
          </cell>
        </row>
        <row r="90">
          <cell r="D90" t="str">
            <v>A</v>
          </cell>
          <cell r="E90" t="str">
            <v>B</v>
          </cell>
        </row>
        <row r="91">
          <cell r="D91" t="str">
            <v>B</v>
          </cell>
          <cell r="E91" t="str">
            <v>C</v>
          </cell>
        </row>
        <row r="92">
          <cell r="D92" t="str">
            <v>E</v>
          </cell>
          <cell r="E92" t="str">
            <v>F</v>
          </cell>
        </row>
        <row r="93">
          <cell r="D93" t="str">
            <v>A</v>
          </cell>
          <cell r="E93" t="str">
            <v>B</v>
          </cell>
        </row>
        <row r="94">
          <cell r="D94" t="str">
            <v>C</v>
          </cell>
          <cell r="E94" t="str">
            <v>C</v>
          </cell>
        </row>
        <row r="95">
          <cell r="D95" t="str">
            <v>B</v>
          </cell>
          <cell r="E95" t="str">
            <v>C</v>
          </cell>
        </row>
        <row r="96">
          <cell r="D96" t="str">
            <v>A</v>
          </cell>
          <cell r="E96" t="str">
            <v>B</v>
          </cell>
        </row>
        <row r="97">
          <cell r="D97" t="str">
            <v>D</v>
          </cell>
          <cell r="E97" t="str">
            <v>F</v>
          </cell>
        </row>
        <row r="98">
          <cell r="D98" t="str">
            <v>A</v>
          </cell>
          <cell r="E98" t="str">
            <v>B</v>
          </cell>
        </row>
        <row r="99">
          <cell r="D99" t="str">
            <v>A</v>
          </cell>
          <cell r="E99" t="str">
            <v>C</v>
          </cell>
        </row>
        <row r="100">
          <cell r="D100" t="str">
            <v>D</v>
          </cell>
          <cell r="E100" t="str">
            <v>E</v>
          </cell>
        </row>
        <row r="101">
          <cell r="D101" t="str">
            <v>C</v>
          </cell>
          <cell r="E101" t="str">
            <v>D</v>
          </cell>
        </row>
        <row r="102">
          <cell r="D102" t="str">
            <v>E</v>
          </cell>
          <cell r="E102" t="str">
            <v>E</v>
          </cell>
        </row>
        <row r="103">
          <cell r="D103" t="str">
            <v>A</v>
          </cell>
          <cell r="E103" t="str">
            <v>A</v>
          </cell>
        </row>
        <row r="104">
          <cell r="D104" t="str">
            <v>C</v>
          </cell>
          <cell r="E104" t="str">
            <v>B</v>
          </cell>
        </row>
        <row r="105">
          <cell r="D105" t="str">
            <v>B</v>
          </cell>
          <cell r="E105" t="str">
            <v>C</v>
          </cell>
        </row>
        <row r="106">
          <cell r="D106" t="str">
            <v>E</v>
          </cell>
          <cell r="E106" t="str">
            <v>F</v>
          </cell>
        </row>
        <row r="107">
          <cell r="D107" t="str">
            <v>C</v>
          </cell>
          <cell r="E107" t="str">
            <v>D</v>
          </cell>
        </row>
        <row r="108">
          <cell r="D108" t="str">
            <v>B</v>
          </cell>
          <cell r="E108" t="str">
            <v>A</v>
          </cell>
        </row>
        <row r="109">
          <cell r="D109" t="str">
            <v>A</v>
          </cell>
          <cell r="E109" t="str">
            <v>A</v>
          </cell>
        </row>
      </sheetData>
      <sheetData sheetId="2">
        <row r="10">
          <cell r="F10">
            <v>33</v>
          </cell>
        </row>
        <row r="11">
          <cell r="F11">
            <v>72</v>
          </cell>
        </row>
        <row r="12">
          <cell r="F12">
            <v>80</v>
          </cell>
        </row>
        <row r="13">
          <cell r="F13">
            <v>100</v>
          </cell>
        </row>
        <row r="14">
          <cell r="F14">
            <v>85</v>
          </cell>
        </row>
        <row r="15">
          <cell r="F15">
            <v>74</v>
          </cell>
        </row>
        <row r="16">
          <cell r="F16">
            <v>20</v>
          </cell>
        </row>
        <row r="17">
          <cell r="F17">
            <v>66</v>
          </cell>
        </row>
        <row r="18">
          <cell r="F18">
            <v>45</v>
          </cell>
        </row>
        <row r="19">
          <cell r="F19">
            <v>99</v>
          </cell>
        </row>
        <row r="20">
          <cell r="F20">
            <v>54</v>
          </cell>
        </row>
        <row r="21">
          <cell r="F21">
            <v>37</v>
          </cell>
        </row>
        <row r="22">
          <cell r="F22">
            <v>29</v>
          </cell>
        </row>
        <row r="23">
          <cell r="F23">
            <v>71</v>
          </cell>
        </row>
        <row r="24">
          <cell r="F24">
            <v>30</v>
          </cell>
        </row>
        <row r="25">
          <cell r="F25">
            <v>39</v>
          </cell>
        </row>
        <row r="26">
          <cell r="F26">
            <v>44</v>
          </cell>
        </row>
        <row r="27">
          <cell r="F27">
            <v>31</v>
          </cell>
        </row>
        <row r="28">
          <cell r="F28">
            <v>61</v>
          </cell>
        </row>
        <row r="29">
          <cell r="F29">
            <v>44</v>
          </cell>
        </row>
        <row r="30">
          <cell r="F30">
            <v>25</v>
          </cell>
        </row>
        <row r="31">
          <cell r="F31">
            <v>33</v>
          </cell>
        </row>
        <row r="32">
          <cell r="F32">
            <v>87</v>
          </cell>
        </row>
        <row r="33">
          <cell r="F33">
            <v>68</v>
          </cell>
        </row>
        <row r="34">
          <cell r="F34">
            <v>81</v>
          </cell>
        </row>
        <row r="35">
          <cell r="F35">
            <v>69</v>
          </cell>
        </row>
        <row r="36">
          <cell r="F36">
            <v>22</v>
          </cell>
        </row>
        <row r="37">
          <cell r="F37">
            <v>54</v>
          </cell>
        </row>
        <row r="38">
          <cell r="F38">
            <v>71</v>
          </cell>
        </row>
        <row r="39">
          <cell r="F39">
            <v>61</v>
          </cell>
        </row>
        <row r="40">
          <cell r="F40">
            <v>46</v>
          </cell>
        </row>
        <row r="41">
          <cell r="F41">
            <v>98</v>
          </cell>
        </row>
        <row r="42">
          <cell r="F42">
            <v>62</v>
          </cell>
        </row>
        <row r="43">
          <cell r="F43">
            <v>47</v>
          </cell>
        </row>
        <row r="44">
          <cell r="F44">
            <v>49</v>
          </cell>
        </row>
        <row r="45">
          <cell r="F45">
            <v>91</v>
          </cell>
        </row>
        <row r="46">
          <cell r="F46">
            <v>88</v>
          </cell>
        </row>
        <row r="47">
          <cell r="F47">
            <v>23</v>
          </cell>
        </row>
        <row r="48">
          <cell r="F48">
            <v>92</v>
          </cell>
        </row>
        <row r="49">
          <cell r="F49">
            <v>48</v>
          </cell>
        </row>
        <row r="50">
          <cell r="F50">
            <v>47</v>
          </cell>
        </row>
        <row r="51">
          <cell r="F51">
            <v>64</v>
          </cell>
        </row>
        <row r="52">
          <cell r="F52">
            <v>22</v>
          </cell>
        </row>
        <row r="53">
          <cell r="F53">
            <v>81</v>
          </cell>
        </row>
        <row r="54">
          <cell r="F54">
            <v>28</v>
          </cell>
        </row>
        <row r="55">
          <cell r="F55">
            <v>70</v>
          </cell>
        </row>
        <row r="56">
          <cell r="F56">
            <v>58</v>
          </cell>
        </row>
        <row r="57">
          <cell r="F57">
            <v>32</v>
          </cell>
        </row>
        <row r="58">
          <cell r="F58">
            <v>92</v>
          </cell>
        </row>
        <row r="59">
          <cell r="F59">
            <v>67</v>
          </cell>
        </row>
        <row r="60">
          <cell r="F60">
            <v>52</v>
          </cell>
        </row>
        <row r="61">
          <cell r="F61">
            <v>67</v>
          </cell>
        </row>
        <row r="62">
          <cell r="F62">
            <v>98</v>
          </cell>
        </row>
        <row r="63">
          <cell r="F63">
            <v>23</v>
          </cell>
        </row>
        <row r="64">
          <cell r="F64">
            <v>81</v>
          </cell>
        </row>
        <row r="65">
          <cell r="F65">
            <v>58</v>
          </cell>
        </row>
        <row r="66">
          <cell r="F66">
            <v>97</v>
          </cell>
        </row>
        <row r="67">
          <cell r="F67">
            <v>96</v>
          </cell>
        </row>
        <row r="68">
          <cell r="F68">
            <v>30</v>
          </cell>
        </row>
        <row r="69">
          <cell r="F69">
            <v>72</v>
          </cell>
        </row>
        <row r="70">
          <cell r="F70">
            <v>76</v>
          </cell>
        </row>
        <row r="71">
          <cell r="F71">
            <v>27</v>
          </cell>
        </row>
        <row r="72">
          <cell r="F72">
            <v>66</v>
          </cell>
        </row>
        <row r="73">
          <cell r="F73">
            <v>63</v>
          </cell>
        </row>
        <row r="74">
          <cell r="F74">
            <v>95</v>
          </cell>
        </row>
        <row r="75">
          <cell r="F75">
            <v>71</v>
          </cell>
        </row>
        <row r="76">
          <cell r="F76">
            <v>49</v>
          </cell>
        </row>
        <row r="77">
          <cell r="F77">
            <v>54</v>
          </cell>
        </row>
        <row r="78">
          <cell r="F78">
            <v>35</v>
          </cell>
        </row>
        <row r="79">
          <cell r="F79">
            <v>79</v>
          </cell>
        </row>
        <row r="80">
          <cell r="F80">
            <v>29</v>
          </cell>
        </row>
        <row r="81">
          <cell r="F81">
            <v>47</v>
          </cell>
        </row>
        <row r="82">
          <cell r="F82">
            <v>71</v>
          </cell>
        </row>
        <row r="83">
          <cell r="F83">
            <v>44</v>
          </cell>
        </row>
        <row r="84">
          <cell r="F84">
            <v>68</v>
          </cell>
        </row>
        <row r="85">
          <cell r="F85">
            <v>99</v>
          </cell>
        </row>
        <row r="86">
          <cell r="F86">
            <v>85</v>
          </cell>
        </row>
        <row r="87">
          <cell r="F87">
            <v>89</v>
          </cell>
        </row>
        <row r="88">
          <cell r="F88">
            <v>95</v>
          </cell>
        </row>
        <row r="89">
          <cell r="F89">
            <v>93</v>
          </cell>
        </row>
        <row r="90">
          <cell r="F90">
            <v>63</v>
          </cell>
        </row>
        <row r="91">
          <cell r="F91">
            <v>53</v>
          </cell>
        </row>
        <row r="92">
          <cell r="F92">
            <v>50</v>
          </cell>
        </row>
        <row r="93">
          <cell r="F93">
            <v>32</v>
          </cell>
        </row>
        <row r="94">
          <cell r="F94">
            <v>66</v>
          </cell>
        </row>
        <row r="95">
          <cell r="F95">
            <v>68</v>
          </cell>
        </row>
        <row r="96">
          <cell r="F96">
            <v>35</v>
          </cell>
        </row>
        <row r="97">
          <cell r="F97">
            <v>31</v>
          </cell>
        </row>
        <row r="98">
          <cell r="F98">
            <v>64</v>
          </cell>
        </row>
        <row r="99">
          <cell r="F99">
            <v>43</v>
          </cell>
        </row>
        <row r="100">
          <cell r="F100">
            <v>39</v>
          </cell>
        </row>
        <row r="101">
          <cell r="F101">
            <v>44</v>
          </cell>
        </row>
        <row r="102">
          <cell r="F102">
            <v>33</v>
          </cell>
        </row>
        <row r="103">
          <cell r="F103">
            <v>93</v>
          </cell>
        </row>
        <row r="104">
          <cell r="F104">
            <v>62</v>
          </cell>
        </row>
        <row r="105">
          <cell r="F105">
            <v>43</v>
          </cell>
        </row>
        <row r="106">
          <cell r="F106">
            <v>37</v>
          </cell>
        </row>
        <row r="107">
          <cell r="F107">
            <v>47</v>
          </cell>
        </row>
        <row r="108">
          <cell r="F108">
            <v>28</v>
          </cell>
        </row>
        <row r="109">
          <cell r="F109">
            <v>75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bjectives"/>
      <sheetName val="Little Th's"/>
      <sheetName val="AutoCalc"/>
      <sheetName val="VlkUp &amp; NmdRng"/>
      <sheetName val="Nmd Rng as Vector"/>
      <sheetName val="Solver"/>
      <sheetName val="Data Tables"/>
      <sheetName val="BB"/>
      <sheetName val="Filter"/>
      <sheetName val="SamplePivotData"/>
      <sheetName val="Macros"/>
      <sheetName val="Functions"/>
      <sheetName val="Button"/>
      <sheetName val="worm"/>
      <sheetName val="DReader"/>
      <sheetName val="SnapShot"/>
      <sheetName val="ReadRange"/>
    </sheetNames>
    <sheetDataSet>
      <sheetData sheetId="0" refreshError="1"/>
      <sheetData sheetId="1" refreshError="1"/>
      <sheetData sheetId="2" refreshError="1"/>
      <sheetData sheetId="3">
        <row r="11">
          <cell r="K11">
            <v>0.5</v>
          </cell>
        </row>
        <row r="14">
          <cell r="B14">
            <v>0.1</v>
          </cell>
          <cell r="C14">
            <v>0.05</v>
          </cell>
          <cell r="D14">
            <v>-1.6448536269514726</v>
          </cell>
          <cell r="F14">
            <v>0.1</v>
          </cell>
          <cell r="G14">
            <v>2.0000000000000004E-2</v>
          </cell>
          <cell r="H14">
            <v>-2.0537489106318225</v>
          </cell>
        </row>
        <row r="15">
          <cell r="B15">
            <v>0.2</v>
          </cell>
          <cell r="C15">
            <v>0.2</v>
          </cell>
          <cell r="D15">
            <v>-0.84162123357291452</v>
          </cell>
          <cell r="F15">
            <v>0.2</v>
          </cell>
          <cell r="G15">
            <v>8.0000000000000016E-2</v>
          </cell>
          <cell r="H15">
            <v>-1.4050715603096353</v>
          </cell>
        </row>
        <row r="16">
          <cell r="B16">
            <v>0.3</v>
          </cell>
          <cell r="C16">
            <v>0.38750000000000007</v>
          </cell>
          <cell r="D16">
            <v>-0.2858408748811655</v>
          </cell>
          <cell r="F16">
            <v>0.3</v>
          </cell>
          <cell r="G16">
            <v>0.18</v>
          </cell>
          <cell r="H16">
            <v>-0.91536508784281501</v>
          </cell>
        </row>
        <row r="17">
          <cell r="B17">
            <v>0.4</v>
          </cell>
          <cell r="C17">
            <v>0.55000000000000004</v>
          </cell>
          <cell r="D17">
            <v>0.12566134685507416</v>
          </cell>
          <cell r="F17">
            <v>0.4</v>
          </cell>
          <cell r="G17">
            <v>0.32000000000000006</v>
          </cell>
          <cell r="H17">
            <v>-0.46769879911450818</v>
          </cell>
        </row>
        <row r="18">
          <cell r="B18">
            <v>0.5</v>
          </cell>
          <cell r="C18">
            <v>0.6875</v>
          </cell>
          <cell r="D18">
            <v>0.48877641111466941</v>
          </cell>
          <cell r="F18">
            <v>0.5</v>
          </cell>
          <cell r="G18">
            <v>0.5</v>
          </cell>
          <cell r="H18">
            <v>0</v>
          </cell>
        </row>
        <row r="19">
          <cell r="B19">
            <v>0.6</v>
          </cell>
          <cell r="C19">
            <v>0.8</v>
          </cell>
          <cell r="D19">
            <v>0.84162123357291474</v>
          </cell>
          <cell r="F19">
            <v>0.6</v>
          </cell>
          <cell r="G19">
            <v>0.67999999999999994</v>
          </cell>
          <cell r="H19">
            <v>0.46769879911450818</v>
          </cell>
        </row>
        <row r="20">
          <cell r="B20">
            <v>0.7</v>
          </cell>
          <cell r="C20">
            <v>0.88749999999999996</v>
          </cell>
          <cell r="D20">
            <v>1.213339622488518</v>
          </cell>
          <cell r="F20">
            <v>0.7</v>
          </cell>
          <cell r="G20">
            <v>0.82</v>
          </cell>
          <cell r="H20">
            <v>0.91536508784281256</v>
          </cell>
        </row>
        <row r="21">
          <cell r="B21">
            <v>0.8</v>
          </cell>
          <cell r="C21">
            <v>0.95</v>
          </cell>
          <cell r="D21">
            <v>1.6448536269514715</v>
          </cell>
          <cell r="F21">
            <v>0.8</v>
          </cell>
          <cell r="G21">
            <v>0.92</v>
          </cell>
          <cell r="H21">
            <v>1.4050715603096329</v>
          </cell>
        </row>
        <row r="22">
          <cell r="B22">
            <v>0.9</v>
          </cell>
          <cell r="C22">
            <v>0.98750000000000004</v>
          </cell>
          <cell r="D22">
            <v>2.2414027276049464</v>
          </cell>
          <cell r="F22">
            <v>0.9</v>
          </cell>
          <cell r="G22">
            <v>0.98</v>
          </cell>
          <cell r="H22">
            <v>2.0537489106318221</v>
          </cell>
        </row>
        <row r="23">
          <cell r="B23">
            <v>1</v>
          </cell>
          <cell r="C23">
            <v>1</v>
          </cell>
          <cell r="D23" t="e">
            <v>#NUM!</v>
          </cell>
          <cell r="F23">
            <v>1</v>
          </cell>
          <cell r="G23">
            <v>1</v>
          </cell>
          <cell r="H23" t="e">
            <v>#NUM!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3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aR1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file/d/10Kc6pqbbmvkOD-IwTX6KaJMBD3_KNVpR/view?usp=sharing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file/d/10KAPrdqFdPciX7YRGKElWr3ucC6W3Y91/view?usp=sharing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s://drive.google.com/file/d/10KF6wF8-RvovocJ-p_Pipg9ofA4FQioF/view?usp=sharing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hyperlink" Target="https://drive.google.com/file/d/10LRd_A6ETPsAkI_VvZ2v4m68Iz_nWfKV/view?usp=sharing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hyperlink" Target="https://drive.google.com/file/d/10KiAlZvrjH27rAggqvMKRClWhsKePRCk/view?usp=sharing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file/d/10LO7n9mXRnMubm7le99oRqLzWyOO9RoT/view?usp=sharing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5869F-FF02-E64F-9215-A11DA7DEE63E}">
  <dimension ref="B2:B8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162</v>
      </c>
    </row>
    <row r="5" spans="2:2" x14ac:dyDescent="0.3">
      <c r="B5" s="1" t="s">
        <v>163</v>
      </c>
    </row>
    <row r="8" spans="2:2" x14ac:dyDescent="0.3">
      <c r="B8" s="1" t="s">
        <v>159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E5FE32-21CB-FD4F-B46F-8FCB9E9AA3D2}">
  <sheetPr>
    <tabColor rgb="FFFF0000"/>
  </sheetPr>
  <dimension ref="B2:B4"/>
  <sheetViews>
    <sheetView workbookViewId="0"/>
  </sheetViews>
  <sheetFormatPr baseColWidth="10" defaultRowHeight="26" x14ac:dyDescent="0.3"/>
  <cols>
    <col min="1" max="16384" width="10.83203125" style="19"/>
  </cols>
  <sheetData>
    <row r="2" spans="2:2" x14ac:dyDescent="0.3">
      <c r="B2" s="19" t="s">
        <v>76</v>
      </c>
    </row>
    <row r="3" spans="2:2" x14ac:dyDescent="0.3">
      <c r="B3" s="19" t="s">
        <v>75</v>
      </c>
    </row>
    <row r="4" spans="2:2" x14ac:dyDescent="0.3">
      <c r="B4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F397B-F0EC-5E4D-8C5B-6A15D9DF76C7}">
  <sheetPr>
    <tabColor rgb="FFFF0000"/>
  </sheetPr>
  <dimension ref="B2:L23"/>
  <sheetViews>
    <sheetView zoomScale="90" zoomScaleNormal="90" workbookViewId="0"/>
  </sheetViews>
  <sheetFormatPr baseColWidth="10" defaultRowHeight="26" x14ac:dyDescent="0.3"/>
  <cols>
    <col min="1" max="1" width="10.83203125" style="3"/>
    <col min="2" max="2" width="8.6640625" style="3" customWidth="1"/>
    <col min="3" max="16384" width="10.83203125" style="3"/>
  </cols>
  <sheetData>
    <row r="2" spans="2:12" x14ac:dyDescent="0.3">
      <c r="B2" s="5" t="s">
        <v>14</v>
      </c>
      <c r="L2" s="3" t="s">
        <v>58</v>
      </c>
    </row>
    <row r="3" spans="2:12" x14ac:dyDescent="0.3">
      <c r="C3" s="3" t="s">
        <v>11</v>
      </c>
    </row>
    <row r="4" spans="2:12" x14ac:dyDescent="0.3">
      <c r="C4" s="3" t="s">
        <v>70</v>
      </c>
    </row>
    <row r="5" spans="2:12" x14ac:dyDescent="0.3">
      <c r="D5" s="3" t="s">
        <v>12</v>
      </c>
    </row>
    <row r="6" spans="2:12" x14ac:dyDescent="0.3">
      <c r="E6" s="3" t="s">
        <v>72</v>
      </c>
    </row>
    <row r="7" spans="2:12" x14ac:dyDescent="0.3">
      <c r="E7" s="3" t="s">
        <v>71</v>
      </c>
    </row>
    <row r="8" spans="2:12" x14ac:dyDescent="0.3">
      <c r="E8" s="3" t="s">
        <v>18</v>
      </c>
    </row>
    <row r="9" spans="2:12" x14ac:dyDescent="0.3">
      <c r="F9" s="3" t="s">
        <v>73</v>
      </c>
    </row>
    <row r="10" spans="2:12" x14ac:dyDescent="0.3">
      <c r="F10" s="3" t="s">
        <v>19</v>
      </c>
    </row>
    <row r="11" spans="2:12" x14ac:dyDescent="0.3">
      <c r="E11" s="3" t="s">
        <v>74</v>
      </c>
    </row>
    <row r="12" spans="2:12" x14ac:dyDescent="0.3">
      <c r="E12" s="3" t="s">
        <v>29</v>
      </c>
    </row>
    <row r="13" spans="2:12" x14ac:dyDescent="0.3">
      <c r="D13" s="3" t="s">
        <v>13</v>
      </c>
    </row>
    <row r="14" spans="2:12" x14ac:dyDescent="0.3">
      <c r="E14" s="3" t="s">
        <v>17</v>
      </c>
    </row>
    <row r="15" spans="2:12" x14ac:dyDescent="0.3">
      <c r="E15" s="3" t="s">
        <v>77</v>
      </c>
    </row>
    <row r="16" spans="2:12" x14ac:dyDescent="0.3">
      <c r="D16" s="3" t="s">
        <v>78</v>
      </c>
    </row>
    <row r="17" spans="4:5" x14ac:dyDescent="0.3">
      <c r="E17" s="3" t="s">
        <v>62</v>
      </c>
    </row>
    <row r="18" spans="4:5" x14ac:dyDescent="0.3">
      <c r="E18" s="3" t="s">
        <v>63</v>
      </c>
    </row>
    <row r="19" spans="4:5" x14ac:dyDescent="0.3">
      <c r="D19" s="3" t="s">
        <v>15</v>
      </c>
    </row>
    <row r="20" spans="4:5" x14ac:dyDescent="0.3">
      <c r="E20" s="3" t="s">
        <v>61</v>
      </c>
    </row>
    <row r="21" spans="4:5" x14ac:dyDescent="0.3">
      <c r="D21" s="3" t="s">
        <v>16</v>
      </c>
    </row>
    <row r="22" spans="4:5" x14ac:dyDescent="0.3">
      <c r="E22" s="3" t="s">
        <v>60</v>
      </c>
    </row>
    <row r="23" spans="4:5" x14ac:dyDescent="0.3">
      <c r="E23" s="3" t="s">
        <v>59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787346-2CEC-0149-9CD8-1C0461B881C4}">
  <sheetPr>
    <tabColor rgb="FFC00000"/>
  </sheetPr>
  <dimension ref="A1:L25"/>
  <sheetViews>
    <sheetView workbookViewId="0">
      <selection activeCell="B3" sqref="B3"/>
    </sheetView>
  </sheetViews>
  <sheetFormatPr baseColWidth="10" defaultRowHeight="24" x14ac:dyDescent="0.3"/>
  <cols>
    <col min="1" max="2" width="10.83203125" style="22"/>
    <col min="3" max="3" width="11.33203125" style="22" bestFit="1" customWidth="1"/>
    <col min="4" max="12" width="11" style="22" bestFit="1" customWidth="1"/>
    <col min="13" max="16384" width="10.83203125" style="22"/>
  </cols>
  <sheetData>
    <row r="1" spans="1:12" x14ac:dyDescent="0.3">
      <c r="A1" s="39" t="s">
        <v>155</v>
      </c>
    </row>
    <row r="2" spans="1:12" x14ac:dyDescent="0.3">
      <c r="B2" s="22" t="s">
        <v>98</v>
      </c>
    </row>
    <row r="3" spans="1:12" x14ac:dyDescent="0.3">
      <c r="B3" s="41" t="s">
        <v>176</v>
      </c>
    </row>
    <row r="5" spans="1:12" x14ac:dyDescent="0.3">
      <c r="C5" s="22" t="s">
        <v>99</v>
      </c>
    </row>
    <row r="6" spans="1:12" x14ac:dyDescent="0.3">
      <c r="D6" s="22">
        <v>1</v>
      </c>
      <c r="E6" s="22">
        <v>2</v>
      </c>
      <c r="F6" s="22">
        <v>3</v>
      </c>
      <c r="G6" s="22">
        <v>4</v>
      </c>
      <c r="H6" s="22">
        <v>5</v>
      </c>
      <c r="I6" s="22">
        <v>7</v>
      </c>
      <c r="J6" s="22">
        <v>10</v>
      </c>
      <c r="K6" s="22">
        <v>15</v>
      </c>
      <c r="L6" s="22">
        <v>20</v>
      </c>
    </row>
    <row r="7" spans="1:12" x14ac:dyDescent="0.3">
      <c r="C7" s="22" t="s">
        <v>100</v>
      </c>
      <c r="D7" s="23">
        <v>0</v>
      </c>
      <c r="E7" s="23">
        <v>1.0999999999999999E-2</v>
      </c>
      <c r="F7" s="23">
        <v>1.0999999999999999E-2</v>
      </c>
      <c r="G7" s="23">
        <v>3.1E-2</v>
      </c>
      <c r="H7" s="23">
        <v>8.5000000000000006E-2</v>
      </c>
      <c r="I7" s="23">
        <v>0.19500000000000001</v>
      </c>
      <c r="J7" s="23">
        <v>0.38600000000000001</v>
      </c>
      <c r="K7" s="23">
        <v>0.70499999999999996</v>
      </c>
      <c r="L7" s="23">
        <v>0.82399999999999995</v>
      </c>
    </row>
    <row r="8" spans="1:12" x14ac:dyDescent="0.3">
      <c r="C8" s="22" t="s">
        <v>101</v>
      </c>
      <c r="D8" s="23">
        <v>2.1000000000000001E-2</v>
      </c>
      <c r="E8" s="23">
        <v>0.06</v>
      </c>
      <c r="F8" s="23">
        <v>0.11</v>
      </c>
      <c r="G8" s="23">
        <v>0.192</v>
      </c>
      <c r="H8" s="23">
        <v>0.29799999999999999</v>
      </c>
      <c r="I8" s="23">
        <v>0.52500000000000002</v>
      </c>
      <c r="J8" s="23">
        <v>0.77800000000000002</v>
      </c>
      <c r="K8" s="23">
        <v>1.3360000000000001</v>
      </c>
      <c r="L8" s="23">
        <v>2.1509999999999998</v>
      </c>
    </row>
    <row r="9" spans="1:12" x14ac:dyDescent="0.3">
      <c r="C9" s="22" t="s">
        <v>102</v>
      </c>
      <c r="D9" s="23">
        <v>5.5E-2</v>
      </c>
      <c r="E9" s="23">
        <v>0.16500000000000001</v>
      </c>
      <c r="F9" s="23">
        <v>0.34499999999999997</v>
      </c>
      <c r="G9" s="23">
        <v>0.53600000000000003</v>
      </c>
      <c r="H9" s="23">
        <v>0.76600000000000001</v>
      </c>
      <c r="I9" s="23">
        <v>1.2969999999999999</v>
      </c>
      <c r="J9" s="23">
        <v>2.2240000000000002</v>
      </c>
      <c r="K9" s="23">
        <v>3.8759999999999999</v>
      </c>
      <c r="L9" s="23">
        <v>5.7930000000000001</v>
      </c>
    </row>
    <row r="10" spans="1:12" x14ac:dyDescent="0.3">
      <c r="C10" s="22" t="s">
        <v>103</v>
      </c>
      <c r="D10" s="23">
        <v>0.17699999999999999</v>
      </c>
      <c r="E10" s="23">
        <v>0.46100000000000002</v>
      </c>
      <c r="F10" s="23">
        <v>0.80400000000000005</v>
      </c>
      <c r="G10" s="23">
        <v>1.216</v>
      </c>
      <c r="H10" s="23">
        <v>1.6279999999999999</v>
      </c>
      <c r="I10" s="23">
        <v>2.472</v>
      </c>
      <c r="J10" s="23">
        <v>3.9249999999999998</v>
      </c>
      <c r="K10" s="23">
        <v>7.0060000000000002</v>
      </c>
      <c r="L10" s="23">
        <v>10.236000000000001</v>
      </c>
    </row>
    <row r="11" spans="1:12" x14ac:dyDescent="0.3">
      <c r="C11" s="22" t="s">
        <v>104</v>
      </c>
      <c r="D11" s="23">
        <v>0.94499999999999995</v>
      </c>
      <c r="E11" s="23">
        <v>2.5830000000000002</v>
      </c>
      <c r="F11" s="23">
        <v>4.492</v>
      </c>
      <c r="G11" s="23">
        <v>6.5179999999999998</v>
      </c>
      <c r="H11" s="23">
        <v>8.3919999999999995</v>
      </c>
      <c r="I11" s="23">
        <v>11.667</v>
      </c>
      <c r="J11" s="23">
        <v>16.283000000000001</v>
      </c>
      <c r="K11" s="23">
        <v>23.576000000000001</v>
      </c>
      <c r="L11" s="23">
        <v>29.733000000000001</v>
      </c>
    </row>
    <row r="12" spans="1:12" x14ac:dyDescent="0.3">
      <c r="C12" s="22" t="s">
        <v>105</v>
      </c>
      <c r="D12" s="23">
        <v>3.573</v>
      </c>
      <c r="E12" s="23">
        <v>8.4359999999999999</v>
      </c>
      <c r="F12" s="23">
        <v>13.377000000000001</v>
      </c>
      <c r="G12" s="23">
        <v>17.827999999999999</v>
      </c>
      <c r="H12" s="23">
        <v>21.908000000000001</v>
      </c>
      <c r="I12" s="23">
        <v>28.856999999999999</v>
      </c>
      <c r="J12" s="23">
        <v>36.177</v>
      </c>
      <c r="K12" s="23">
        <v>43.658000000000001</v>
      </c>
      <c r="L12" s="23">
        <v>48.643999999999998</v>
      </c>
    </row>
    <row r="13" spans="1:12" x14ac:dyDescent="0.3">
      <c r="C13" s="22" t="s">
        <v>106</v>
      </c>
      <c r="D13" s="23">
        <v>10.624000000000001</v>
      </c>
      <c r="E13" s="23">
        <v>18.670000000000002</v>
      </c>
      <c r="F13" s="23">
        <v>25.443000000000001</v>
      </c>
      <c r="G13" s="23">
        <v>30.974</v>
      </c>
      <c r="H13" s="23">
        <v>35.542999999999999</v>
      </c>
      <c r="I13" s="23">
        <v>42.131999999999998</v>
      </c>
      <c r="J13" s="23">
        <v>50.258000000000003</v>
      </c>
      <c r="K13" s="23">
        <v>53.377000000000002</v>
      </c>
      <c r="L13" s="23">
        <v>53.93</v>
      </c>
    </row>
    <row r="15" spans="1:12" x14ac:dyDescent="0.3">
      <c r="C15" s="24" t="s">
        <v>107</v>
      </c>
      <c r="D15" s="24" t="s">
        <v>108</v>
      </c>
    </row>
    <row r="16" spans="1:12" x14ac:dyDescent="0.3">
      <c r="C16" s="24" t="s">
        <v>109</v>
      </c>
      <c r="D16" s="24">
        <v>3</v>
      </c>
    </row>
    <row r="18" spans="3:3" x14ac:dyDescent="0.3">
      <c r="C18" s="25" t="s">
        <v>110</v>
      </c>
    </row>
    <row r="19" spans="3:3" x14ac:dyDescent="0.3">
      <c r="C19" s="26">
        <f>(F13-E13)/100</f>
        <v>6.7729999999999999E-2</v>
      </c>
    </row>
    <row r="21" spans="3:3" x14ac:dyDescent="0.3">
      <c r="C21" s="22" t="s">
        <v>111</v>
      </c>
    </row>
    <row r="22" spans="3:3" x14ac:dyDescent="0.3">
      <c r="C22" s="27">
        <f>1-E13/100</f>
        <v>0.81330000000000002</v>
      </c>
    </row>
    <row r="24" spans="3:3" x14ac:dyDescent="0.3">
      <c r="C24" s="22" t="s">
        <v>112</v>
      </c>
    </row>
    <row r="25" spans="3:3" x14ac:dyDescent="0.3">
      <c r="C25" s="27">
        <f>C19/C22</f>
        <v>8.3278003196852329E-2</v>
      </c>
    </row>
  </sheetData>
  <hyperlinks>
    <hyperlink ref="A1" r:id="rId1" xr:uid="{767AB179-F18B-144C-95A6-BA4E5820D37A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F6CF03-F83D-1D4D-BA29-D1ACC8CBCEE8}">
  <sheetPr>
    <tabColor rgb="FFC00000"/>
  </sheetPr>
  <dimension ref="A1:G21"/>
  <sheetViews>
    <sheetView workbookViewId="0">
      <selection activeCell="B3" sqref="B3"/>
    </sheetView>
  </sheetViews>
  <sheetFormatPr baseColWidth="10" defaultRowHeight="26" x14ac:dyDescent="0.3"/>
  <cols>
    <col min="1" max="16384" width="10.83203125" style="28"/>
  </cols>
  <sheetData>
    <row r="1" spans="1:7" x14ac:dyDescent="0.3">
      <c r="A1" s="39" t="s">
        <v>156</v>
      </c>
    </row>
    <row r="2" spans="1:7" x14ac:dyDescent="0.3">
      <c r="B2" s="28" t="s">
        <v>98</v>
      </c>
    </row>
    <row r="3" spans="1:7" x14ac:dyDescent="0.3">
      <c r="B3" s="41" t="s">
        <v>176</v>
      </c>
    </row>
    <row r="5" spans="1:7" x14ac:dyDescent="0.3">
      <c r="B5" s="28" t="s">
        <v>113</v>
      </c>
    </row>
    <row r="7" spans="1:7" x14ac:dyDescent="0.3">
      <c r="C7" s="29" t="s">
        <v>114</v>
      </c>
    </row>
    <row r="9" spans="1:7" x14ac:dyDescent="0.3">
      <c r="C9" s="29" t="s">
        <v>115</v>
      </c>
    </row>
    <row r="10" spans="1:7" x14ac:dyDescent="0.3">
      <c r="C10" s="30">
        <v>1.4999999999999999E-2</v>
      </c>
    </row>
    <row r="12" spans="1:7" x14ac:dyDescent="0.3">
      <c r="B12" s="31" t="s">
        <v>116</v>
      </c>
      <c r="C12" s="28">
        <v>1</v>
      </c>
      <c r="D12" s="28">
        <v>2</v>
      </c>
      <c r="E12" s="28">
        <v>3</v>
      </c>
      <c r="F12" s="28">
        <v>4</v>
      </c>
      <c r="G12" s="28">
        <v>5</v>
      </c>
    </row>
    <row r="14" spans="1:7" x14ac:dyDescent="0.3">
      <c r="C14" s="28" t="s">
        <v>117</v>
      </c>
    </row>
    <row r="15" spans="1:7" x14ac:dyDescent="0.3">
      <c r="C15" s="32">
        <f>1-EXP(-C12*$C$10)</f>
        <v>1.4888060396937353E-2</v>
      </c>
      <c r="D15" s="32">
        <f t="shared" ref="D15:G15" si="0">1-EXP(-D12*$C$10)</f>
        <v>2.9554466451491845E-2</v>
      </c>
      <c r="E15" s="32">
        <f t="shared" si="0"/>
        <v>4.400251816690004E-2</v>
      </c>
      <c r="F15" s="32">
        <f t="shared" si="0"/>
        <v>5.823546641575128E-2</v>
      </c>
      <c r="G15" s="32">
        <f t="shared" si="0"/>
        <v>7.2256513671447142E-2</v>
      </c>
    </row>
    <row r="17" spans="3:7" x14ac:dyDescent="0.3">
      <c r="C17" s="28" t="s">
        <v>118</v>
      </c>
    </row>
    <row r="18" spans="3:7" x14ac:dyDescent="0.3">
      <c r="C18" s="33">
        <f>C15-B15</f>
        <v>1.4888060396937353E-2</v>
      </c>
      <c r="D18" s="33">
        <f t="shared" ref="D18:G18" si="1">D15-C15</f>
        <v>1.4666406054554493E-2</v>
      </c>
      <c r="E18" s="33">
        <f t="shared" si="1"/>
        <v>1.4448051715408194E-2</v>
      </c>
      <c r="F18" s="33">
        <f t="shared" si="1"/>
        <v>1.423294824885124E-2</v>
      </c>
      <c r="G18" s="33">
        <f t="shared" si="1"/>
        <v>1.4021047255695862E-2</v>
      </c>
    </row>
    <row r="20" spans="3:7" x14ac:dyDescent="0.3">
      <c r="C20" s="28" t="s">
        <v>119</v>
      </c>
    </row>
    <row r="21" spans="3:7" x14ac:dyDescent="0.3">
      <c r="C21" s="33">
        <f>C18/(1-B15)</f>
        <v>1.4888060396937353E-2</v>
      </c>
      <c r="D21" s="33">
        <f>D18/(1-C15)</f>
        <v>1.4888060396937347E-2</v>
      </c>
      <c r="E21" s="33">
        <f t="shared" ref="E21:G21" si="2">E18/(1-D15)</f>
        <v>1.4888060396937261E-2</v>
      </c>
      <c r="F21" s="33">
        <f t="shared" si="2"/>
        <v>1.4888060396937382E-2</v>
      </c>
      <c r="G21" s="33">
        <f t="shared" si="2"/>
        <v>1.4888060396937386E-2</v>
      </c>
    </row>
  </sheetData>
  <hyperlinks>
    <hyperlink ref="A1" r:id="rId1" xr:uid="{9BE0D8D2-E4B9-AD48-81D0-2C83C05A9283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4C886D-1343-6340-8EF6-52DD18ED8B83}">
  <sheetPr>
    <tabColor rgb="FF7030A0"/>
  </sheetPr>
  <dimension ref="A1:B23"/>
  <sheetViews>
    <sheetView tabSelected="1" workbookViewId="0"/>
  </sheetViews>
  <sheetFormatPr baseColWidth="10" defaultRowHeight="26" x14ac:dyDescent="0.3"/>
  <cols>
    <col min="1" max="16384" width="10.83203125" style="28"/>
  </cols>
  <sheetData>
    <row r="1" spans="1:2" x14ac:dyDescent="0.3">
      <c r="A1" s="28" t="s">
        <v>97</v>
      </c>
      <c r="B1" s="40"/>
    </row>
    <row r="2" spans="1:2" x14ac:dyDescent="0.3">
      <c r="B2" s="40" t="s">
        <v>98</v>
      </c>
    </row>
    <row r="3" spans="1:2" x14ac:dyDescent="0.3">
      <c r="B3" s="41" t="s">
        <v>177</v>
      </c>
    </row>
    <row r="4" spans="1:2" x14ac:dyDescent="0.3">
      <c r="B4" s="40"/>
    </row>
    <row r="5" spans="1:2" x14ac:dyDescent="0.3">
      <c r="B5" s="40" t="s">
        <v>164</v>
      </c>
    </row>
    <row r="6" spans="1:2" x14ac:dyDescent="0.3">
      <c r="B6" s="40"/>
    </row>
    <row r="7" spans="1:2" x14ac:dyDescent="0.3">
      <c r="B7" s="40" t="s">
        <v>165</v>
      </c>
    </row>
    <row r="8" spans="1:2" x14ac:dyDescent="0.3">
      <c r="B8" s="40"/>
    </row>
    <row r="9" spans="1:2" x14ac:dyDescent="0.3">
      <c r="B9" s="40" t="s">
        <v>166</v>
      </c>
    </row>
    <row r="10" spans="1:2" x14ac:dyDescent="0.3">
      <c r="B10" s="40"/>
    </row>
    <row r="11" spans="1:2" x14ac:dyDescent="0.3">
      <c r="B11" s="40" t="s">
        <v>167</v>
      </c>
    </row>
    <row r="12" spans="1:2" x14ac:dyDescent="0.3">
      <c r="B12" s="40"/>
    </row>
    <row r="13" spans="1:2" x14ac:dyDescent="0.3">
      <c r="B13" s="40" t="s">
        <v>168</v>
      </c>
    </row>
    <row r="14" spans="1:2" x14ac:dyDescent="0.3">
      <c r="B14" s="40"/>
    </row>
    <row r="15" spans="1:2" x14ac:dyDescent="0.3">
      <c r="B15" s="40" t="s">
        <v>169</v>
      </c>
    </row>
    <row r="16" spans="1:2" x14ac:dyDescent="0.3">
      <c r="B16" s="40"/>
    </row>
    <row r="17" spans="2:2" x14ac:dyDescent="0.3">
      <c r="B17" s="40" t="s">
        <v>170</v>
      </c>
    </row>
    <row r="18" spans="2:2" x14ac:dyDescent="0.3">
      <c r="B18" s="40"/>
    </row>
    <row r="19" spans="2:2" x14ac:dyDescent="0.3">
      <c r="B19" s="40" t="s">
        <v>120</v>
      </c>
    </row>
    <row r="20" spans="2:2" x14ac:dyDescent="0.3">
      <c r="B20" s="40"/>
    </row>
    <row r="21" spans="2:2" ht="29" x14ac:dyDescent="0.3">
      <c r="B21" s="40" t="s">
        <v>171</v>
      </c>
    </row>
    <row r="22" spans="2:2" x14ac:dyDescent="0.3">
      <c r="B22" s="40"/>
    </row>
    <row r="23" spans="2:2" ht="29" x14ac:dyDescent="0.3">
      <c r="B23" s="40" t="s">
        <v>172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ADF77-DBE0-6440-8AD0-BB5D09DDB975}">
  <sheetPr>
    <tabColor rgb="FFFF0000"/>
  </sheetPr>
  <dimension ref="A1:B22"/>
  <sheetViews>
    <sheetView workbookViewId="0">
      <selection activeCell="A2" sqref="A2"/>
    </sheetView>
  </sheetViews>
  <sheetFormatPr baseColWidth="10" defaultRowHeight="26" x14ac:dyDescent="0.3"/>
  <cols>
    <col min="1" max="1" width="10.83203125" style="3"/>
    <col min="2" max="2" width="8.6640625" style="3" customWidth="1"/>
    <col min="3" max="16384" width="10.83203125" style="3"/>
  </cols>
  <sheetData>
    <row r="1" spans="1:2" x14ac:dyDescent="0.3">
      <c r="A1" s="39" t="s">
        <v>157</v>
      </c>
    </row>
    <row r="2" spans="1:2" x14ac:dyDescent="0.3">
      <c r="A2" s="41" t="s">
        <v>173</v>
      </c>
    </row>
    <row r="3" spans="1:2" x14ac:dyDescent="0.3">
      <c r="A3" s="39"/>
    </row>
    <row r="4" spans="1:2" ht="30" x14ac:dyDescent="0.4">
      <c r="B4" s="29" t="s">
        <v>121</v>
      </c>
    </row>
    <row r="6" spans="1:2" ht="30" x14ac:dyDescent="0.4">
      <c r="B6" s="29" t="s">
        <v>123</v>
      </c>
    </row>
    <row r="8" spans="1:2" x14ac:dyDescent="0.3">
      <c r="B8" s="3" t="s">
        <v>124</v>
      </c>
    </row>
    <row r="10" spans="1:2" ht="30" x14ac:dyDescent="0.4">
      <c r="B10" s="29" t="s">
        <v>122</v>
      </c>
    </row>
    <row r="12" spans="1:2" ht="30" x14ac:dyDescent="0.4">
      <c r="B12" s="29" t="s">
        <v>125</v>
      </c>
    </row>
    <row r="14" spans="1:2" x14ac:dyDescent="0.3">
      <c r="B14" s="29" t="s">
        <v>126</v>
      </c>
    </row>
    <row r="15" spans="1:2" x14ac:dyDescent="0.3">
      <c r="B15" s="29" t="s">
        <v>127</v>
      </c>
    </row>
    <row r="16" spans="1:2" x14ac:dyDescent="0.3">
      <c r="B16" s="29"/>
    </row>
    <row r="17" spans="2:2" x14ac:dyDescent="0.3">
      <c r="B17" s="29" t="s">
        <v>128</v>
      </c>
    </row>
    <row r="18" spans="2:2" x14ac:dyDescent="0.3">
      <c r="B18" s="29" t="s">
        <v>132</v>
      </c>
    </row>
    <row r="19" spans="2:2" x14ac:dyDescent="0.3">
      <c r="B19" s="29" t="s">
        <v>133</v>
      </c>
    </row>
    <row r="20" spans="2:2" ht="30" x14ac:dyDescent="0.4">
      <c r="B20" s="29" t="s">
        <v>129</v>
      </c>
    </row>
    <row r="21" spans="2:2" ht="30" x14ac:dyDescent="0.4">
      <c r="B21" s="29" t="s">
        <v>130</v>
      </c>
    </row>
    <row r="22" spans="2:2" ht="30" x14ac:dyDescent="0.4">
      <c r="B22" s="29" t="s">
        <v>131</v>
      </c>
    </row>
  </sheetData>
  <hyperlinks>
    <hyperlink ref="A1" r:id="rId1" xr:uid="{33A8EE26-74B1-DF41-95A1-DB716E5B505D}"/>
  </hyperlinks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60BC6C-6A63-5F46-87EB-8CBF18B243BA}">
  <sheetPr>
    <tabColor rgb="FFFF0000"/>
  </sheetPr>
  <dimension ref="A1:O22"/>
  <sheetViews>
    <sheetView workbookViewId="0">
      <selection activeCell="B3" sqref="B3"/>
    </sheetView>
  </sheetViews>
  <sheetFormatPr baseColWidth="10" defaultRowHeight="26" x14ac:dyDescent="0.3"/>
  <cols>
    <col min="1" max="1" width="10.83203125" style="3"/>
    <col min="2" max="2" width="18.83203125" style="3" bestFit="1" customWidth="1"/>
    <col min="3" max="3" width="7.1640625" style="3" customWidth="1"/>
    <col min="4" max="5" width="10.83203125" style="3"/>
    <col min="6" max="6" width="15.1640625" style="3" bestFit="1" customWidth="1"/>
    <col min="7" max="7" width="13.83203125" style="3" customWidth="1"/>
    <col min="8" max="8" width="15.6640625" style="3" customWidth="1"/>
    <col min="9" max="9" width="12.6640625" style="3" bestFit="1" customWidth="1"/>
    <col min="10" max="10" width="14.5" style="3" customWidth="1"/>
    <col min="11" max="11" width="16" style="3" customWidth="1"/>
    <col min="12" max="13" width="10.83203125" style="3"/>
    <col min="14" max="14" width="14.83203125" style="3" customWidth="1"/>
    <col min="15" max="16384" width="10.83203125" style="3"/>
  </cols>
  <sheetData>
    <row r="1" spans="1:15" x14ac:dyDescent="0.3">
      <c r="A1" s="39" t="s">
        <v>67</v>
      </c>
    </row>
    <row r="2" spans="1:15" x14ac:dyDescent="0.3">
      <c r="B2" s="5" t="s">
        <v>4</v>
      </c>
    </row>
    <row r="3" spans="1:15" x14ac:dyDescent="0.3">
      <c r="B3" s="41" t="s">
        <v>174</v>
      </c>
      <c r="C3" s="5"/>
    </row>
    <row r="4" spans="1:15" x14ac:dyDescent="0.3">
      <c r="B4" s="3" t="s">
        <v>5</v>
      </c>
    </row>
    <row r="5" spans="1:15" x14ac:dyDescent="0.3">
      <c r="B5" s="3" t="s">
        <v>6</v>
      </c>
    </row>
    <row r="7" spans="1:15" ht="30" x14ac:dyDescent="0.4">
      <c r="B7" s="21" t="s">
        <v>1</v>
      </c>
      <c r="C7" s="21"/>
      <c r="D7" s="34" t="s">
        <v>91</v>
      </c>
      <c r="E7" s="34" t="s">
        <v>92</v>
      </c>
      <c r="F7" s="34" t="s">
        <v>93</v>
      </c>
      <c r="G7" s="34" t="s">
        <v>94</v>
      </c>
      <c r="H7" s="34" t="s">
        <v>95</v>
      </c>
      <c r="I7" s="34"/>
      <c r="J7" s="34" t="s">
        <v>89</v>
      </c>
      <c r="K7" s="34"/>
      <c r="L7" s="34"/>
      <c r="M7" s="34" t="s">
        <v>96</v>
      </c>
      <c r="N7" s="6"/>
      <c r="O7" s="6"/>
    </row>
    <row r="8" spans="1:15" ht="30" x14ac:dyDescent="0.4">
      <c r="B8" s="21" t="s">
        <v>0</v>
      </c>
      <c r="C8" s="21"/>
      <c r="D8" s="34"/>
      <c r="E8" s="34" t="s">
        <v>81</v>
      </c>
      <c r="F8" s="34" t="s">
        <v>82</v>
      </c>
      <c r="G8" s="34" t="s">
        <v>83</v>
      </c>
      <c r="H8" s="34" t="s">
        <v>84</v>
      </c>
      <c r="I8" s="34"/>
      <c r="J8" s="34" t="s">
        <v>89</v>
      </c>
      <c r="K8" s="34"/>
      <c r="L8" s="34"/>
      <c r="M8" s="34" t="s">
        <v>7</v>
      </c>
    </row>
    <row r="9" spans="1:15" ht="30" x14ac:dyDescent="0.4">
      <c r="B9" s="21" t="s">
        <v>90</v>
      </c>
      <c r="C9" s="21"/>
      <c r="D9" s="34"/>
      <c r="E9" s="34" t="s">
        <v>85</v>
      </c>
      <c r="F9" s="34" t="s">
        <v>86</v>
      </c>
      <c r="G9" s="34" t="s">
        <v>87</v>
      </c>
      <c r="H9" s="34" t="s">
        <v>88</v>
      </c>
      <c r="I9" s="34"/>
      <c r="J9" s="34" t="s">
        <v>89</v>
      </c>
      <c r="K9" s="34"/>
      <c r="L9" s="34"/>
      <c r="M9" s="34" t="s">
        <v>8</v>
      </c>
    </row>
    <row r="13" spans="1:15" ht="30" x14ac:dyDescent="0.4">
      <c r="K13" s="3" t="s">
        <v>154</v>
      </c>
    </row>
    <row r="16" spans="1:15" ht="30" x14ac:dyDescent="0.4">
      <c r="K16" s="3" t="s">
        <v>135</v>
      </c>
    </row>
    <row r="22" spans="11:11" x14ac:dyDescent="0.3">
      <c r="K22" s="4"/>
    </row>
  </sheetData>
  <phoneticPr fontId="15" type="noConversion"/>
  <hyperlinks>
    <hyperlink ref="A1" r:id="rId1" xr:uid="{5E43D234-579D-5D42-957D-4056703BB9C7}"/>
  </hyperlinks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40DB35-461D-4445-BE28-B06DB5E9CE11}">
  <sheetPr>
    <tabColor rgb="FFFF0000"/>
  </sheetPr>
  <dimension ref="A1:P18"/>
  <sheetViews>
    <sheetView workbookViewId="0"/>
  </sheetViews>
  <sheetFormatPr baseColWidth="10" defaultRowHeight="26" x14ac:dyDescent="0.3"/>
  <cols>
    <col min="1" max="1" width="10.83203125" style="3"/>
    <col min="2" max="2" width="18.83203125" style="3" bestFit="1" customWidth="1"/>
    <col min="3" max="3" width="7.1640625" style="3" customWidth="1"/>
    <col min="4" max="5" width="10.83203125" style="3"/>
    <col min="6" max="6" width="15.1640625" style="3" bestFit="1" customWidth="1"/>
    <col min="7" max="7" width="13.83203125" style="3" customWidth="1"/>
    <col min="8" max="8" width="15.6640625" style="3" customWidth="1"/>
    <col min="9" max="9" width="12.6640625" style="3" bestFit="1" customWidth="1"/>
    <col min="10" max="10" width="10.83203125" style="3"/>
    <col min="11" max="11" width="14.5" style="3" customWidth="1"/>
    <col min="12" max="12" width="16" style="3" customWidth="1"/>
    <col min="13" max="14" width="10.83203125" style="3"/>
    <col min="15" max="15" width="14.83203125" style="3" customWidth="1"/>
    <col min="16" max="16384" width="10.83203125" style="3"/>
  </cols>
  <sheetData>
    <row r="1" spans="1:16" x14ac:dyDescent="0.3">
      <c r="A1" s="39" t="s">
        <v>158</v>
      </c>
    </row>
    <row r="2" spans="1:16" x14ac:dyDescent="0.3">
      <c r="B2" s="5" t="s">
        <v>4</v>
      </c>
      <c r="M2" s="3" t="s">
        <v>10</v>
      </c>
    </row>
    <row r="4" spans="1:16" ht="30" x14ac:dyDescent="0.4">
      <c r="B4" s="21" t="s">
        <v>1</v>
      </c>
      <c r="C4" s="21"/>
      <c r="D4" s="20" t="s">
        <v>91</v>
      </c>
      <c r="E4" s="20" t="s">
        <v>92</v>
      </c>
      <c r="F4" s="20" t="s">
        <v>93</v>
      </c>
      <c r="G4" s="20" t="s">
        <v>94</v>
      </c>
      <c r="H4" s="20" t="s">
        <v>95</v>
      </c>
      <c r="I4" s="20"/>
      <c r="J4" s="20"/>
      <c r="K4" s="20" t="s">
        <v>89</v>
      </c>
      <c r="L4" s="20"/>
      <c r="M4" s="20"/>
      <c r="N4" s="20" t="s">
        <v>96</v>
      </c>
      <c r="O4" s="6"/>
      <c r="P4" s="6"/>
    </row>
    <row r="5" spans="1:16" ht="30" x14ac:dyDescent="0.4">
      <c r="B5" s="21" t="s">
        <v>0</v>
      </c>
      <c r="C5" s="21"/>
      <c r="D5" s="20"/>
      <c r="E5" s="20" t="s">
        <v>81</v>
      </c>
      <c r="F5" s="20" t="s">
        <v>82</v>
      </c>
      <c r="G5" s="20" t="s">
        <v>83</v>
      </c>
      <c r="H5" s="20" t="s">
        <v>84</v>
      </c>
      <c r="I5" s="20"/>
      <c r="J5" s="20"/>
      <c r="K5" s="20" t="s">
        <v>89</v>
      </c>
      <c r="L5" s="20"/>
      <c r="M5" s="20"/>
      <c r="N5" s="20" t="s">
        <v>7</v>
      </c>
    </row>
    <row r="6" spans="1:16" ht="30" x14ac:dyDescent="0.4">
      <c r="B6" s="21" t="s">
        <v>90</v>
      </c>
      <c r="C6" s="21"/>
      <c r="D6" s="20"/>
      <c r="E6" s="20" t="s">
        <v>85</v>
      </c>
      <c r="F6" s="20" t="s">
        <v>86</v>
      </c>
      <c r="G6" s="20" t="s">
        <v>87</v>
      </c>
      <c r="H6" s="20" t="s">
        <v>88</v>
      </c>
      <c r="I6" s="20"/>
      <c r="J6" s="20"/>
      <c r="K6" s="20" t="s">
        <v>89</v>
      </c>
      <c r="L6" s="20"/>
      <c r="M6" s="20"/>
      <c r="N6" s="20" t="s">
        <v>8</v>
      </c>
    </row>
    <row r="8" spans="1:16" ht="30" x14ac:dyDescent="0.4">
      <c r="L8" s="3" t="s">
        <v>140</v>
      </c>
    </row>
    <row r="9" spans="1:16" x14ac:dyDescent="0.3">
      <c r="L9" s="3" t="s">
        <v>138</v>
      </c>
    </row>
    <row r="10" spans="1:16" x14ac:dyDescent="0.3">
      <c r="L10" s="3" t="s">
        <v>139</v>
      </c>
    </row>
    <row r="12" spans="1:16" ht="30" x14ac:dyDescent="0.4">
      <c r="L12" s="3" t="s">
        <v>135</v>
      </c>
    </row>
    <row r="14" spans="1:16" ht="30" x14ac:dyDescent="0.4">
      <c r="L14" s="3" t="s">
        <v>137</v>
      </c>
    </row>
    <row r="15" spans="1:16" ht="30" x14ac:dyDescent="0.4">
      <c r="L15" s="4" t="s">
        <v>9</v>
      </c>
    </row>
    <row r="17" spans="12:12" ht="30" x14ac:dyDescent="0.4">
      <c r="L17" s="3" t="s">
        <v>134</v>
      </c>
    </row>
    <row r="18" spans="12:12" ht="30" x14ac:dyDescent="0.4">
      <c r="L18" s="3" t="s">
        <v>136</v>
      </c>
    </row>
  </sheetData>
  <hyperlinks>
    <hyperlink ref="A1" r:id="rId1" xr:uid="{6EFAF921-D84E-3D41-B3D0-DA13ED5D389A}"/>
  </hyperlinks>
  <pageMargins left="0.7" right="0.7" top="0.75" bottom="0.75" header="0.3" footer="0.3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80CF2-9E05-FF47-B876-82496CA88DCC}">
  <sheetPr>
    <tabColor rgb="FFFF0000"/>
  </sheetPr>
  <dimension ref="A1:D11"/>
  <sheetViews>
    <sheetView workbookViewId="0"/>
  </sheetViews>
  <sheetFormatPr baseColWidth="10" defaultRowHeight="26" x14ac:dyDescent="0.3"/>
  <cols>
    <col min="1" max="3" width="10.83203125" style="3"/>
    <col min="4" max="4" width="15.33203125" style="3" customWidth="1"/>
    <col min="5" max="5" width="7.33203125" style="3" customWidth="1"/>
    <col min="6" max="16384" width="10.83203125" style="3"/>
  </cols>
  <sheetData>
    <row r="1" spans="1:4" x14ac:dyDescent="0.3">
      <c r="A1" s="39" t="s">
        <v>68</v>
      </c>
    </row>
    <row r="2" spans="1:4" x14ac:dyDescent="0.3">
      <c r="B2" s="5" t="s">
        <v>20</v>
      </c>
    </row>
    <row r="3" spans="1:4" x14ac:dyDescent="0.3">
      <c r="C3" s="3" t="s">
        <v>23</v>
      </c>
    </row>
    <row r="4" spans="1:4" x14ac:dyDescent="0.3">
      <c r="C4" s="3" t="s">
        <v>24</v>
      </c>
    </row>
    <row r="5" spans="1:4" x14ac:dyDescent="0.3">
      <c r="D5" s="3" t="s">
        <v>25</v>
      </c>
    </row>
    <row r="6" spans="1:4" x14ac:dyDescent="0.3">
      <c r="D6" s="3" t="s">
        <v>26</v>
      </c>
    </row>
    <row r="7" spans="1:4" x14ac:dyDescent="0.3">
      <c r="D7" s="3" t="s">
        <v>27</v>
      </c>
    </row>
    <row r="8" spans="1:4" x14ac:dyDescent="0.3">
      <c r="D8" s="3" t="s">
        <v>28</v>
      </c>
    </row>
    <row r="9" spans="1:4" x14ac:dyDescent="0.3">
      <c r="D9" s="3" t="s">
        <v>21</v>
      </c>
    </row>
    <row r="11" spans="1:4" x14ac:dyDescent="0.3">
      <c r="C11" s="3" t="s">
        <v>22</v>
      </c>
    </row>
  </sheetData>
  <hyperlinks>
    <hyperlink ref="A1" r:id="rId1" xr:uid="{77EE747E-6F50-BB48-AB99-04DB215C74EA}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2A8E8-59B5-7148-B9F2-639DCD6101C1}">
  <sheetPr>
    <tabColor rgb="FFFF0000"/>
  </sheetPr>
  <dimension ref="B2:J10"/>
  <sheetViews>
    <sheetView zoomScale="90" zoomScaleNormal="90" workbookViewId="0"/>
  </sheetViews>
  <sheetFormatPr baseColWidth="10" defaultRowHeight="26" x14ac:dyDescent="0.3"/>
  <cols>
    <col min="1" max="3" width="10.83203125" style="3"/>
    <col min="4" max="4" width="15.33203125" style="3" customWidth="1"/>
    <col min="5" max="5" width="7.33203125" style="3" customWidth="1"/>
    <col min="6" max="16384" width="10.83203125" style="3"/>
  </cols>
  <sheetData>
    <row r="2" spans="2:10" x14ac:dyDescent="0.3">
      <c r="B2" s="5" t="s">
        <v>141</v>
      </c>
    </row>
    <row r="3" spans="2:10" x14ac:dyDescent="0.3">
      <c r="C3" s="3" t="s">
        <v>142</v>
      </c>
      <c r="J3" s="3" t="s">
        <v>42</v>
      </c>
    </row>
    <row r="5" spans="2:10" x14ac:dyDescent="0.3">
      <c r="C5" s="14" t="s">
        <v>30</v>
      </c>
      <c r="D5" s="15"/>
      <c r="E5" s="14"/>
      <c r="F5" s="16" t="s">
        <v>36</v>
      </c>
      <c r="G5" s="15"/>
    </row>
    <row r="6" spans="2:10" x14ac:dyDescent="0.3">
      <c r="C6" s="8" t="s">
        <v>31</v>
      </c>
      <c r="D6" s="9"/>
      <c r="E6" s="8"/>
      <c r="F6" s="12" t="s">
        <v>41</v>
      </c>
      <c r="G6" s="9"/>
    </row>
    <row r="7" spans="2:10" x14ac:dyDescent="0.3">
      <c r="C7" s="8" t="s">
        <v>32</v>
      </c>
      <c r="D7" s="9"/>
      <c r="E7" s="8"/>
      <c r="F7" s="12" t="s">
        <v>40</v>
      </c>
      <c r="G7" s="9"/>
    </row>
    <row r="8" spans="2:10" x14ac:dyDescent="0.3">
      <c r="C8" s="8" t="s">
        <v>33</v>
      </c>
      <c r="D8" s="9"/>
      <c r="E8" s="8"/>
      <c r="F8" s="12" t="s">
        <v>39</v>
      </c>
      <c r="G8" s="9"/>
    </row>
    <row r="9" spans="2:10" x14ac:dyDescent="0.3">
      <c r="C9" s="8" t="s">
        <v>34</v>
      </c>
      <c r="D9" s="9"/>
      <c r="E9" s="8"/>
      <c r="F9" s="12" t="s">
        <v>38</v>
      </c>
      <c r="G9" s="9"/>
    </row>
    <row r="10" spans="2:10" x14ac:dyDescent="0.3">
      <c r="C10" s="10" t="s">
        <v>35</v>
      </c>
      <c r="D10" s="11"/>
      <c r="E10" s="10"/>
      <c r="F10" s="13" t="s">
        <v>37</v>
      </c>
      <c r="G10" s="11"/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39D73F-ADE3-604E-A373-B15D2E0B3E9C}">
  <sheetPr>
    <tabColor rgb="FFFF0000"/>
  </sheetPr>
  <dimension ref="B1:O19"/>
  <sheetViews>
    <sheetView workbookViewId="0"/>
  </sheetViews>
  <sheetFormatPr baseColWidth="10" defaultRowHeight="26" x14ac:dyDescent="0.3"/>
  <cols>
    <col min="1" max="2" width="10.83203125" style="3"/>
    <col min="3" max="3" width="8.6640625" style="3" customWidth="1"/>
    <col min="4" max="16384" width="10.83203125" style="3"/>
  </cols>
  <sheetData>
    <row r="1" spans="2:13" x14ac:dyDescent="0.3">
      <c r="B1" s="41" t="s">
        <v>175</v>
      </c>
    </row>
    <row r="2" spans="2:13" x14ac:dyDescent="0.3">
      <c r="B2"/>
      <c r="M2"/>
    </row>
    <row r="3" spans="2:13" x14ac:dyDescent="0.3">
      <c r="C3" s="5"/>
    </row>
    <row r="19" spans="4:15" x14ac:dyDescent="0.3">
      <c r="D19" s="3" t="s">
        <v>79</v>
      </c>
      <c r="O19" s="3" t="s">
        <v>80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634F08-AB64-C14D-96AD-6E68EC966A17}">
  <sheetPr>
    <tabColor rgb="FFFF0000"/>
  </sheetPr>
  <dimension ref="B2:I19"/>
  <sheetViews>
    <sheetView zoomScale="80" zoomScaleNormal="80" workbookViewId="0"/>
  </sheetViews>
  <sheetFormatPr baseColWidth="10" defaultRowHeight="26" x14ac:dyDescent="0.3"/>
  <cols>
    <col min="1" max="16384" width="10.83203125" style="3"/>
  </cols>
  <sheetData>
    <row r="2" spans="2:9" x14ac:dyDescent="0.3">
      <c r="B2" s="5" t="s">
        <v>43</v>
      </c>
      <c r="I2" s="3" t="s">
        <v>55</v>
      </c>
    </row>
    <row r="3" spans="2:9" x14ac:dyDescent="0.3">
      <c r="B3" s="5"/>
    </row>
    <row r="4" spans="2:9" ht="30" x14ac:dyDescent="0.4">
      <c r="B4" s="3" t="s">
        <v>66</v>
      </c>
    </row>
    <row r="5" spans="2:9" ht="30" x14ac:dyDescent="0.4">
      <c r="C5" s="3" t="s">
        <v>56</v>
      </c>
    </row>
    <row r="6" spans="2:9" ht="30" x14ac:dyDescent="0.4">
      <c r="C6" s="3" t="s">
        <v>57</v>
      </c>
    </row>
    <row r="8" spans="2:9" x14ac:dyDescent="0.3">
      <c r="B8" s="3" t="s">
        <v>44</v>
      </c>
    </row>
    <row r="9" spans="2:9" x14ac:dyDescent="0.3">
      <c r="C9" s="3" t="s">
        <v>45</v>
      </c>
    </row>
    <row r="10" spans="2:9" x14ac:dyDescent="0.3">
      <c r="D10" s="3" t="s">
        <v>51</v>
      </c>
    </row>
    <row r="11" spans="2:9" x14ac:dyDescent="0.3">
      <c r="D11" s="3" t="s">
        <v>46</v>
      </c>
    </row>
    <row r="12" spans="2:9" x14ac:dyDescent="0.3">
      <c r="D12" s="3" t="s">
        <v>54</v>
      </c>
    </row>
    <row r="13" spans="2:9" x14ac:dyDescent="0.3">
      <c r="C13" s="3" t="s">
        <v>47</v>
      </c>
    </row>
    <row r="14" spans="2:9" x14ac:dyDescent="0.3">
      <c r="D14" s="3" t="s">
        <v>48</v>
      </c>
    </row>
    <row r="15" spans="2:9" x14ac:dyDescent="0.3">
      <c r="D15" s="3" t="s">
        <v>153</v>
      </c>
    </row>
    <row r="16" spans="2:9" x14ac:dyDescent="0.3">
      <c r="C16" s="3" t="s">
        <v>49</v>
      </c>
    </row>
    <row r="17" spans="4:4" x14ac:dyDescent="0.3">
      <c r="D17" s="3" t="s">
        <v>53</v>
      </c>
    </row>
    <row r="18" spans="4:4" x14ac:dyDescent="0.3">
      <c r="D18" s="3" t="s">
        <v>52</v>
      </c>
    </row>
    <row r="19" spans="4:4" x14ac:dyDescent="0.3">
      <c r="D19" s="3" t="s">
        <v>50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D7596D-C154-B242-84EE-4C618674295A}">
  <sheetPr>
    <tabColor rgb="FFFFFF00"/>
  </sheetPr>
  <dimension ref="B2:D3"/>
  <sheetViews>
    <sheetView workbookViewId="0"/>
  </sheetViews>
  <sheetFormatPr baseColWidth="10" defaultColWidth="10.83203125" defaultRowHeight="26" x14ac:dyDescent="0.3"/>
  <cols>
    <col min="1" max="1" width="10.83203125" style="7"/>
    <col min="2" max="2" width="3.1640625" style="7" bestFit="1" customWidth="1"/>
    <col min="3" max="3" width="23.83203125" style="7" bestFit="1" customWidth="1"/>
    <col min="4" max="16384" width="10.83203125" style="7"/>
  </cols>
  <sheetData>
    <row r="2" spans="2:4" x14ac:dyDescent="0.3">
      <c r="C2" s="36" t="s">
        <v>64</v>
      </c>
      <c r="D2" s="36" t="s">
        <v>65</v>
      </c>
    </row>
    <row r="3" spans="2:4" x14ac:dyDescent="0.3">
      <c r="B3" s="7">
        <v>1</v>
      </c>
      <c r="C3" s="35" t="s">
        <v>151</v>
      </c>
      <c r="D3" s="7">
        <v>10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D8897D-6291-CF4D-B0BA-CCF77C9A7A14}">
  <sheetPr>
    <tabColor rgb="FFFFFF00"/>
  </sheetPr>
  <dimension ref="C2:K107"/>
  <sheetViews>
    <sheetView zoomScale="90" zoomScaleNormal="90" workbookViewId="0"/>
  </sheetViews>
  <sheetFormatPr baseColWidth="10" defaultColWidth="10.83203125" defaultRowHeight="26" x14ac:dyDescent="0.3"/>
  <cols>
    <col min="1" max="1" width="2.83203125" style="17" customWidth="1"/>
    <col min="2" max="2" width="7.6640625" style="17" customWidth="1"/>
    <col min="3" max="3" width="18.6640625" style="17" bestFit="1" customWidth="1"/>
    <col min="4" max="4" width="10.83203125" style="17"/>
    <col min="5" max="5" width="23" style="17" bestFit="1" customWidth="1"/>
    <col min="6" max="16384" width="10.83203125" style="17"/>
  </cols>
  <sheetData>
    <row r="2" spans="3:5" x14ac:dyDescent="0.3">
      <c r="C2" s="17" t="s">
        <v>152</v>
      </c>
    </row>
    <row r="3" spans="3:5" x14ac:dyDescent="0.3">
      <c r="C3" s="17" t="s">
        <v>147</v>
      </c>
    </row>
    <row r="4" spans="3:5" x14ac:dyDescent="0.3">
      <c r="C4" s="17" t="s">
        <v>143</v>
      </c>
    </row>
    <row r="5" spans="3:5" x14ac:dyDescent="0.3">
      <c r="C5" s="17" t="s">
        <v>150</v>
      </c>
    </row>
    <row r="6" spans="3:5" x14ac:dyDescent="0.3">
      <c r="C6" s="37"/>
    </row>
    <row r="7" spans="3:5" x14ac:dyDescent="0.3">
      <c r="C7" s="17" t="s">
        <v>67</v>
      </c>
      <c r="E7" s="18"/>
    </row>
    <row r="8" spans="3:5" x14ac:dyDescent="0.3">
      <c r="C8" s="38"/>
      <c r="E8" s="18"/>
    </row>
    <row r="9" spans="3:5" x14ac:dyDescent="0.3">
      <c r="E9" s="18"/>
    </row>
    <row r="10" spans="3:5" x14ac:dyDescent="0.3">
      <c r="C10" s="17" t="s">
        <v>68</v>
      </c>
      <c r="E10" s="18"/>
    </row>
    <row r="11" spans="3:5" x14ac:dyDescent="0.3">
      <c r="C11" s="38"/>
      <c r="E11" s="18"/>
    </row>
    <row r="12" spans="3:5" x14ac:dyDescent="0.3">
      <c r="E12" s="18"/>
    </row>
    <row r="13" spans="3:5" x14ac:dyDescent="0.3">
      <c r="C13" s="17" t="s">
        <v>148</v>
      </c>
      <c r="E13" s="18"/>
    </row>
    <row r="14" spans="3:5" x14ac:dyDescent="0.3">
      <c r="C14" s="38"/>
      <c r="E14" s="18"/>
    </row>
    <row r="15" spans="3:5" x14ac:dyDescent="0.3">
      <c r="E15" s="18"/>
    </row>
    <row r="16" spans="3:5" x14ac:dyDescent="0.3">
      <c r="E16" s="18"/>
    </row>
    <row r="17" spans="3:11" x14ac:dyDescent="0.3">
      <c r="C17" s="18"/>
      <c r="E17" s="18"/>
    </row>
    <row r="18" spans="3:11" x14ac:dyDescent="0.3">
      <c r="C18" s="17" t="s">
        <v>161</v>
      </c>
      <c r="E18" s="18"/>
      <c r="K18" s="17" t="s">
        <v>145</v>
      </c>
    </row>
    <row r="19" spans="3:11" x14ac:dyDescent="0.3">
      <c r="C19" s="17" t="s">
        <v>144</v>
      </c>
      <c r="K19" s="17" t="s">
        <v>160</v>
      </c>
    </row>
    <row r="20" spans="3:11" x14ac:dyDescent="0.3">
      <c r="C20" s="18"/>
      <c r="E20" s="18"/>
    </row>
    <row r="21" spans="3:11" x14ac:dyDescent="0.3">
      <c r="C21" s="18"/>
      <c r="E21" s="18"/>
    </row>
    <row r="22" spans="3:11" x14ac:dyDescent="0.3">
      <c r="C22" s="18"/>
      <c r="E22" s="18"/>
    </row>
    <row r="23" spans="3:11" x14ac:dyDescent="0.3">
      <c r="C23" s="18"/>
      <c r="E23" s="18"/>
    </row>
    <row r="24" spans="3:11" x14ac:dyDescent="0.3">
      <c r="C24" s="18"/>
      <c r="E24" s="18"/>
    </row>
    <row r="25" spans="3:11" x14ac:dyDescent="0.3">
      <c r="C25" s="18"/>
      <c r="E25" s="18"/>
    </row>
    <row r="26" spans="3:11" x14ac:dyDescent="0.3">
      <c r="C26" s="18"/>
      <c r="D26" s="18"/>
      <c r="E26" s="18"/>
    </row>
    <row r="27" spans="3:11" x14ac:dyDescent="0.3">
      <c r="C27" s="18"/>
      <c r="D27" s="18"/>
      <c r="E27" s="18"/>
    </row>
    <row r="28" spans="3:11" x14ac:dyDescent="0.3">
      <c r="C28" s="18"/>
      <c r="D28" s="18"/>
      <c r="E28" s="18"/>
    </row>
    <row r="29" spans="3:11" x14ac:dyDescent="0.3">
      <c r="C29" s="18"/>
      <c r="D29" s="18"/>
      <c r="E29" s="18"/>
    </row>
    <row r="30" spans="3:11" x14ac:dyDescent="0.3">
      <c r="C30" s="18"/>
      <c r="D30" s="18"/>
      <c r="E30" s="18"/>
    </row>
    <row r="31" spans="3:11" x14ac:dyDescent="0.3">
      <c r="C31" s="18"/>
      <c r="D31" s="18"/>
      <c r="E31" s="18"/>
    </row>
    <row r="32" spans="3:11" x14ac:dyDescent="0.3">
      <c r="C32" s="18"/>
      <c r="D32" s="18"/>
      <c r="E32" s="18"/>
    </row>
    <row r="33" spans="3:5" x14ac:dyDescent="0.3">
      <c r="C33" s="18"/>
      <c r="D33" s="18"/>
      <c r="E33" s="18"/>
    </row>
    <row r="34" spans="3:5" x14ac:dyDescent="0.3">
      <c r="C34" s="18"/>
      <c r="D34" s="18"/>
      <c r="E34" s="18"/>
    </row>
    <row r="35" spans="3:5" x14ac:dyDescent="0.3">
      <c r="E35" s="18"/>
    </row>
    <row r="38" spans="3:5" x14ac:dyDescent="0.3">
      <c r="C38" s="17" t="s">
        <v>146</v>
      </c>
    </row>
    <row r="72" spans="3:3" x14ac:dyDescent="0.3">
      <c r="C72" s="17" t="s">
        <v>149</v>
      </c>
    </row>
    <row r="107" spans="3:3" x14ac:dyDescent="0.3">
      <c r="C107" s="17" t="s">
        <v>69</v>
      </c>
    </row>
  </sheetData>
  <phoneticPr fontId="15" type="noConversion"/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1088EB-9A1E-C24E-B503-55BBDEFB12C4}">
  <sheetPr>
    <tabColor theme="5" tint="-0.499984740745262"/>
  </sheetPr>
  <dimension ref="A1"/>
  <sheetViews>
    <sheetView workbookViewId="0"/>
  </sheetViews>
  <sheetFormatPr baseColWidth="10" defaultColWidth="10.83203125" defaultRowHeight="26" x14ac:dyDescent="0.3"/>
  <cols>
    <col min="1" max="3" width="10.83203125" style="17"/>
    <col min="4" max="4" width="23" style="17" bestFit="1" customWidth="1"/>
    <col min="5" max="16384" width="10.83203125" style="17"/>
  </cols>
  <sheetData/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02E65A-33A7-B540-8762-237DD05B695E}">
  <sheetPr>
    <tabColor rgb="FFFFFF00"/>
  </sheetPr>
  <dimension ref="B2:B3"/>
  <sheetViews>
    <sheetView workbookViewId="0"/>
  </sheetViews>
  <sheetFormatPr baseColWidth="10" defaultRowHeight="26" x14ac:dyDescent="0.3"/>
  <cols>
    <col min="1" max="16384" width="10.83203125" style="2"/>
  </cols>
  <sheetData>
    <row r="2" spans="2:2" x14ac:dyDescent="0.3">
      <c r="B2" s="2" t="s">
        <v>2</v>
      </c>
    </row>
    <row r="3" spans="2:2" x14ac:dyDescent="0.3">
      <c r="B3" s="2" t="s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</vt:i4>
      </vt:variant>
    </vt:vector>
  </HeadingPairs>
  <TitlesOfParts>
    <vt:vector size="18" baseType="lpstr">
      <vt:lpstr>Class8</vt:lpstr>
      <vt:lpstr>Basel_III_1</vt:lpstr>
      <vt:lpstr>Basel_III_2</vt:lpstr>
      <vt:lpstr>HazardRate1</vt:lpstr>
      <vt:lpstr>HazardRate2</vt:lpstr>
      <vt:lpstr>HazardRate_Appendix</vt:lpstr>
      <vt:lpstr>HazardRate2PD</vt:lpstr>
      <vt:lpstr>CVA_1</vt:lpstr>
      <vt:lpstr>CVA_2</vt:lpstr>
      <vt:lpstr>DVA_1</vt:lpstr>
      <vt:lpstr>DVA_2</vt:lpstr>
      <vt:lpstr>WrongWayRisk_1</vt:lpstr>
      <vt:lpstr>WrongWayRisk_2</vt:lpstr>
      <vt:lpstr>Questions</vt:lpstr>
      <vt:lpstr>CVA_DVA</vt:lpstr>
      <vt:lpstr>CreditRiskCaseStudy</vt:lpstr>
      <vt:lpstr>3_HazardRate_OLD</vt:lpstr>
      <vt:lpstr>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David Romoff</cp:lastModifiedBy>
  <dcterms:created xsi:type="dcterms:W3CDTF">2017-07-01T00:31:19Z</dcterms:created>
  <dcterms:modified xsi:type="dcterms:W3CDTF">2024-02-27T18:10:51Z</dcterms:modified>
</cp:coreProperties>
</file>