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jpg" ContentType="image/jpeg"/>
  <Default Extension="png" ContentType="image/png"/>
  <Default Extension="rels" ContentType="application/vnd.openxmlformats-package.relationships+xml"/>
  <Default Extension="svg" ContentType="image/svg+xml"/>
  <Default Extension="tiff" ContentType="image/tif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07"/>
  <workbookPr codeName="ThisWorkbook"/>
  <mc:AlternateContent xmlns:mc="http://schemas.openxmlformats.org/markup-compatibility/2006">
    <mc:Choice Requires="x15">
      <x15ac:absPath xmlns:x15ac="http://schemas.microsoft.com/office/spreadsheetml/2010/11/ac" url="/Users/davidromoff/Library/CloudStorage/GoogleDrive-davethemovie@gmail.com/My Drive/Columbia/Classes/FRM/ClassFiles/"/>
    </mc:Choice>
  </mc:AlternateContent>
  <xr:revisionPtr revIDLastSave="0" documentId="8_{7E28A7E4-813A-BC46-B158-AEED31B1DF2C}" xr6:coauthVersionLast="47" xr6:coauthVersionMax="47" xr10:uidLastSave="{00000000-0000-0000-0000-000000000000}"/>
  <bookViews>
    <workbookView xWindow="0" yWindow="0" windowWidth="28800" windowHeight="16260" tabRatio="850" xr2:uid="{00000000-000D-0000-FFFF-FFFF00000000}"/>
  </bookViews>
  <sheets>
    <sheet name="Class12" sheetId="19" r:id="rId1"/>
    <sheet name="Intercon_Network1" sheetId="39" r:id="rId2"/>
    <sheet name="Intercon_Network2" sheetId="46" r:id="rId3"/>
    <sheet name="Intercon_Network3" sheetId="27" r:id="rId4"/>
    <sheet name="Intercon_Metrics1" sheetId="36" r:id="rId5"/>
    <sheet name="Intercon_Metrics2" sheetId="44" r:id="rId6"/>
    <sheet name="Intercon_Metrics3" sheetId="45" r:id="rId7"/>
    <sheet name="FinCrisisThoughts" sheetId="15" r:id="rId8"/>
    <sheet name="FinancialCrisisHistory" sheetId="8" r:id="rId9"/>
    <sheet name="It'sAllOpsRisk" sheetId="14" r:id="rId10"/>
    <sheet name="Hull_1" sheetId="11" r:id="rId11"/>
    <sheet name="Hull_2" sheetId="18" r:id="rId12"/>
    <sheet name="Thoughts" sheetId="6" r:id="rId13"/>
    <sheet name="Question1" sheetId="29" r:id="rId14"/>
    <sheet name="Question1_1" sheetId="32" r:id="rId15"/>
    <sheet name="Question1_2" sheetId="34" r:id="rId16"/>
    <sheet name="Question1_3" sheetId="33" r:id="rId17"/>
    <sheet name="Question1_4" sheetId="31" r:id="rId18"/>
    <sheet name="Question2" sheetId="30" r:id="rId19"/>
    <sheet name="Question3" sheetId="40" r:id="rId20"/>
    <sheet name="Question3_Workspace" sheetId="47" r:id="rId21"/>
    <sheet name="TailWaggingTheWorld" sheetId="5" r:id="rId22"/>
    <sheet name="DogNFrisbee" sheetId="22" r:id="rId23"/>
    <sheet name="FinancialCrisisBooks" sheetId="16" r:id="rId24"/>
    <sheet name="Audiobooks" sheetId="12" r:id="rId25"/>
    <sheet name="Remember" sheetId="17" r:id="rId26"/>
    <sheet name="O_Material" sheetId="20" r:id="rId27"/>
    <sheet name="O_Discussion" sheetId="21" r:id="rId28"/>
  </sheets>
  <externalReferences>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s>
  <definedNames>
    <definedName name="a" localSheetId="13">[1]Liquidity_VaR!$B$7:$B$23</definedName>
    <definedName name="a" localSheetId="14">[1]Liquidity_VaR!$B$7:$B$23</definedName>
    <definedName name="a" localSheetId="15">[1]Liquidity_VaR!$B$7:$B$23</definedName>
    <definedName name="a" localSheetId="16">[1]Liquidity_VaR!$B$7:$B$23</definedName>
    <definedName name="a" localSheetId="17">[1]Liquidity_VaR!$B$7:$B$23</definedName>
    <definedName name="a" localSheetId="18">[1]Liquidity_VaR!$B$7:$B$23</definedName>
    <definedName name="a">[2]Liquidity_VaR!$B$7:$B$23</definedName>
    <definedName name="AccrualPMT">[3]CDS!$I$21:$I$25</definedName>
    <definedName name="alan">[4]Excel!$C$10</definedName>
    <definedName name="alpha" localSheetId="13">[1]Liquidity_VaR!$G$28</definedName>
    <definedName name="alpha" localSheetId="14">[1]Liquidity_VaR!$G$28</definedName>
    <definedName name="alpha" localSheetId="15">[1]Liquidity_VaR!$G$28</definedName>
    <definedName name="alpha" localSheetId="16">[1]Liquidity_VaR!$G$28</definedName>
    <definedName name="alpha" localSheetId="17">[1]Liquidity_VaR!$G$28</definedName>
    <definedName name="alpha" localSheetId="18">[1]Liquidity_VaR!$G$28</definedName>
    <definedName name="alpha">[2]Liquidity_VaR!$G$28</definedName>
    <definedName name="bid" localSheetId="13">[1]Liquidity_VaR!$C$7:$C$23</definedName>
    <definedName name="bid" localSheetId="14">[1]Liquidity_VaR!$C$7:$C$23</definedName>
    <definedName name="bid" localSheetId="15">[1]Liquidity_VaR!$C$7:$C$23</definedName>
    <definedName name="bid" localSheetId="16">[1]Liquidity_VaR!$C$7:$C$23</definedName>
    <definedName name="bid" localSheetId="17">[1]Liquidity_VaR!$C$7:$C$23</definedName>
    <definedName name="bid" localSheetId="18">[1]Liquidity_VaR!$C$7:$C$23</definedName>
    <definedName name="bid">[2]Liquidity_VaR!$C$7:$C$23</definedName>
    <definedName name="Bond_Value" localSheetId="13">#REF!</definedName>
    <definedName name="Bond_Value" localSheetId="14">#REF!</definedName>
    <definedName name="Bond_Value" localSheetId="15">#REF!</definedName>
    <definedName name="Bond_Value" localSheetId="16">#REF!</definedName>
    <definedName name="Bond_Value" localSheetId="17">#REF!</definedName>
    <definedName name="Bond_Value" localSheetId="18">#REF!</definedName>
    <definedName name="Bond_Value">#REF!</definedName>
    <definedName name="Bond_Value_">#REF!</definedName>
    <definedName name="C_">[5]OptionsHW!$C$20:$E$20</definedName>
    <definedName name="Cd">[6]Options2!#REF!</definedName>
    <definedName name="Change">[4]VaR0!#REF!</definedName>
    <definedName name="CI">#REF!</definedName>
    <definedName name="CI_lo">#REF!</definedName>
    <definedName name="contracts">[5]OptionsHW!$C$26:$E$26</definedName>
    <definedName name="CouponPmt" localSheetId="13">#REF!</definedName>
    <definedName name="CouponPmt" localSheetId="14">#REF!</definedName>
    <definedName name="CouponPmt" localSheetId="15">#REF!</definedName>
    <definedName name="CouponPmt" localSheetId="16">#REF!</definedName>
    <definedName name="CouponPmt" localSheetId="17">#REF!</definedName>
    <definedName name="CouponPmt" localSheetId="18">#REF!</definedName>
    <definedName name="CouponPmt">#REF!</definedName>
    <definedName name="CouponRate" localSheetId="13">#REF!</definedName>
    <definedName name="CouponRate" localSheetId="14">#REF!</definedName>
    <definedName name="CouponRate" localSheetId="15">#REF!</definedName>
    <definedName name="CouponRate" localSheetId="16">#REF!</definedName>
    <definedName name="CouponRate" localSheetId="17">#REF!</definedName>
    <definedName name="CouponRate" localSheetId="18">#REF!</definedName>
    <definedName name="CouponRate">#REF!</definedName>
    <definedName name="Cu">[6]Options2!#REF!</definedName>
    <definedName name="d">[6]Options2!$C$7</definedName>
    <definedName name="d1_">#REF!</definedName>
    <definedName name="d2_">#REF!</definedName>
    <definedName name="dollar_rate">[7]FX_Intro!$C$67</definedName>
    <definedName name="Eloss">[3]Spread2PD!$C$16</definedName>
    <definedName name="Epayoff">[3]CDS!$E$21:$E$25</definedName>
    <definedName name="Face" localSheetId="13">#REF!</definedName>
    <definedName name="Face" localSheetId="14">#REF!</definedName>
    <definedName name="Face" localSheetId="15">#REF!</definedName>
    <definedName name="Face" localSheetId="16">#REF!</definedName>
    <definedName name="Face" localSheetId="17">#REF!</definedName>
    <definedName name="Face" localSheetId="18">#REF!</definedName>
    <definedName name="Face">#REF!</definedName>
    <definedName name="forward_rate">[7]FX_Intro!$C$68</definedName>
    <definedName name="Frequency" localSheetId="13">#REF!</definedName>
    <definedName name="Frequency" localSheetId="14">#REF!</definedName>
    <definedName name="Frequency" localSheetId="15">#REF!</definedName>
    <definedName name="Frequency" localSheetId="16">#REF!</definedName>
    <definedName name="Frequency" localSheetId="17">#REF!</definedName>
    <definedName name="Frequency" localSheetId="18">#REF!</definedName>
    <definedName name="Frequency">#REF!</definedName>
    <definedName name="hazard">[3]CDS!$B$7:$B$7</definedName>
    <definedName name="K">[5]OptionsHW!$C$3</definedName>
    <definedName name="Loss">[3]Spread2PD!$E$40:$E$44</definedName>
    <definedName name="loss_30">#REF!</definedName>
    <definedName name="loss_t">#REF!</definedName>
    <definedName name="lossAmount">[3]Spread2PD!$G$45</definedName>
    <definedName name="Mean">#REF!</definedName>
    <definedName name="midprice" localSheetId="13">[1]Liquidity_VaR!$E$7:$E$23</definedName>
    <definedName name="midprice" localSheetId="14">[1]Liquidity_VaR!$E$7:$E$23</definedName>
    <definedName name="midprice" localSheetId="15">[1]Liquidity_VaR!$E$7:$E$23</definedName>
    <definedName name="midprice" localSheetId="16">[1]Liquidity_VaR!$E$7:$E$23</definedName>
    <definedName name="midprice" localSheetId="17">[1]Liquidity_VaR!$E$7:$E$23</definedName>
    <definedName name="midprice" localSheetId="18">[1]Liquidity_VaR!$E$7:$E$23</definedName>
    <definedName name="midprice">[2]Liquidity_VaR!$E$7:$E$23</definedName>
    <definedName name="mu" localSheetId="13">[1]Liquidity_VaR!$G$25</definedName>
    <definedName name="mu" localSheetId="14">[1]Liquidity_VaR!$G$25</definedName>
    <definedName name="mu" localSheetId="15">[1]Liquidity_VaR!$G$25</definedName>
    <definedName name="mu" localSheetId="16">[1]Liquidity_VaR!$G$25</definedName>
    <definedName name="mu" localSheetId="17">[1]Liquidity_VaR!$G$25</definedName>
    <definedName name="mu" localSheetId="18">[1]Liquidity_VaR!$G$25</definedName>
    <definedName name="mu">[2]Liquidity_VaR!$G$25</definedName>
    <definedName name="n" localSheetId="13">#REF!</definedName>
    <definedName name="n" localSheetId="14">#REF!</definedName>
    <definedName name="n" localSheetId="15">#REF!</definedName>
    <definedName name="n" localSheetId="16">#REF!</definedName>
    <definedName name="n" localSheetId="17">#REF!</definedName>
    <definedName name="n" localSheetId="18">#REF!</definedName>
    <definedName name="n">#REF!</definedName>
    <definedName name="n_" localSheetId="13">#REF!</definedName>
    <definedName name="n_" localSheetId="14">#REF!</definedName>
    <definedName name="n_" localSheetId="15">#REF!</definedName>
    <definedName name="n_" localSheetId="16">#REF!</definedName>
    <definedName name="n_" localSheetId="17">#REF!</definedName>
    <definedName name="n_" localSheetId="18">#REF!</definedName>
    <definedName name="n_">#REF!</definedName>
    <definedName name="N__d1">[5]OptionsHW!$C$14:$E$14</definedName>
    <definedName name="N__d2">[5]OptionsHW!$C$15:$E$15</definedName>
    <definedName name="N_d1">[5]OptionsHW!$C$12:$E$12</definedName>
    <definedName name="N_d2">[5]OptionsHW!$C$13:$E$13</definedName>
    <definedName name="notional">[5]OptionsHW!$C$25:$E$25</definedName>
    <definedName name="offer" localSheetId="13">[1]Liquidity_VaR!$D$7:$D$23</definedName>
    <definedName name="offer" localSheetId="14">[1]Liquidity_VaR!$D$7:$D$23</definedName>
    <definedName name="offer" localSheetId="15">[1]Liquidity_VaR!$D$7:$D$23</definedName>
    <definedName name="offer" localSheetId="16">[1]Liquidity_VaR!$D$7:$D$23</definedName>
    <definedName name="offer" localSheetId="17">[1]Liquidity_VaR!$D$7:$D$23</definedName>
    <definedName name="offer" localSheetId="18">[1]Liquidity_VaR!$D$7:$D$23</definedName>
    <definedName name="offer">[2]Liquidity_VaR!$D$7:$D$23</definedName>
    <definedName name="p">[8]Bond!$F$6</definedName>
    <definedName name="PD">[3]CDS!$C$21:$C$25</definedName>
    <definedName name="Period" localSheetId="13">#REF!</definedName>
    <definedName name="Period" localSheetId="14">#REF!</definedName>
    <definedName name="Period" localSheetId="15">#REF!</definedName>
    <definedName name="Period" localSheetId="16">#REF!</definedName>
    <definedName name="Period" localSheetId="17">#REF!</definedName>
    <definedName name="Period" localSheetId="18">#REF!</definedName>
    <definedName name="Period">#REF!</definedName>
    <definedName name="peso_rate">[7]FX_Intro!$C$66</definedName>
    <definedName name="pmt" localSheetId="13">#REF!</definedName>
    <definedName name="pmt" localSheetId="14">#REF!</definedName>
    <definedName name="pmt" localSheetId="15">#REF!</definedName>
    <definedName name="pmt" localSheetId="16">#REF!</definedName>
    <definedName name="pmt" localSheetId="17">#REF!</definedName>
    <definedName name="pmt" localSheetId="18">#REF!</definedName>
    <definedName name="pmt">#REF!</definedName>
    <definedName name="pmt_" localSheetId="13">#REF!</definedName>
    <definedName name="pmt_" localSheetId="14">#REF!</definedName>
    <definedName name="pmt_" localSheetId="15">#REF!</definedName>
    <definedName name="pmt_" localSheetId="16">#REF!</definedName>
    <definedName name="pmt_" localSheetId="17">#REF!</definedName>
    <definedName name="pmt_" localSheetId="18">#REF!</definedName>
    <definedName name="pmt_">#REF!</definedName>
    <definedName name="pmtperyear">[8]Bond!$C$6</definedName>
    <definedName name="pmts">[8]Bond!$E$12:$E$25</definedName>
    <definedName name="Price">[4]VaR0!#REF!</definedName>
    <definedName name="PS">[3]CDS!$C$11:$C$15</definedName>
    <definedName name="PV">[3]CDS!$E$11:$E$15</definedName>
    <definedName name="PV_">[3]CDS!$F$21:$F$25</definedName>
    <definedName name="pv_rf">[3]Spread2PD!$F$20:$F$29</definedName>
    <definedName name="pv_rf_">[3]Spread2PD!$F$40:$F$44</definedName>
    <definedName name="pv2_">[8]Dur2!$G$12:$G$25</definedName>
    <definedName name="PVA">[8]InstallmentLoan!$F$3</definedName>
    <definedName name="PVPMT_A">[3]CDS!$J$21:$J$25</definedName>
    <definedName name="q">#REF!</definedName>
    <definedName name="R_">[3]CDS!$D$21:$D$25</definedName>
    <definedName name="rate">[3]CDS!$C$7</definedName>
    <definedName name="rated">[5]fxHW!$F$4:$H$4</definedName>
    <definedName name="ratef">[5]fxHW!$F$5:$H$5</definedName>
    <definedName name="RatingLast">[9]CreditMatrix!$D$10:$D$109</definedName>
    <definedName name="RatingNow">[9]CreditMatrix!$E$10:$E$109</definedName>
    <definedName name="ratingsTbl">[9]CreditMatrix!$B$2:$C$7</definedName>
    <definedName name="Recovery">[3]Spread2PD!$D$40:$D$44</definedName>
    <definedName name="s" localSheetId="13">[1]Liquidity_VaR!$G$7:$G$23</definedName>
    <definedName name="s" localSheetId="14">[1]Liquidity_VaR!$G$7:$G$23</definedName>
    <definedName name="s" localSheetId="15">[1]Liquidity_VaR!$G$7:$G$23</definedName>
    <definedName name="s" localSheetId="16">[1]Liquidity_VaR!$G$7:$G$23</definedName>
    <definedName name="s" localSheetId="17">[1]Liquidity_VaR!$G$7:$G$23</definedName>
    <definedName name="s" localSheetId="18">[1]Liquidity_VaR!$G$7:$G$23</definedName>
    <definedName name="s">[2]Liquidity_VaR!$G$7:$G$23</definedName>
    <definedName name="S0">#REF!</definedName>
    <definedName name="S0_e_qt">[5]OptionsHW!$C$17:$E$17</definedName>
    <definedName name="SD">#REF!</definedName>
    <definedName name="Shares" localSheetId="13">[1]Liquidity_VaR!$I$7:$I$23</definedName>
    <definedName name="Shares" localSheetId="14">[1]Liquidity_VaR!$I$7:$I$23</definedName>
    <definedName name="Shares" localSheetId="15">[1]Liquidity_VaR!$I$7:$I$23</definedName>
    <definedName name="Shares" localSheetId="16">[1]Liquidity_VaR!$I$7:$I$23</definedName>
    <definedName name="Shares" localSheetId="17">[1]Liquidity_VaR!$I$7:$I$23</definedName>
    <definedName name="Shares" localSheetId="18">[1]Liquidity_VaR!$I$7:$I$23</definedName>
    <definedName name="Shares">[2]Liquidity_VaR!$I$7:$I$23</definedName>
    <definedName name="sigma" localSheetId="13">[1]Liquidity_VaR!$G$26</definedName>
    <definedName name="sigma" localSheetId="14">[1]Liquidity_VaR!$G$26</definedName>
    <definedName name="sigma" localSheetId="15">[1]Liquidity_VaR!$G$26</definedName>
    <definedName name="sigma" localSheetId="16">[1]Liquidity_VaR!$G$26</definedName>
    <definedName name="sigma" localSheetId="17">[1]Liquidity_VaR!$G$26</definedName>
    <definedName name="sigma" localSheetId="18">[1]Liquidity_VaR!$G$26</definedName>
    <definedName name="sigma">[2]Liquidity_VaR!$G$26</definedName>
    <definedName name="simS" localSheetId="13">[1]Liquidity_VaR!$G$29</definedName>
    <definedName name="simS" localSheetId="14">[1]Liquidity_VaR!$G$29</definedName>
    <definedName name="simS" localSheetId="15">[1]Liquidity_VaR!$G$29</definedName>
    <definedName name="simS" localSheetId="16">[1]Liquidity_VaR!$G$29</definedName>
    <definedName name="simS" localSheetId="17">[1]Liquidity_VaR!$G$29</definedName>
    <definedName name="simS" localSheetId="18">[1]Liquidity_VaR!$G$29</definedName>
    <definedName name="simS">[2]Liquidity_VaR!$G$29</definedName>
    <definedName name="sims_a">[10]VaR1!$I$17:$I$37</definedName>
    <definedName name="sims_h">[10]VaR1!$H$17:$H$37</definedName>
    <definedName name="simSpread" localSheetId="13">[1]Liquidity_VaR!$J$7:$J$23</definedName>
    <definedName name="simSpread" localSheetId="14">[1]Liquidity_VaR!$J$7:$J$23</definedName>
    <definedName name="simSpread" localSheetId="15">[1]Liquidity_VaR!$J$7:$J$23</definedName>
    <definedName name="simSpread" localSheetId="16">[1]Liquidity_VaR!$J$7:$J$23</definedName>
    <definedName name="simSpread" localSheetId="17">[1]Liquidity_VaR!$J$7:$J$23</definedName>
    <definedName name="simSpread" localSheetId="18">[1]Liquidity_VaR!$J$7:$J$23</definedName>
    <definedName name="simSpread">[2]Liquidity_VaR!$J$7:$J$23</definedName>
    <definedName name="simSpreadPerShare" localSheetId="13">[1]Liquidity_VaR!$H$7:$H$23</definedName>
    <definedName name="simSpreadPerShare" localSheetId="14">[1]Liquidity_VaR!$H$7:$H$23</definedName>
    <definedName name="simSpreadPerShare" localSheetId="15">[1]Liquidity_VaR!$H$7:$H$23</definedName>
    <definedName name="simSpreadPerShare" localSheetId="16">[1]Liquidity_VaR!$H$7:$H$23</definedName>
    <definedName name="simSpreadPerShare" localSheetId="17">[1]Liquidity_VaR!$H$7:$H$23</definedName>
    <definedName name="simSpreadPerShare" localSheetId="18">[1]Liquidity_VaR!$H$7:$H$23</definedName>
    <definedName name="simSpreadPerShare">[2]Liquidity_VaR!$H$7:$H$23</definedName>
    <definedName name="Spot">[5]fxHW!$F$3:$H$3</definedName>
    <definedName name="spread" localSheetId="13">[1]Liquidity_VaR!$F$7:$F$23</definedName>
    <definedName name="spread" localSheetId="14">[1]Liquidity_VaR!$F$7:$F$23</definedName>
    <definedName name="spread" localSheetId="15">[1]Liquidity_VaR!$F$7:$F$23</definedName>
    <definedName name="spread" localSheetId="16">[1]Liquidity_VaR!$F$7:$F$23</definedName>
    <definedName name="spread" localSheetId="17">[1]Liquidity_VaR!$F$7:$F$23</definedName>
    <definedName name="spread" localSheetId="18">[1]Liquidity_VaR!$F$7:$F$23</definedName>
    <definedName name="spread">[2]Liquidity_VaR!$F$7:$F$23</definedName>
    <definedName name="SpreadVaR">#REF!</definedName>
    <definedName name="StartingPortfolio">[3]ExporeInf!$C$29:$H$29</definedName>
    <definedName name="t">[3]CDS!$B$11:$B$15</definedName>
    <definedName name="t_">[3]CDS!$B$21:$B$25</definedName>
    <definedName name="table_asf">[11]ASF!$C$31:$D$34</definedName>
    <definedName name="Time">#REF!</definedName>
    <definedName name="Time_">[3]Spread2PD!$B$40:$B$44</definedName>
    <definedName name="tmat">[3]ExporeInf!$C$3:$H$8</definedName>
    <definedName name="tmat12">#REF!</definedName>
    <definedName name="tmat5">[3]ExporeInf!$C$12:$H$17</definedName>
    <definedName name="tmatInf">[3]ExporeInf!$C$21:$H$26</definedName>
    <definedName name="u">[6]Options2!$C$6</definedName>
    <definedName name="usd_peso">[7]FX_Intro!$C$65</definedName>
    <definedName name="v" localSheetId="13">#REF!</definedName>
    <definedName name="v" localSheetId="14">#REF!</definedName>
    <definedName name="v" localSheetId="15">#REF!</definedName>
    <definedName name="v" localSheetId="16">#REF!</definedName>
    <definedName name="v" localSheetId="17">#REF!</definedName>
    <definedName name="v" localSheetId="18">#REF!</definedName>
    <definedName name="v">#REF!</definedName>
    <definedName name="value">[8]Curve0!$E$26</definedName>
    <definedName name="value_01">[8]Dur2!$I$12</definedName>
    <definedName name="value_lo">#REF!</definedName>
    <definedName name="value_rf_">[3]Spread2PD!$C$40:$C$44</definedName>
    <definedName name="weight">[9]CreditMatrix_Weighted!$F$10:$F$109</definedName>
    <definedName name="X">#REF!</definedName>
    <definedName name="X_e_rt">[5]OptionsHW!$C$18:$E$18</definedName>
    <definedName name="y">[8]Bond!$C$8</definedName>
    <definedName name="years">[8]Bond!$C$7</definedName>
    <definedName name="YTM" localSheetId="13">#REF!</definedName>
    <definedName name="YTM" localSheetId="14">#REF!</definedName>
    <definedName name="YTM" localSheetId="15">#REF!</definedName>
    <definedName name="YTM" localSheetId="16">#REF!</definedName>
    <definedName name="YTM" localSheetId="17">#REF!</definedName>
    <definedName name="YTM" localSheetId="18">#REF!</definedName>
    <definedName name="YTM">#REF!</definedName>
    <definedName name="YTM_rf" localSheetId="13">#REF!</definedName>
    <definedName name="YTM_rf" localSheetId="14">#REF!</definedName>
    <definedName name="YTM_rf" localSheetId="15">#REF!</definedName>
    <definedName name="YTM_rf" localSheetId="16">#REF!</definedName>
    <definedName name="YTM_rf" localSheetId="17">#REF!</definedName>
    <definedName name="YTM_rf" localSheetId="18">#REF!</definedName>
    <definedName name="YTM_rf">#REF!</definedName>
  </definedNames>
  <calcPr calcId="191029"/>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X18" i="46" l="1"/>
  <c r="X19" i="46"/>
  <c r="X20" i="46"/>
  <c r="X17" i="46"/>
  <c r="W18" i="46"/>
  <c r="W19" i="46"/>
  <c r="W20" i="46"/>
  <c r="W17" i="46"/>
  <c r="W11" i="46"/>
  <c r="W10" i="46"/>
  <c r="W9" i="46"/>
  <c r="W8" i="46"/>
  <c r="W8" i="39"/>
  <c r="X8" i="39" a="1"/>
  <c r="X11" i="39" s="1"/>
  <c r="W9" i="39"/>
  <c r="W12" i="39" s="1"/>
  <c r="W10" i="39"/>
  <c r="W11" i="39"/>
  <c r="X10" i="39" l="1"/>
  <c r="X8" i="39"/>
  <c r="X9" i="39"/>
  <c r="X12" i="39" l="1"/>
</calcChain>
</file>

<file path=xl/sharedStrings.xml><?xml version="1.0" encoding="utf-8"?>
<sst xmlns="http://schemas.openxmlformats.org/spreadsheetml/2006/main" count="419" uniqueCount="321">
  <si>
    <t>Securitization</t>
  </si>
  <si>
    <t>Three Lines of Defense in Risk Management</t>
  </si>
  <si>
    <t>Risk Models</t>
  </si>
  <si>
    <t>Model Validation</t>
  </si>
  <si>
    <t>Auditing</t>
  </si>
  <si>
    <t>Know your industry so you can postulate scenarios!</t>
  </si>
  <si>
    <t>End of the cold war</t>
  </si>
  <si>
    <t>Privitization and Globalization</t>
  </si>
  <si>
    <t>Asian Tigers</t>
  </si>
  <si>
    <t>LTCM</t>
  </si>
  <si>
    <t>Internet Bubble</t>
  </si>
  <si>
    <t>Housing Boom</t>
  </si>
  <si>
    <t>Global Savings Glut</t>
  </si>
  <si>
    <t>Demand from China</t>
  </si>
  <si>
    <t>From the point of view of corporate risk management, human failue (operational risk) is what you can control.</t>
  </si>
  <si>
    <t>When you start a job, get familiar with the terminology.</t>
  </si>
  <si>
    <t>CDS / BISTRO</t>
  </si>
  <si>
    <t>AIG</t>
  </si>
  <si>
    <t>Goldman Sachs</t>
  </si>
  <si>
    <t>Bear Stearns</t>
  </si>
  <si>
    <t>Warehouses</t>
  </si>
  <si>
    <t>Exxon Valdez and JPMorgan</t>
  </si>
  <si>
    <t>Hong Kong, Singapore, South Korea, and Taiwan</t>
  </si>
  <si>
    <t>Insure AAA</t>
  </si>
  <si>
    <t>Fannie and Freddie</t>
  </si>
  <si>
    <t>Risk management and stress testing:</t>
  </si>
  <si>
    <t>Correlation increases under stress.</t>
  </si>
  <si>
    <t>Look out for Irrational Exuberance.</t>
  </si>
  <si>
    <t>What went wrong?</t>
  </si>
  <si>
    <t>Ch 6.4</t>
  </si>
  <si>
    <t>Ch 6.5</t>
  </si>
  <si>
    <t>Lessons from the Crisis</t>
  </si>
  <si>
    <t>Recovery rates fall as default rates rise.</t>
  </si>
  <si>
    <t>Incentives should be aligned.</t>
  </si>
  <si>
    <t>Compensation over the long term.</t>
  </si>
  <si>
    <t>Too good to be true …</t>
  </si>
  <si>
    <t>Don't rely on ratings.</t>
  </si>
  <si>
    <t>Transparency is important.</t>
  </si>
  <si>
    <t>No black box CDO's.</t>
  </si>
  <si>
    <t>Re-securitization is not beneficial.</t>
  </si>
  <si>
    <t>Regulatory arbitrage</t>
  </si>
  <si>
    <t>Securitization affects capital requirements.</t>
  </si>
  <si>
    <t>Incentives</t>
  </si>
  <si>
    <t>High valuations please lender.</t>
  </si>
  <si>
    <t>Agency costs</t>
  </si>
  <si>
    <t>Financial Crisis:</t>
  </si>
  <si>
    <t>Money and Power: How Goldman Sachs Came to Rule the World</t>
  </si>
  <si>
    <t>Fool's Gold</t>
  </si>
  <si>
    <t>On the Brink: Inside the Race to Stop the Collapse of the Global Financial System</t>
  </si>
  <si>
    <t>The Greatest Trade Ever</t>
  </si>
  <si>
    <t>All the Devils are Here</t>
  </si>
  <si>
    <t>A Colossal Failure of Common Sense</t>
  </si>
  <si>
    <t>How I Caused the Credit Crunch</t>
  </si>
  <si>
    <t>Stress Test</t>
  </si>
  <si>
    <t>Fault Lines</t>
  </si>
  <si>
    <t>House of Cards: A Tale of Hubris and Wretched Excess on Wall Street</t>
  </si>
  <si>
    <t>A Failure of Risk Management</t>
  </si>
  <si>
    <t>Finance History:</t>
  </si>
  <si>
    <t>The age of Turbulence</t>
  </si>
  <si>
    <t>When Genius Failed</t>
  </si>
  <si>
    <t>Liars Poker</t>
  </si>
  <si>
    <t>Management:</t>
  </si>
  <si>
    <t>The Phoenix Project</t>
  </si>
  <si>
    <t>The Developer's Code</t>
  </si>
  <si>
    <t>The Amazon Way</t>
  </si>
  <si>
    <t>Execution: The Discipline of Getting Things Done</t>
  </si>
  <si>
    <t>Portfolio Theory / Trading:</t>
  </si>
  <si>
    <t>Capital Ideas Evolving</t>
  </si>
  <si>
    <t>The Myth of the Rational Market: A History of Risk, Reward, and Delusion on Wall Street</t>
  </si>
  <si>
    <t>Dark Pools: High-Speed Traders, A.I. Bandits, and the Threat to the Global Financial System</t>
  </si>
  <si>
    <t>The hour between dog and Wolf: Risk Taking, Gut Feelings, and the Biology of Boom and Bust</t>
  </si>
  <si>
    <t>Hedge Fund Market Wizards</t>
  </si>
  <si>
    <t>The Only Three Questions That Count: Investing by Knowing What Others Don't</t>
  </si>
  <si>
    <t>A Random Walk Down Wall Street</t>
  </si>
  <si>
    <t>Hedgehogging</t>
  </si>
  <si>
    <t>Gods at War</t>
  </si>
  <si>
    <t>Quantitative Finance:</t>
  </si>
  <si>
    <t>The Quants: How a New Breed of Math Whizzes Conquered Wall Street and Nearly Destroyed It</t>
  </si>
  <si>
    <t>My Life as a Quant: Reflections on Physics and Finance</t>
  </si>
  <si>
    <t>Finance Fiction:</t>
  </si>
  <si>
    <t>Odds Against Tomorrow</t>
  </si>
  <si>
    <t>The Chairman</t>
  </si>
  <si>
    <t>Statistics:</t>
  </si>
  <si>
    <t>The Theory That Would Not Die: How Bayes Rule ...</t>
  </si>
  <si>
    <t>The Drunkards Walk</t>
  </si>
  <si>
    <t>The Master Algorithm</t>
  </si>
  <si>
    <t>Sensitivity from interconnectedness makes it possible for regular people making regular mistakes to do great harm.</t>
  </si>
  <si>
    <t>Bank of America</t>
  </si>
  <si>
    <t>Understanding the crisis requires understanding operational risks.</t>
  </si>
  <si>
    <t>Contributors to the financial crisis</t>
  </si>
  <si>
    <t>Housing Market Booms</t>
  </si>
  <si>
    <t>Savings Glut</t>
  </si>
  <si>
    <t>Regulatory Arbitrage</t>
  </si>
  <si>
    <t>Misaligned Incentives</t>
  </si>
  <si>
    <t>Theme of the day</t>
  </si>
  <si>
    <t>What we think is market risk is operational risk.</t>
  </si>
  <si>
    <t>Housing</t>
  </si>
  <si>
    <t>Politics</t>
  </si>
  <si>
    <t>Securitizations</t>
  </si>
  <si>
    <t>Insuring AAA Tranches</t>
  </si>
  <si>
    <t>Independent Hedge funds</t>
  </si>
  <si>
    <t>Lehman Brothers</t>
  </si>
  <si>
    <t>Traders</t>
  </si>
  <si>
    <t>CEO</t>
  </si>
  <si>
    <t>Fraud</t>
  </si>
  <si>
    <t>JP Morgan</t>
  </si>
  <si>
    <t>Dimon, Winters, Hancock</t>
  </si>
  <si>
    <t>Merril</t>
  </si>
  <si>
    <t>Paul Oneill</t>
  </si>
  <si>
    <t>John Thane</t>
  </si>
  <si>
    <t>Could the unknown tradeoffs been known?</t>
  </si>
  <si>
    <t>What where the unknown tradeoffs?</t>
  </si>
  <si>
    <t>What were the tradeoffs known to the actors?</t>
  </si>
  <si>
    <t>What was the situation?</t>
  </si>
  <si>
    <t>Explaining is something like:</t>
  </si>
  <si>
    <t>Blaming is not explaining.</t>
  </si>
  <si>
    <t>The Map and the Territory</t>
  </si>
  <si>
    <t>The Great Moderation</t>
  </si>
  <si>
    <t>The Age of Turbulence</t>
  </si>
  <si>
    <t>Government Intervention</t>
  </si>
  <si>
    <t>Pre-History</t>
  </si>
  <si>
    <t>Crash of the Titans: Greed, Hubris, the Fall of Merrill Lynch and the Near-Collapse of Bank of America</t>
  </si>
  <si>
    <t>Ch 28.1</t>
  </si>
  <si>
    <t>Impose robust limit controls</t>
  </si>
  <si>
    <t>Rogue Trader</t>
  </si>
  <si>
    <t>Separate Front, Middle, and Back office</t>
  </si>
  <si>
    <t>http://www.nickleeson.com/</t>
  </si>
  <si>
    <t>Set appropriate limits</t>
  </si>
  <si>
    <t>Limits can be traded around</t>
  </si>
  <si>
    <t>Design appropriate incentives</t>
  </si>
  <si>
    <t>Principle-Agent Problem</t>
  </si>
  <si>
    <t>Agency Costs</t>
  </si>
  <si>
    <t>Management</t>
  </si>
  <si>
    <t>Channel Stuffing</t>
  </si>
  <si>
    <t>Beware of model risk</t>
  </si>
  <si>
    <t>Blind trust in models</t>
  </si>
  <si>
    <t>Model maintenance</t>
  </si>
  <si>
    <t>Backtesting</t>
  </si>
  <si>
    <t>Segmentation</t>
  </si>
  <si>
    <t>Beware of reputation risk</t>
  </si>
  <si>
    <t>Be careful what you sell</t>
  </si>
  <si>
    <t>Goldman</t>
  </si>
  <si>
    <t>Manage funding liquidity risk</t>
  </si>
  <si>
    <t>Monitor interconnected risk</t>
  </si>
  <si>
    <t>Scenario test</t>
  </si>
  <si>
    <t>Objectives</t>
  </si>
  <si>
    <t>This Time:</t>
  </si>
  <si>
    <t>Think about and research for next time:</t>
  </si>
  <si>
    <t>Can you think of instances that appear to be market risk that are actually operational risk?</t>
  </si>
  <si>
    <t>Risk Management and Financial Institutions</t>
  </si>
  <si>
    <t>John Hull</t>
  </si>
  <si>
    <t>Financial Crisis</t>
  </si>
  <si>
    <t>Follow up Reading</t>
  </si>
  <si>
    <t>13-39</t>
  </si>
  <si>
    <t>Trustee’s Preliminary Investigation Report</t>
  </si>
  <si>
    <t>2-27</t>
  </si>
  <si>
    <t>Report of Examiner</t>
  </si>
  <si>
    <t>1-10</t>
  </si>
  <si>
    <t>How Goldman Sachs Made Money Mid-Crisis</t>
  </si>
  <si>
    <t>376-636</t>
  </si>
  <si>
    <t>Anatomy of a Financial Collapse</t>
  </si>
  <si>
    <t>1-12</t>
  </si>
  <si>
    <t>The Political and Regulatory Response to the Crisis</t>
  </si>
  <si>
    <t>1-2</t>
  </si>
  <si>
    <t>Fed Stress Tests Add Risk to the System</t>
  </si>
  <si>
    <t>Goldman vs Lehman</t>
  </si>
  <si>
    <t>Any thoughts on the Practioner Interview?</t>
  </si>
  <si>
    <t>Housing Boom &amp; Bust</t>
  </si>
  <si>
    <t>The Dog and the Frisbee, by Andrew Haldane pp 1-19</t>
  </si>
  <si>
    <t>http://www.bis.org/review/r120905a.pdf</t>
  </si>
  <si>
    <t>Introduction</t>
  </si>
  <si>
    <t>When less is more</t>
  </si>
  <si>
    <t>Finance – more is more</t>
  </si>
  <si>
    <t>Risk-weighting capital – simple or complex?</t>
  </si>
  <si>
    <t>Predicting bank failure – simple or complex?</t>
  </si>
  <si>
    <t>Modeling financial risk – simple or complex?</t>
  </si>
  <si>
    <t>In this section, Haldane compares the results of simple and complex VaR models on portfolios which vary in number of asset types. His research shows that, as the number of asset types increases, the simple VaR models out-perform the complex models in predictive accuracy.</t>
  </si>
  <si>
    <t>Public policy – more or less?</t>
  </si>
  <si>
    <t>Conclusion</t>
  </si>
  <si>
    <t>Complex tasks don’t always need complex solutions. Sometimes, a few simple rules are enough to achieve reliable results.</t>
  </si>
  <si>
    <t>Financial crises are complex events. Since the last financial crisis, regulators have pursued a complex approach to preventing the next financial crisis. The evidence of their work is a huge array of model-driven rules, none of which has been tested empirically.</t>
  </si>
  <si>
    <t>The theory underlying these models is that the actors in a financial crisis are able to forecast outcomes and act accordingly. Haldane disputes this approach, citing Nobel prize-winning economist Herbert Simon, arguing that actors making decisions under uncertainty in financial markets resort to a heuristic approach, ie. follow a few simple rules.</t>
  </si>
  <si>
    <t>One reason supporting his argument is that realistic modeling all the variables in uncertain financial markets is an impossibly large and expensive task, even with today’s technology</t>
  </si>
  <si>
    <t>Haldane cites other sectors where simple approaches to complex analytics produce more reliable predictions, eg. medicine, weather, sports and crime</t>
  </si>
  <si>
    <t>He then debunks another established approach  the probabilistic weighting of multiple outcomes</t>
  </si>
  <si>
    <t>The paradox of modeling for complexity is that the more complicated the model and number of interconnected factors, the greater the model’s susceptibility to error</t>
  </si>
  <si>
    <t>One more downside of complex rules is that practitioners tend to focus more on complying with the rules than seeing the big picture, which leaves them ill-prepared for uncertainty</t>
  </si>
  <si>
    <t>The bank capital rules of the original 1988 Basel Accord were admirably simple</t>
  </si>
  <si>
    <t>By contrast, the 2017 version is staggeringly complex</t>
  </si>
  <si>
    <t>Banking legislation enacted in the US and EU since the crisis has also been highly granular, compared to the restrictive legislation of earlier eras</t>
  </si>
  <si>
    <t>Added to this burden is the cost of the thousands of new regulators and supervisors employed to make and monitor these complex, model-based rule</t>
  </si>
  <si>
    <t>Haldane next examines the effectiveness of the current framework</t>
  </si>
  <si>
    <t>Using charts, Haldane demonstrates that banks which failed in 2008 had broadly similar risk-weighted capital ratios to banks which survived, but significantly higher leverage. This, he argues, shows that the simple, leverage measure was a better predictor of failure than the complex, risk-weighted capital measure.</t>
  </si>
  <si>
    <t>Haldane next compares several approaches to predicting failures in a large set of smaller banks. Again, the simpler approaches based on leverage and CAMEL indicators are more predictive than the  risk-weighted capital approach.</t>
  </si>
  <si>
    <t>Haldane presents several suggestions for simplifying the Basel rules, primarily 1) introducing a leverage ratio (since included in Basel III), 2) Re-balancing away from prescriptive towards principles-based regulation (not yet evident) and 3) Taxing complexity (implemented in Basel III by capital surcharges on the world’s largest and most complex banks).</t>
  </si>
  <si>
    <t>Accepting Haldane’s arguments and recommendations would be a U-turn for banking regulators. However, continuing along the present path of misplaced complexity is to ignore compelling evidence that, in times of uncertainty, simple rules are more effective in containing systemic risk than highly complex ones.</t>
  </si>
  <si>
    <t>What is a bank's capital buffer?</t>
  </si>
  <si>
    <t>What are things that make a bank fragile?</t>
  </si>
  <si>
    <t>What are causes of the financial crises?</t>
  </si>
  <si>
    <t>What are major factors in the outcome of a financial crisis?</t>
  </si>
  <si>
    <t>What are good and bad policy responses to financial shocks?</t>
  </si>
  <si>
    <t>What are things that occur during a financial crisis?</t>
  </si>
  <si>
    <t>What alternative actions could have been taken by regulators before the crisis?</t>
  </si>
  <si>
    <t>What is securitization?</t>
  </si>
  <si>
    <t>Notes:</t>
  </si>
  <si>
    <t>Understand the Impact of Systemic Risk</t>
  </si>
  <si>
    <t>The Dog and the Frisbee by Haldane</t>
  </si>
  <si>
    <t>Optional: CDO Tranche Study</t>
  </si>
  <si>
    <t>Financial Crisis Discussion tab</t>
  </si>
  <si>
    <t>Sensitivity to initial conditions / The butterfly effect.</t>
  </si>
  <si>
    <t>https://en.wikipedia.org/wiki/Butterfly_effect</t>
  </si>
  <si>
    <t>https://youtu.be/cUQiA4LtkmQ?t=48</t>
  </si>
  <si>
    <t>CDO</t>
  </si>
  <si>
    <t>Interconnectedness</t>
  </si>
  <si>
    <t>Cross Jurisdiction</t>
  </si>
  <si>
    <t>Size</t>
  </si>
  <si>
    <t>Complexity</t>
  </si>
  <si>
    <t>Fraction of assets in cross border contracts</t>
  </si>
  <si>
    <t>Lending</t>
  </si>
  <si>
    <t>Derivatives</t>
  </si>
  <si>
    <t>Trading Relationships</t>
  </si>
  <si>
    <t>Margin Calls</t>
  </si>
  <si>
    <t>Lines of Credit</t>
  </si>
  <si>
    <t>Total Exposures</t>
  </si>
  <si>
    <t>Fraction of OTC Derivatives and held-for-trading assets</t>
  </si>
  <si>
    <t>Securities outstanding</t>
  </si>
  <si>
    <t>New York Life</t>
  </si>
  <si>
    <t>Tail Wagging the World</t>
  </si>
  <si>
    <t>https://youtu.be/f5Is6d0BfXc</t>
  </si>
  <si>
    <t>https://youtu.be/Hhy7JUinlu0</t>
  </si>
  <si>
    <t>firesale</t>
  </si>
  <si>
    <t>https://youtu.be/RR4_mLmR1FE</t>
  </si>
  <si>
    <t>repo</t>
  </si>
  <si>
    <t>Board Meeting</t>
  </si>
  <si>
    <t>Monolines: Country Wide and New Century</t>
  </si>
  <si>
    <t>Venders</t>
  </si>
  <si>
    <t>Settling Banks</t>
  </si>
  <si>
    <t>DTCC</t>
  </si>
  <si>
    <t>Custodians</t>
  </si>
  <si>
    <t>Data Providers</t>
  </si>
  <si>
    <t>Facebook</t>
  </si>
  <si>
    <t>Google</t>
  </si>
  <si>
    <t>Your friends have more friends than you!</t>
  </si>
  <si>
    <t>https://www.alexirpan.com/2017/09/13/friendship-paradox.html</t>
  </si>
  <si>
    <t>Alice</t>
  </si>
  <si>
    <t>Bob</t>
  </si>
  <si>
    <t>Carol</t>
  </si>
  <si>
    <t>Dave</t>
  </si>
  <si>
    <t>F</t>
  </si>
  <si>
    <t>FoF</t>
  </si>
  <si>
    <t>Title</t>
  </si>
  <si>
    <t>Description</t>
  </si>
  <si>
    <t>You receive FX transaction hedging proposals daily from business divisions and countries around the world. It is your responsibility to assess the risks in each proposal and recommend either approval, denial or amendment to the Assistant Treasurer, according to the company’s Treasury Risk Management Policy and Procedures.</t>
  </si>
  <si>
    <t>The treasury team based in Moscow wants to sell RUR forward for 1 year against EUR, in order to lock in the return on a USD 20mn purchase of Russian Government T-Notes whose yield is especially attractive. They will fund the investment with a 1-year EUR-denominated intercompany loan from Company G’s European holding company, based in Geneva. They request approval to close the FX forward with Sberbank, Russia’s largest bank which is 50%-owned by the Russian Central Bank.</t>
  </si>
  <si>
    <t>The treasury team based in Jakarta wants to sell IDR forward against USD, in order to lock in the FX rate for payment of USD 12mn of grain to be imported and sold into the local market by Company G’s distribution company during the next 9 months. They request approval to close the FX forwards with Bank Mandiri, Indonesia’s largest bank, which is 60%-owned by the Indonesian Government.</t>
  </si>
  <si>
    <t>The treasury team based in Seoul wants to enter into a USD 5mn KRW/USD swap, in order to lock in the FX rates for 6-monthly principal and interest payments on a 3-year USD-denominated intercompany loan from Company G’s Asian holding company, based in Singapore. They request approval to enter into the swap with Citibank’s Seoul branch.</t>
  </si>
  <si>
    <t>Understanding Interconnectedness</t>
  </si>
  <si>
    <t>In terms of systemic risk,</t>
  </si>
  <si>
    <t>The financial system became so sensitive that ordinary human failure was catastrophic.</t>
  </si>
  <si>
    <t>Assessing Wrong Way Risk</t>
  </si>
  <si>
    <t>You are a treasury risk analyst in Company G, a multinational industrial conglomerate with manufacturing, sales, and investments in over 30 countries. Although the company’s executive leadership has delegated many strategic and operational decisions to business division and country heads, financial decisions such as funding, bank relations, and FX hedging are managed globally by the company’s Corporate Treasury.</t>
  </si>
  <si>
    <t>Today you have received the following 4 FX hedging proposals. Your job is to analyze them and reply with your recommendations.</t>
  </si>
  <si>
    <t>Response</t>
  </si>
  <si>
    <t>What are some drivers of the financial crisis outside of market and credit risk?</t>
  </si>
  <si>
    <t>Create an example where an institution poorly hedges it’s counter-party credit risk because of ‘wrong-way risk’.</t>
  </si>
  <si>
    <t>Describe ‘wrong way risk’ in terms of correlation.</t>
  </si>
  <si>
    <t>What is a CDO?  What are the tranches of a CDO?  What are the benefits of a CDO?</t>
  </si>
  <si>
    <t>Mathematically, how is the value of a CDO highly sensitive to correlation level?</t>
  </si>
  <si>
    <t>Hint: For a large portfolio of assets, what is the ratio of the variance of more correlated assets to less correlated?</t>
  </si>
  <si>
    <t>Looking back, what impact might the new regulations we have studied, Basel III and FRTB, had in 2008?</t>
  </si>
  <si>
    <t>For liquidity funding risk, and other risks, what is a weakness of credit ratings at the start of a crisis.</t>
  </si>
  <si>
    <r>
      <t>1)</t>
    </r>
    <r>
      <rPr>
        <sz val="16"/>
        <color rgb="FF333333"/>
        <rFont val="Times New Roman"/>
        <family val="1"/>
      </rPr>
      <t xml:space="preserve">    </t>
    </r>
    <r>
      <rPr>
        <u/>
        <sz val="16"/>
        <color rgb="FF333333"/>
        <rFont val="Calibri"/>
        <family val="2"/>
      </rPr>
      <t>RUR hedging proposal</t>
    </r>
  </si>
  <si>
    <r>
      <t>2)</t>
    </r>
    <r>
      <rPr>
        <sz val="16"/>
        <color rgb="FF333333"/>
        <rFont val="Times New Roman"/>
        <family val="1"/>
      </rPr>
      <t xml:space="preserve">    </t>
    </r>
    <r>
      <rPr>
        <u/>
        <sz val="16"/>
        <color rgb="FF333333"/>
        <rFont val="Calibri"/>
        <family val="2"/>
      </rPr>
      <t>BRL hedging proposal</t>
    </r>
  </si>
  <si>
    <r>
      <t>The treasury team based in Sao Paulo wants to buy a series of BRL forwards against the USD, in order to hedge the FX rate for USD 15mn of payments for iron ore exports taking place over the next 6 months. They request approval to close the FX forwards with Banco Itau, Brazil’s 2</t>
    </r>
    <r>
      <rPr>
        <vertAlign val="superscript"/>
        <sz val="16"/>
        <color rgb="FF333333"/>
        <rFont val="Calibri"/>
        <family val="2"/>
      </rPr>
      <t>nd</t>
    </r>
    <r>
      <rPr>
        <sz val="16"/>
        <color rgb="FF333333"/>
        <rFont val="Calibri"/>
        <family val="2"/>
      </rPr>
      <t xml:space="preserve"> -largest bank by asset size, which is publicly-owned.</t>
    </r>
  </si>
  <si>
    <r>
      <t>3)</t>
    </r>
    <r>
      <rPr>
        <sz val="16"/>
        <color rgb="FF333333"/>
        <rFont val="Times New Roman"/>
        <family val="1"/>
      </rPr>
      <t xml:space="preserve">    </t>
    </r>
    <r>
      <rPr>
        <u/>
        <sz val="16"/>
        <color rgb="FF333333"/>
        <rFont val="Calibri"/>
        <family val="2"/>
      </rPr>
      <t>IDR hedging proposal</t>
    </r>
  </si>
  <si>
    <r>
      <t>4)</t>
    </r>
    <r>
      <rPr>
        <sz val="16"/>
        <color rgb="FF333333"/>
        <rFont val="Times New Roman"/>
        <family val="1"/>
      </rPr>
      <t xml:space="preserve">    </t>
    </r>
    <r>
      <rPr>
        <u/>
        <sz val="16"/>
        <color rgb="FF333333"/>
        <rFont val="Calibri"/>
        <family val="2"/>
      </rPr>
      <t>KRW hedging proposal</t>
    </r>
  </si>
  <si>
    <t>Question</t>
  </si>
  <si>
    <t>State your recommendation in the yellow sections in the next four tabs.</t>
  </si>
  <si>
    <t>https://www.financialresearch.gov/briefs/files/OFRbr-2018-02-Network-Analysis.pdf</t>
  </si>
  <si>
    <t>https://www.financialresearch.gov/</t>
  </si>
  <si>
    <t>Notional amount of over-the-counter derivatives</t>
  </si>
  <si>
    <t>Trading and available-for-sale securities</t>
  </si>
  <si>
    <t>Illiquid and hard-to-value assets</t>
  </si>
  <si>
    <t>Cross-jurisdictional claims</t>
  </si>
  <si>
    <t>Cross-jurisdictional liabilities</t>
  </si>
  <si>
    <t>US G-SIB Surcharges</t>
  </si>
  <si>
    <t>Short-term Wholesale Funding</t>
  </si>
  <si>
    <t>Instructions</t>
  </si>
  <si>
    <t>Calculating Systemic Risk Importance Scores (G-SIBs)</t>
  </si>
  <si>
    <t>Thinking about the Global Financial Crisis (GFC).</t>
  </si>
  <si>
    <t>Reliance on short-term wholesale funding</t>
  </si>
  <si>
    <t>Intra-financial system assets</t>
  </si>
  <si>
    <t>Intra-financial system liabilities</t>
  </si>
  <si>
    <t>Securities issued by the bank</t>
  </si>
  <si>
    <t>Average short-term funding for previous calendar year / RWA over prior four quarters</t>
  </si>
  <si>
    <t>Total derivatives, securities financing transactions, and off-balance-sheet exposures</t>
  </si>
  <si>
    <t>Adjacency Matrix</t>
  </si>
  <si>
    <t>Degree Centrality</t>
  </si>
  <si>
    <t>Distance Matix</t>
  </si>
  <si>
    <t>Betweenness Centrality</t>
  </si>
  <si>
    <t>Closeness Centrality</t>
  </si>
  <si>
    <t>Bank Network Analysis</t>
  </si>
  <si>
    <t>Andrew Gray, DTCC Group Chief Risk Officer</t>
  </si>
  <si>
    <t>Michael Leibrock, DTCC Chief Systemic Risk Officer</t>
  </si>
  <si>
    <t>Data</t>
  </si>
  <si>
    <t>Analytics</t>
  </si>
  <si>
    <t>Exchanges</t>
  </si>
  <si>
    <t>Network Nodes</t>
  </si>
  <si>
    <t>Excel File</t>
  </si>
  <si>
    <t>Video 1</t>
  </si>
  <si>
    <t>Video 2</t>
  </si>
  <si>
    <t>Network Connections</t>
  </si>
  <si>
    <t>Understand the major ideas and metrics in interconnected risk</t>
  </si>
  <si>
    <t>Take a first look at the Financial Crisis</t>
  </si>
  <si>
    <t>Individual advice:</t>
  </si>
  <si>
    <t>You are an risk manager at Bank of America.  For this quarter’s Board of Directors meeting, a board member has requested an additional display.  The request is for a visualization of where Bank of America ranks in the overall US G-SIB Surcharge score and the score of each of the 5 major components.  It's a quick task that you decided to do yourself rather than ask your analysts.  You decide to create two visualization, one that directly and quickly answers that question and a second that offeres additional detail.</t>
  </si>
  <si>
    <t>Go to the Office of Financial Research website and gather the data to create the visualizations.
Create a table the visualizes the rank and score.  
Then create a second table , as appendix material, that calculates the overall score from the five major components and the subscore from their subcomponents.  In other words, start with the subcomponents and derive all other scores.</t>
  </si>
  <si>
    <t>The Big Short: CDO Insurance</t>
  </si>
  <si>
    <t>The Big Short: CDO Origin</t>
  </si>
  <si>
    <t>The Big Short: CDO Risk</t>
  </si>
  <si>
    <t>Additional Reading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</si>
</sst>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2"/>
      <color theme="1"/>
      <name val="Calibri"/>
      <family val="2"/>
      <scheme val="minor"/>
    </font>
    <font>
      <sz val="12"/>
      <color theme="1"/>
      <name val="Calibri"/>
      <family val="2"/>
      <scheme val="minor"/>
    </font>
    <font>
      <u/>
      <sz val="12"/>
      <color theme="10"/>
      <name val="Calibri"/>
      <family val="2"/>
      <scheme val="minor"/>
    </font>
    <font>
      <sz val="22"/>
      <color theme="1"/>
      <name val="Calibri"/>
      <family val="2"/>
      <scheme val="minor"/>
    </font>
    <font>
      <b/>
      <sz val="12"/>
      <color theme="1"/>
      <name val="Calibri"/>
      <family val="2"/>
      <scheme val="minor"/>
    </font>
    <font>
      <sz val="20"/>
      <color theme="1"/>
      <name val="Calibri"/>
      <family val="2"/>
      <scheme val="minor"/>
    </font>
    <font>
      <sz val="16"/>
      <color theme="1"/>
      <name val="Calibri"/>
      <family val="2"/>
      <scheme val="minor"/>
    </font>
    <font>
      <b/>
      <sz val="16"/>
      <color theme="1"/>
      <name val="Calibri"/>
      <family val="2"/>
      <scheme val="minor"/>
    </font>
    <font>
      <sz val="14"/>
      <color theme="1"/>
      <name val="Calibri"/>
      <family val="2"/>
      <scheme val="minor"/>
    </font>
    <font>
      <sz val="18"/>
      <color theme="1"/>
      <name val="Calibri"/>
      <family val="2"/>
      <scheme val="minor"/>
    </font>
    <font>
      <sz val="72"/>
      <color theme="1"/>
      <name val="Calibri"/>
      <family val="2"/>
      <scheme val="minor"/>
    </font>
    <font>
      <sz val="11"/>
      <color theme="1"/>
      <name val="Calibri"/>
      <family val="2"/>
      <scheme val="minor"/>
    </font>
    <font>
      <u/>
      <sz val="20"/>
      <color theme="10"/>
      <name val="Calibri"/>
      <family val="2"/>
      <scheme val="minor"/>
    </font>
    <font>
      <b/>
      <sz val="16"/>
      <color rgb="FF333333"/>
      <name val="Calibri"/>
      <family val="2"/>
    </font>
    <font>
      <sz val="16"/>
      <color rgb="FF333333"/>
      <name val="Calibri"/>
      <family val="2"/>
    </font>
    <font>
      <sz val="16"/>
      <color rgb="FF333333"/>
      <name val="Times New Roman"/>
      <family val="1"/>
    </font>
    <font>
      <u/>
      <sz val="16"/>
      <color rgb="FF333333"/>
      <name val="Calibri"/>
      <family val="2"/>
    </font>
    <font>
      <vertAlign val="superscript"/>
      <sz val="16"/>
      <color rgb="FF333333"/>
      <name val="Calibri"/>
      <family val="2"/>
    </font>
    <font>
      <b/>
      <sz val="20"/>
      <color theme="1"/>
      <name val="Calibri"/>
      <family val="2"/>
      <scheme val="minor"/>
    </font>
    <font>
      <b/>
      <sz val="12"/>
      <color rgb="FF333333"/>
      <name val="Calibri"/>
      <family val="2"/>
    </font>
    <font>
      <b/>
      <sz val="12"/>
      <name val="Calibri"/>
      <family val="2"/>
    </font>
    <font>
      <sz val="12"/>
      <color rgb="FF000000"/>
      <name val="Calibri"/>
      <family val="2"/>
    </font>
    <font>
      <sz val="20"/>
      <color rgb="FF0070C0"/>
      <name val="Calibri"/>
      <family val="2"/>
      <scheme val="minor"/>
    </font>
    <font>
      <sz val="20"/>
      <name val="Calibri"/>
      <family val="2"/>
      <scheme val="minor"/>
    </font>
    <font>
      <sz val="20"/>
      <color rgb="FF00B050"/>
      <name val="Calibri"/>
      <family val="2"/>
      <scheme val="minor"/>
    </font>
    <font>
      <u/>
      <sz val="20"/>
      <color theme="1"/>
      <name val="Calibri"/>
      <family val="2"/>
      <scheme val="minor"/>
    </font>
    <font>
      <u/>
      <sz val="14"/>
      <color theme="10"/>
      <name val="Calibri"/>
      <family val="2"/>
      <scheme val="minor"/>
    </font>
  </fonts>
  <fills count="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rgb="FFFFFF00"/>
        <bgColor indexed="64"/>
      </patternFill>
    </fill>
    <fill>
      <patternFill patternType="solid">
        <fgColor rgb="FF0070C0"/>
        <bgColor indexed="64"/>
      </patternFill>
    </fill>
    <fill>
      <patternFill patternType="solid">
        <fgColor rgb="FF00B050"/>
        <bgColor indexed="64"/>
      </patternFill>
    </fill>
  </fills>
  <borders count="16">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9">
    <xf numFmtId="0" fontId="0" fillId="0" borderId="0"/>
    <xf numFmtId="0" fontId="2" fillId="0" borderId="0" applyNumberForma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1" fillId="0" borderId="0"/>
    <xf numFmtId="9" fontId="1" fillId="0" borderId="0" applyFont="0" applyFill="0" applyBorder="0" applyAlignment="0" applyProtection="0"/>
  </cellStyleXfs>
  <cellXfs count="71">
    <xf numFmtId="0" fontId="0" fillId="0" borderId="0" xfId="0"/>
    <xf numFmtId="0" fontId="0" fillId="2" borderId="0" xfId="0" applyFill="1"/>
    <xf numFmtId="0" fontId="3" fillId="2" borderId="1" xfId="0" applyFont="1" applyFill="1" applyBorder="1"/>
    <xf numFmtId="0" fontId="0" fillId="2" borderId="2" xfId="0" applyFill="1" applyBorder="1"/>
    <xf numFmtId="0" fontId="0" fillId="2" borderId="3" xfId="0" applyFill="1" applyBorder="1"/>
    <xf numFmtId="0" fontId="3" fillId="2" borderId="4" xfId="0" applyFont="1" applyFill="1" applyBorder="1"/>
    <xf numFmtId="0" fontId="0" fillId="2" borderId="5" xfId="0" applyFill="1" applyBorder="1"/>
    <xf numFmtId="0" fontId="3" fillId="2" borderId="6" xfId="0" applyFont="1" applyFill="1" applyBorder="1"/>
    <xf numFmtId="0" fontId="0" fillId="2" borderId="7" xfId="0" applyFill="1" applyBorder="1"/>
    <xf numFmtId="0" fontId="0" fillId="2" borderId="8" xfId="0" applyFill="1" applyBorder="1"/>
    <xf numFmtId="0" fontId="0" fillId="3" borderId="0" xfId="0" applyFill="1"/>
    <xf numFmtId="0" fontId="4" fillId="3" borderId="0" xfId="0" applyFont="1" applyFill="1"/>
    <xf numFmtId="0" fontId="0" fillId="4" borderId="0" xfId="0" applyFill="1"/>
    <xf numFmtId="0" fontId="2" fillId="4" borderId="0" xfId="1" applyFill="1"/>
    <xf numFmtId="0" fontId="3" fillId="4" borderId="0" xfId="0" applyFont="1" applyFill="1"/>
    <xf numFmtId="0" fontId="3" fillId="4" borderId="0" xfId="2" applyFont="1" applyFill="1"/>
    <xf numFmtId="49" fontId="3" fillId="4" borderId="0" xfId="0" applyNumberFormat="1" applyFont="1" applyFill="1"/>
    <xf numFmtId="0" fontId="5" fillId="4" borderId="0" xfId="0" applyFont="1" applyFill="1"/>
    <xf numFmtId="0" fontId="6" fillId="4" borderId="0" xfId="0" applyFont="1" applyFill="1" applyAlignment="1">
      <alignment wrapText="1"/>
    </xf>
    <xf numFmtId="0" fontId="6" fillId="4" borderId="0" xfId="0" applyFont="1" applyFill="1"/>
    <xf numFmtId="0" fontId="7" fillId="4" borderId="0" xfId="0" applyFont="1" applyFill="1"/>
    <xf numFmtId="0" fontId="5" fillId="2" borderId="0" xfId="0" applyFont="1" applyFill="1"/>
    <xf numFmtId="0" fontId="8" fillId="4" borderId="0" xfId="0" applyFont="1" applyFill="1"/>
    <xf numFmtId="0" fontId="9" fillId="2" borderId="0" xfId="0" applyFont="1" applyFill="1"/>
    <xf numFmtId="0" fontId="5" fillId="3" borderId="0" xfId="0" applyFont="1" applyFill="1"/>
    <xf numFmtId="0" fontId="10" fillId="3" borderId="0" xfId="0" applyFont="1" applyFill="1"/>
    <xf numFmtId="0" fontId="2" fillId="3" borderId="0" xfId="1" applyFill="1"/>
    <xf numFmtId="0" fontId="5" fillId="3" borderId="0" xfId="0" applyFont="1" applyFill="1" applyAlignment="1">
      <alignment horizontal="center"/>
    </xf>
    <xf numFmtId="0" fontId="5" fillId="3" borderId="7" xfId="0" applyFont="1" applyFill="1" applyBorder="1" applyAlignment="1">
      <alignment horizontal="center"/>
    </xf>
    <xf numFmtId="0" fontId="2" fillId="4" borderId="0" xfId="1" applyFill="1" applyAlignment="1"/>
    <xf numFmtId="0" fontId="5" fillId="3" borderId="0" xfId="4" applyFont="1" applyFill="1"/>
    <xf numFmtId="0" fontId="5" fillId="5" borderId="0" xfId="0" applyFont="1" applyFill="1"/>
    <xf numFmtId="0" fontId="12" fillId="5" borderId="0" xfId="1" applyFont="1" applyFill="1"/>
    <xf numFmtId="0" fontId="5" fillId="6" borderId="0" xfId="4" applyFont="1" applyFill="1"/>
    <xf numFmtId="0" fontId="6" fillId="3" borderId="0" xfId="4" applyFont="1" applyFill="1"/>
    <xf numFmtId="0" fontId="14" fillId="4" borderId="10" xfId="7" applyFont="1" applyFill="1" applyBorder="1" applyAlignment="1">
      <alignment vertical="center" wrapText="1"/>
    </xf>
    <xf numFmtId="0" fontId="14" fillId="4" borderId="12" xfId="7" applyFont="1" applyFill="1" applyBorder="1" applyAlignment="1">
      <alignment vertical="center" wrapText="1"/>
    </xf>
    <xf numFmtId="0" fontId="14" fillId="4" borderId="12" xfId="7" applyFont="1" applyFill="1" applyBorder="1" applyAlignment="1">
      <alignment horizontal="left" vertical="center" wrapText="1" indent="3"/>
    </xf>
    <xf numFmtId="0" fontId="14" fillId="4" borderId="14" xfId="7" applyFont="1" applyFill="1" applyBorder="1" applyAlignment="1">
      <alignment horizontal="left" vertical="center" wrapText="1" indent="3"/>
    </xf>
    <xf numFmtId="0" fontId="6" fillId="3" borderId="0" xfId="4" applyFont="1" applyFill="1" applyAlignment="1">
      <alignment horizontal="center"/>
    </xf>
    <xf numFmtId="0" fontId="13" fillId="4" borderId="9" xfId="7" applyFont="1" applyFill="1" applyBorder="1" applyAlignment="1">
      <alignment horizontal="center" vertical="center" wrapText="1"/>
    </xf>
    <xf numFmtId="0" fontId="5" fillId="5" borderId="0" xfId="0" applyFont="1" applyFill="1" applyAlignment="1">
      <alignment horizontal="center"/>
    </xf>
    <xf numFmtId="0" fontId="5" fillId="5" borderId="0" xfId="0" applyFont="1" applyFill="1" applyAlignment="1">
      <alignment horizontal="left"/>
    </xf>
    <xf numFmtId="0" fontId="2" fillId="5" borderId="0" xfId="1" applyFill="1"/>
    <xf numFmtId="0" fontId="5" fillId="7" borderId="0" xfId="0" applyFont="1" applyFill="1" applyAlignment="1">
      <alignment horizontal="center"/>
    </xf>
    <xf numFmtId="0" fontId="23" fillId="3" borderId="0" xfId="0" applyFont="1" applyFill="1" applyAlignment="1">
      <alignment horizontal="center" wrapText="1"/>
    </xf>
    <xf numFmtId="0" fontId="23" fillId="3" borderId="0" xfId="0" applyFont="1" applyFill="1" applyAlignment="1">
      <alignment horizontal="center"/>
    </xf>
    <xf numFmtId="9" fontId="23" fillId="3" borderId="0" xfId="8" applyFont="1" applyFill="1" applyAlignment="1">
      <alignment horizontal="center" wrapText="1"/>
    </xf>
    <xf numFmtId="2" fontId="23" fillId="3" borderId="0" xfId="8" applyNumberFormat="1" applyFont="1" applyFill="1" applyAlignment="1">
      <alignment horizontal="center" wrapText="1"/>
    </xf>
    <xf numFmtId="0" fontId="22" fillId="3" borderId="0" xfId="0" applyFont="1" applyFill="1" applyAlignment="1">
      <alignment horizontal="left"/>
    </xf>
    <xf numFmtId="0" fontId="24" fillId="3" borderId="0" xfId="0" applyFont="1" applyFill="1" applyAlignment="1">
      <alignment horizontal="left" vertical="top"/>
    </xf>
    <xf numFmtId="0" fontId="5" fillId="8" borderId="0" xfId="0" applyFont="1" applyFill="1" applyAlignment="1">
      <alignment horizontal="center"/>
    </xf>
    <xf numFmtId="0" fontId="12" fillId="3" borderId="0" xfId="1" applyFont="1" applyFill="1"/>
    <xf numFmtId="0" fontId="5" fillId="5" borderId="7" xfId="0" applyFont="1" applyFill="1" applyBorder="1"/>
    <xf numFmtId="0" fontId="18" fillId="5" borderId="7" xfId="0" applyFont="1" applyFill="1" applyBorder="1" applyAlignment="1">
      <alignment vertical="center"/>
    </xf>
    <xf numFmtId="0" fontId="25" fillId="3" borderId="0" xfId="0" applyFont="1" applyFill="1"/>
    <xf numFmtId="0" fontId="8" fillId="3" borderId="0" xfId="0" applyFont="1" applyFill="1"/>
    <xf numFmtId="0" fontId="8" fillId="3" borderId="0" xfId="0" applyFont="1" applyFill="1" applyAlignment="1">
      <alignment horizontal="right"/>
    </xf>
    <xf numFmtId="0" fontId="26" fillId="3" borderId="0" xfId="1" applyFont="1" applyFill="1"/>
    <xf numFmtId="0" fontId="11" fillId="3" borderId="0" xfId="7" applyFill="1"/>
    <xf numFmtId="0" fontId="19" fillId="3" borderId="9" xfId="7" applyFont="1" applyFill="1" applyBorder="1" applyAlignment="1">
      <alignment vertical="center" wrapText="1"/>
    </xf>
    <xf numFmtId="0" fontId="20" fillId="3" borderId="10" xfId="7" applyFont="1" applyFill="1" applyBorder="1" applyAlignment="1">
      <alignment horizontal="left" vertical="center" wrapText="1"/>
    </xf>
    <xf numFmtId="0" fontId="19" fillId="3" borderId="14" xfId="7" applyFont="1" applyFill="1" applyBorder="1" applyAlignment="1">
      <alignment vertical="center" wrapText="1"/>
    </xf>
    <xf numFmtId="0" fontId="21" fillId="3" borderId="15" xfId="7" applyFont="1" applyFill="1" applyBorder="1" applyAlignment="1">
      <alignment horizontal="left" vertical="center" wrapText="1"/>
    </xf>
    <xf numFmtId="0" fontId="5" fillId="5" borderId="0" xfId="0" applyFont="1" applyFill="1" applyAlignment="1">
      <alignment vertical="center"/>
    </xf>
    <xf numFmtId="0" fontId="12" fillId="4" borderId="0" xfId="1" applyFont="1" applyFill="1"/>
    <xf numFmtId="0" fontId="13" fillId="4" borderId="11" xfId="7" applyFont="1" applyFill="1" applyBorder="1" applyAlignment="1">
      <alignment horizontal="center" vertical="center" wrapText="1"/>
    </xf>
    <xf numFmtId="0" fontId="13" fillId="4" borderId="13" xfId="7" applyFont="1" applyFill="1" applyBorder="1" applyAlignment="1">
      <alignment horizontal="center" vertical="center" wrapText="1"/>
    </xf>
    <xf numFmtId="0" fontId="13" fillId="4" borderId="14" xfId="7" applyFont="1" applyFill="1" applyBorder="1" applyAlignment="1">
      <alignment horizontal="center" vertical="center" wrapText="1"/>
    </xf>
    <xf numFmtId="0" fontId="14" fillId="6" borderId="13" xfId="7" applyFont="1" applyFill="1" applyBorder="1" applyAlignment="1">
      <alignment horizontal="left" vertical="top" wrapText="1"/>
    </xf>
    <xf numFmtId="0" fontId="14" fillId="6" borderId="14" xfId="7" applyFont="1" applyFill="1" applyBorder="1" applyAlignment="1">
      <alignment horizontal="left" vertical="top" wrapText="1"/>
    </xf>
  </cellXfs>
  <cellStyles count="9">
    <cellStyle name="Hyperlink" xfId="1" builtinId="8"/>
    <cellStyle name="Normal" xfId="0" builtinId="0"/>
    <cellStyle name="Normal 2" xfId="3" xr:uid="{00000000-0005-0000-0000-000002000000}"/>
    <cellStyle name="Normal 2 2" xfId="2" xr:uid="{00000000-0005-0000-0000-000003000000}"/>
    <cellStyle name="Normal 2 3" xfId="7" xr:uid="{4CE72C51-CB37-E044-9989-3DA663970EB2}"/>
    <cellStyle name="Normal 3" xfId="4" xr:uid="{00000000-0005-0000-0000-000004000000}"/>
    <cellStyle name="Normal 4" xfId="5" xr:uid="{00000000-0005-0000-0000-000005000000}"/>
    <cellStyle name="Percent" xfId="8" builtinId="5"/>
    <cellStyle name="Percent 2" xfId="6" xr:uid="{00000000-0005-0000-0000-000006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1.xml"/><Relationship Id="rId21" Type="http://schemas.openxmlformats.org/officeDocument/2006/relationships/worksheet" Target="worksheets/sheet21.xml"/><Relationship Id="rId34" Type="http://schemas.openxmlformats.org/officeDocument/2006/relationships/externalLink" Target="externalLinks/externalLink6.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4.xml"/><Relationship Id="rId37" Type="http://schemas.openxmlformats.org/officeDocument/2006/relationships/externalLink" Target="externalLinks/externalLink9.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externalLink" Target="externalLinks/externalLink7.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5.xml"/><Relationship Id="rId38" Type="http://schemas.openxmlformats.org/officeDocument/2006/relationships/externalLink" Target="externalLinks/externalLink10.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5.jpg"/></Relationships>
</file>

<file path=xl/drawings/_rels/drawing7.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jpg"/></Relationships>
</file>

<file path=xl/drawings/_rels/drawing8.xml.rels><?xml version="1.0" encoding="UTF-8" standalone="yes"?>
<Relationships xmlns="http://schemas.openxmlformats.org/package/2006/relationships"><Relationship Id="rId1" Type="http://schemas.openxmlformats.org/officeDocument/2006/relationships/image" Target="../media/image9.gif"/></Relationships>
</file>

<file path=xl/drawings/_rels/drawing9.xml.rels><?xml version="1.0" encoding="UTF-8" standalone="yes"?>
<Relationships xmlns="http://schemas.openxmlformats.org/package/2006/relationships"><Relationship Id="rId3" Type="http://schemas.openxmlformats.org/officeDocument/2006/relationships/hyperlink" Target="https://www.google.com/url?sa=i&amp;rct=j&amp;q=&amp;esrc=s&amp;source=images&amp;cd=&amp;cad=rja&amp;uact=8&amp;ved=0ahUKEwihgbqm8LDTAhVCNiYKHRcWBj0QjRwIBw&amp;url=http://www.goodreads.com/book/show/10859327-money-and-power&amp;psig=AFQjCNHbkhpYxyox1dkyBRVYoMjrQC-TwQ&amp;ust=149270357786728" TargetMode="External"/><Relationship Id="rId2" Type="http://schemas.openxmlformats.org/officeDocument/2006/relationships/image" Target="../media/image10.jpeg"/><Relationship Id="rId1" Type="http://schemas.openxmlformats.org/officeDocument/2006/relationships/hyperlink" Target="https://www.google.com/url?sa=i&amp;rct=j&amp;q=&amp;esrc=s&amp;source=images&amp;cd=&amp;cad=rja&amp;uact=8&amp;ved=0ahUKEwi1stXI77DTAhXE7iYKHRhiCkcQjRwIBw&amp;url=https://en.wikipedia.org/wiki/Rogue_Trader_(film)&amp;psig=AFQjCNFs1tktv25aLCO8rTxVePJ-BWBZdQ&amp;ust=149270337744089" TargetMode="External"/><Relationship Id="rId4"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13.tiff"/><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oneCellAnchor>
    <xdr:from>
      <xdr:col>1</xdr:col>
      <xdr:colOff>0</xdr:colOff>
      <xdr:row>3</xdr:row>
      <xdr:rowOff>0</xdr:rowOff>
    </xdr:from>
    <xdr:ext cx="11074400" cy="7666892"/>
    <xdr:pic>
      <xdr:nvPicPr>
        <xdr:cNvPr id="2" name="Graphic 1">
          <a:extLst>
            <a:ext uri="{FF2B5EF4-FFF2-40B4-BE49-F238E27FC236}">
              <a16:creationId xmlns:a16="http://schemas.microsoft.com/office/drawing/2014/main" id="{472E9AF4-FC15-DC49-8C7A-040645998A9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25500" y="609600"/>
          <a:ext cx="11074400" cy="766689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31750</xdr:colOff>
      <xdr:row>3</xdr:row>
      <xdr:rowOff>111125</xdr:rowOff>
    </xdr:from>
    <xdr:to>
      <xdr:col>16</xdr:col>
      <xdr:colOff>4948</xdr:colOff>
      <xdr:row>26</xdr:row>
      <xdr:rowOff>15875</xdr:rowOff>
    </xdr:to>
    <xdr:pic>
      <xdr:nvPicPr>
        <xdr:cNvPr id="3" name="Picture 2">
          <a:extLst>
            <a:ext uri="{FF2B5EF4-FFF2-40B4-BE49-F238E27FC236}">
              <a16:creationId xmlns:a16="http://schemas.microsoft.com/office/drawing/2014/main" id="{CC3E12EA-5193-DF46-8E6C-519187A930E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750" y="1952625"/>
          <a:ext cx="13181198" cy="82708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38100</xdr:colOff>
      <xdr:row>0</xdr:row>
      <xdr:rowOff>0</xdr:rowOff>
    </xdr:from>
    <xdr:to>
      <xdr:col>1</xdr:col>
      <xdr:colOff>3530600</xdr:colOff>
      <xdr:row>3</xdr:row>
      <xdr:rowOff>101600</xdr:rowOff>
    </xdr:to>
    <xdr:pic>
      <xdr:nvPicPr>
        <xdr:cNvPr id="5" name="Picture 4">
          <a:extLst>
            <a:ext uri="{FF2B5EF4-FFF2-40B4-BE49-F238E27FC236}">
              <a16:creationId xmlns:a16="http://schemas.microsoft.com/office/drawing/2014/main" id="{647D923C-5071-9E41-867A-ECD104F09D1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3600" y="0"/>
          <a:ext cx="3492500" cy="10922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38100</xdr:colOff>
      <xdr:row>0</xdr:row>
      <xdr:rowOff>0</xdr:rowOff>
    </xdr:from>
    <xdr:to>
      <xdr:col>1</xdr:col>
      <xdr:colOff>3530600</xdr:colOff>
      <xdr:row>3</xdr:row>
      <xdr:rowOff>101600</xdr:rowOff>
    </xdr:to>
    <xdr:pic>
      <xdr:nvPicPr>
        <xdr:cNvPr id="2" name="Picture 1">
          <a:extLst>
            <a:ext uri="{FF2B5EF4-FFF2-40B4-BE49-F238E27FC236}">
              <a16:creationId xmlns:a16="http://schemas.microsoft.com/office/drawing/2014/main" id="{7E1B6001-6718-1243-A058-AEDBDE15F74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3600" y="0"/>
          <a:ext cx="3492500" cy="10922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38100</xdr:colOff>
      <xdr:row>0</xdr:row>
      <xdr:rowOff>0</xdr:rowOff>
    </xdr:from>
    <xdr:to>
      <xdr:col>1</xdr:col>
      <xdr:colOff>3530600</xdr:colOff>
      <xdr:row>3</xdr:row>
      <xdr:rowOff>101600</xdr:rowOff>
    </xdr:to>
    <xdr:pic>
      <xdr:nvPicPr>
        <xdr:cNvPr id="2" name="Picture 1">
          <a:extLst>
            <a:ext uri="{FF2B5EF4-FFF2-40B4-BE49-F238E27FC236}">
              <a16:creationId xmlns:a16="http://schemas.microsoft.com/office/drawing/2014/main" id="{3C59295F-3D95-DB4D-B4D8-365D0F5C8CD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3600" y="0"/>
          <a:ext cx="3492500" cy="10922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0</xdr:colOff>
      <xdr:row>2</xdr:row>
      <xdr:rowOff>0</xdr:rowOff>
    </xdr:from>
    <xdr:to>
      <xdr:col>22</xdr:col>
      <xdr:colOff>0</xdr:colOff>
      <xdr:row>19</xdr:row>
      <xdr:rowOff>173532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82000" y="660400"/>
          <a:ext cx="10058400" cy="578693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9</xdr:col>
      <xdr:colOff>660400</xdr:colOff>
      <xdr:row>1</xdr:row>
      <xdr:rowOff>139700</xdr:rowOff>
    </xdr:from>
    <xdr:to>
      <xdr:col>15</xdr:col>
      <xdr:colOff>431800</xdr:colOff>
      <xdr:row>22</xdr:row>
      <xdr:rowOff>63500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88300" y="381000"/>
          <a:ext cx="3810000" cy="4991100"/>
        </a:xfrm>
        <a:prstGeom prst="rect">
          <a:avLst/>
        </a:prstGeom>
      </xdr:spPr>
    </xdr:pic>
    <xdr:clientData/>
  </xdr:twoCellAnchor>
  <xdr:twoCellAnchor editAs="oneCell">
    <xdr:from>
      <xdr:col>16</xdr:col>
      <xdr:colOff>114300</xdr:colOff>
      <xdr:row>1</xdr:row>
      <xdr:rowOff>114300</xdr:rowOff>
    </xdr:from>
    <xdr:to>
      <xdr:col>27</xdr:col>
      <xdr:colOff>254000</xdr:colOff>
      <xdr:row>43</xdr:row>
      <xdr:rowOff>38100</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153900" y="355600"/>
          <a:ext cx="7543800" cy="10058400"/>
        </a:xfrm>
        <a:prstGeom prst="rect">
          <a:avLst/>
        </a:prstGeom>
      </xdr:spPr>
    </xdr:pic>
    <xdr:clientData/>
  </xdr:twoCellAnchor>
  <xdr:twoCellAnchor editAs="oneCell">
    <xdr:from>
      <xdr:col>27</xdr:col>
      <xdr:colOff>495300</xdr:colOff>
      <xdr:row>1</xdr:row>
      <xdr:rowOff>114300</xdr:rowOff>
    </xdr:from>
    <xdr:to>
      <xdr:col>74</xdr:col>
      <xdr:colOff>609600</xdr:colOff>
      <xdr:row>64</xdr:row>
      <xdr:rowOff>165100</xdr:rowOff>
    </xdr:to>
    <xdr:pic>
      <xdr:nvPicPr>
        <xdr:cNvPr id="4" name="Picture 3" descr="Image result for exxon valdez">
          <a:extLst>
            <a:ext uri="{FF2B5EF4-FFF2-40B4-BE49-F238E27FC236}">
              <a16:creationId xmlns:a16="http://schemas.microsoft.com/office/drawing/2014/main" id="{F8CC37BD-E246-4241-8AEE-488016A4BB6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939000" y="355600"/>
          <a:ext cx="31750000" cy="15252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10</xdr:col>
      <xdr:colOff>0</xdr:colOff>
      <xdr:row>2</xdr:row>
      <xdr:rowOff>0</xdr:rowOff>
    </xdr:from>
    <xdr:to>
      <xdr:col>19</xdr:col>
      <xdr:colOff>228600</xdr:colOff>
      <xdr:row>20</xdr:row>
      <xdr:rowOff>15494</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55000" y="406400"/>
          <a:ext cx="7658100" cy="481609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6</xdr:col>
      <xdr:colOff>0</xdr:colOff>
      <xdr:row>6</xdr:row>
      <xdr:rowOff>0</xdr:rowOff>
    </xdr:from>
    <xdr:ext cx="2425700" cy="3746500"/>
    <xdr:pic>
      <xdr:nvPicPr>
        <xdr:cNvPr id="2" name="Picture 1" descr="mage result for rogue trader movie">
          <a:hlinkClick xmlns:r="http://schemas.openxmlformats.org/officeDocument/2006/relationships" r:id="rId1" tgtFrame="_blank"/>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53000" y="1016000"/>
          <a:ext cx="2425700" cy="3746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3</xdr:col>
      <xdr:colOff>215900</xdr:colOff>
      <xdr:row>6</xdr:row>
      <xdr:rowOff>101600</xdr:rowOff>
    </xdr:from>
    <xdr:to>
      <xdr:col>5</xdr:col>
      <xdr:colOff>609600</xdr:colOff>
      <xdr:row>6</xdr:row>
      <xdr:rowOff>101600</xdr:rowOff>
    </xdr:to>
    <xdr:cxnSp macro="">
      <xdr:nvCxnSpPr>
        <xdr:cNvPr id="3" name="Straight Arrow Connector 2">
          <a:extLst>
            <a:ext uri="{FF2B5EF4-FFF2-40B4-BE49-F238E27FC236}">
              <a16:creationId xmlns:a16="http://schemas.microsoft.com/office/drawing/2014/main" id="{00000000-0008-0000-0700-000003000000}"/>
            </a:ext>
          </a:extLst>
        </xdr:cNvPr>
        <xdr:cNvCxnSpPr/>
      </xdr:nvCxnSpPr>
      <xdr:spPr>
        <a:xfrm flipH="1">
          <a:off x="2692400" y="1117600"/>
          <a:ext cx="20447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27</xdr:row>
      <xdr:rowOff>0</xdr:rowOff>
    </xdr:from>
    <xdr:ext cx="2463800" cy="3746500"/>
    <xdr:pic>
      <xdr:nvPicPr>
        <xdr:cNvPr id="4" name="Picture 3" descr="mage result for money and power: how">
          <a:hlinkClick xmlns:r="http://schemas.openxmlformats.org/officeDocument/2006/relationships" r:id="rId3" tgtFrame="_blank"/>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953000" y="5283200"/>
          <a:ext cx="2463800" cy="3746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2</xdr:col>
      <xdr:colOff>698500</xdr:colOff>
      <xdr:row>23</xdr:row>
      <xdr:rowOff>114300</xdr:rowOff>
    </xdr:from>
    <xdr:to>
      <xdr:col>5</xdr:col>
      <xdr:colOff>698500</xdr:colOff>
      <xdr:row>27</xdr:row>
      <xdr:rowOff>50800</xdr:rowOff>
    </xdr:to>
    <xdr:cxnSp macro="">
      <xdr:nvCxnSpPr>
        <xdr:cNvPr id="5" name="Straight Arrow Connector 4">
          <a:extLst>
            <a:ext uri="{FF2B5EF4-FFF2-40B4-BE49-F238E27FC236}">
              <a16:creationId xmlns:a16="http://schemas.microsoft.com/office/drawing/2014/main" id="{00000000-0008-0000-0700-000005000000}"/>
            </a:ext>
          </a:extLst>
        </xdr:cNvPr>
        <xdr:cNvCxnSpPr/>
      </xdr:nvCxnSpPr>
      <xdr:spPr>
        <a:xfrm flipH="1" flipV="1">
          <a:off x="2349500" y="4584700"/>
          <a:ext cx="2476500" cy="7493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4</xdr:col>
      <xdr:colOff>368300</xdr:colOff>
      <xdr:row>27</xdr:row>
      <xdr:rowOff>165100</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73100" y="3860800"/>
          <a:ext cx="2387600" cy="3416300"/>
        </a:xfrm>
        <a:prstGeom prst="rect">
          <a:avLst/>
        </a:prstGeom>
      </xdr:spPr>
    </xdr:pic>
    <xdr:clientData/>
  </xdr:twoCellAnchor>
  <xdr:twoCellAnchor editAs="oneCell">
    <xdr:from>
      <xdr:col>5</xdr:col>
      <xdr:colOff>546100</xdr:colOff>
      <xdr:row>12</xdr:row>
      <xdr:rowOff>76200</xdr:rowOff>
    </xdr:from>
    <xdr:to>
      <xdr:col>12</xdr:col>
      <xdr:colOff>635000</xdr:colOff>
      <xdr:row>27</xdr:row>
      <xdr:rowOff>152400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3911600" y="3327400"/>
          <a:ext cx="4800600" cy="31242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19050</xdr:colOff>
      <xdr:row>1</xdr:row>
      <xdr:rowOff>19050</xdr:rowOff>
    </xdr:from>
    <xdr:to>
      <xdr:col>13</xdr:col>
      <xdr:colOff>123825</xdr:colOff>
      <xdr:row>32</xdr:row>
      <xdr:rowOff>123825</xdr:rowOff>
    </xdr:to>
    <xdr:pic>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219075"/>
          <a:ext cx="8334375" cy="6305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19050</xdr:colOff>
      <xdr:row>33</xdr:row>
      <xdr:rowOff>66675</xdr:rowOff>
    </xdr:from>
    <xdr:to>
      <xdr:col>13</xdr:col>
      <xdr:colOff>438150</xdr:colOff>
      <xdr:row>64</xdr:row>
      <xdr:rowOff>47625</xdr:rowOff>
    </xdr:to>
    <xdr:pic>
      <xdr:nvPicPr>
        <xdr:cNvPr id="3" name="Picture 2">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50" y="6667500"/>
          <a:ext cx="8648700" cy="6181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28575</xdr:colOff>
      <xdr:row>65</xdr:row>
      <xdr:rowOff>9525</xdr:rowOff>
    </xdr:from>
    <xdr:to>
      <xdr:col>13</xdr:col>
      <xdr:colOff>390525</xdr:colOff>
      <xdr:row>96</xdr:row>
      <xdr:rowOff>142875</xdr:rowOff>
    </xdr:to>
    <xdr:pic>
      <xdr:nvPicPr>
        <xdr:cNvPr id="4" name="Picture 3">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4375" y="13011150"/>
          <a:ext cx="8591550" cy="6334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97</xdr:row>
      <xdr:rowOff>190500</xdr:rowOff>
    </xdr:from>
    <xdr:to>
      <xdr:col>13</xdr:col>
      <xdr:colOff>342900</xdr:colOff>
      <xdr:row>129</xdr:row>
      <xdr:rowOff>111125</xdr:rowOff>
    </xdr:to>
    <xdr:pic>
      <xdr:nvPicPr>
        <xdr:cNvPr id="6" name="Picture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73100" y="19900900"/>
          <a:ext cx="8420100" cy="6423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131</xdr:row>
      <xdr:rowOff>0</xdr:rowOff>
    </xdr:from>
    <xdr:to>
      <xdr:col>13</xdr:col>
      <xdr:colOff>361950</xdr:colOff>
      <xdr:row>162</xdr:row>
      <xdr:rowOff>66675</xdr:rowOff>
    </xdr:to>
    <xdr:pic>
      <xdr:nvPicPr>
        <xdr:cNvPr id="8" name="Picture 7">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5800" y="26203275"/>
          <a:ext cx="8591550" cy="6267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168</xdr:row>
      <xdr:rowOff>0</xdr:rowOff>
    </xdr:from>
    <xdr:to>
      <xdr:col>13</xdr:col>
      <xdr:colOff>295275</xdr:colOff>
      <xdr:row>197</xdr:row>
      <xdr:rowOff>133350</xdr:rowOff>
    </xdr:to>
    <xdr:pic>
      <xdr:nvPicPr>
        <xdr:cNvPr id="10" name="Picture 9">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85800" y="34251900"/>
          <a:ext cx="8524875" cy="5934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vid/Downloads/OldFRM/FRMClass1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Users/davidromoff/Google%20Drive/FRM/Fall17/FRMClass1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djr2132/Downloads/Class7.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avidromoff/Google%20Drive/FRM/ClassSet/Class2.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avidromoff/Google%20Drive/FRM/ClassSet/HW_Temp.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davidromoff/Google%20Drive/FRM/Fall17/FRMClass4.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davidromoff/Google%20Drive/FRM/Fall17/FRMClass3.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davidromoff/Google%20Drive/FRM/ClassSet/FixedIncome.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davidromoff/Google%20Drive/FRM/Fall17/FRMClass6.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dromoff/Desktop/FRM_Class3/FRM_1_VaR.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Volumes/GoogleDrive/My%20Drive/FRM/ClassFiles_Dev/FRMClass1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11"/>
      <sheetName val="Liquidity_VaR"/>
      <sheetName val="Liquidty"/>
      <sheetName val="LiquidityOtherThougths"/>
      <sheetName val="Homework"/>
      <sheetName val="O_Material"/>
      <sheetName val="O_Discussion"/>
    </sheetNames>
    <sheetDataSet>
      <sheetData sheetId="0"/>
      <sheetData sheetId="1">
        <row r="7">
          <cell r="B7">
            <v>7496</v>
          </cell>
          <cell r="C7">
            <v>118.37012198141548</v>
          </cell>
          <cell r="D7">
            <v>119.53509682578719</v>
          </cell>
          <cell r="E7">
            <v>118.95260940360134</v>
          </cell>
          <cell r="F7">
            <v>1.1649748443717129</v>
          </cell>
          <cell r="G7">
            <v>9.7936047827164585E-3</v>
          </cell>
          <cell r="H7">
            <v>3.8169099909411921</v>
          </cell>
          <cell r="I7">
            <v>63.016692425521988</v>
          </cell>
          <cell r="J7">
            <v>240.52904291504302</v>
          </cell>
        </row>
        <row r="8">
          <cell r="B8">
            <v>2862</v>
          </cell>
          <cell r="C8">
            <v>82.687195324977267</v>
          </cell>
          <cell r="D8">
            <v>83.56007510257713</v>
          </cell>
          <cell r="E8">
            <v>83.123635213777192</v>
          </cell>
          <cell r="F8">
            <v>0.8728797775998629</v>
          </cell>
          <cell r="G8">
            <v>1.0500981764753099E-2</v>
          </cell>
          <cell r="H8">
            <v>2.667242318781883</v>
          </cell>
          <cell r="I8">
            <v>34.430640486782302</v>
          </cell>
          <cell r="J8">
            <v>91.834861369110612</v>
          </cell>
        </row>
        <row r="9">
          <cell r="B9">
            <v>9729</v>
          </cell>
          <cell r="C9">
            <v>10.823358572373195</v>
          </cell>
          <cell r="D9">
            <v>11.413546347445717</v>
          </cell>
          <cell r="E9">
            <v>11.118452459909456</v>
          </cell>
          <cell r="F9">
            <v>0.59018777507252196</v>
          </cell>
          <cell r="G9">
            <v>5.3081827457607193E-2</v>
          </cell>
          <cell r="H9">
            <v>0.35676503853767705</v>
          </cell>
          <cell r="I9">
            <v>875.03184773964745</v>
          </cell>
          <cell r="J9">
            <v>312.18077088053008</v>
          </cell>
        </row>
        <row r="10">
          <cell r="B10">
            <v>3642</v>
          </cell>
          <cell r="C10">
            <v>142.60862846891442</v>
          </cell>
          <cell r="D10">
            <v>143.2524387151652</v>
          </cell>
          <cell r="E10">
            <v>142.93053359203981</v>
          </cell>
          <cell r="F10">
            <v>0.64381024625077998</v>
          </cell>
          <cell r="G10">
            <v>4.5043576769144278E-3</v>
          </cell>
          <cell r="H10">
            <v>4.5863052892515661</v>
          </cell>
          <cell r="I10">
            <v>25.480909561250201</v>
          </cell>
          <cell r="J10">
            <v>116.86323029570259</v>
          </cell>
        </row>
        <row r="11">
          <cell r="B11">
            <v>7568</v>
          </cell>
          <cell r="C11">
            <v>43.354846801191897</v>
          </cell>
          <cell r="D11">
            <v>43.981546257516065</v>
          </cell>
          <cell r="E11">
            <v>43.668196529353978</v>
          </cell>
          <cell r="F11">
            <v>0.62669945632416812</v>
          </cell>
          <cell r="G11">
            <v>1.4351393144960719E-2</v>
          </cell>
          <cell r="H11">
            <v>1.401209914225122</v>
          </cell>
          <cell r="I11">
            <v>173.30690528775909</v>
          </cell>
          <cell r="J11">
            <v>242.83935389288226</v>
          </cell>
        </row>
        <row r="12">
          <cell r="B12">
            <v>7108</v>
          </cell>
          <cell r="C12">
            <v>133.11724994797456</v>
          </cell>
          <cell r="D12">
            <v>134.16325867580534</v>
          </cell>
          <cell r="E12">
            <v>133.64025431188995</v>
          </cell>
          <cell r="F12">
            <v>1.046008727830781</v>
          </cell>
          <cell r="G12">
            <v>7.8270483187618256E-3</v>
          </cell>
          <cell r="H12">
            <v>4.2882020363609712</v>
          </cell>
          <cell r="I12">
            <v>53.18756714882727</v>
          </cell>
          <cell r="J12">
            <v>228.07903375668698</v>
          </cell>
        </row>
        <row r="13">
          <cell r="B13">
            <v>4684</v>
          </cell>
          <cell r="C13">
            <v>45.810122708731427</v>
          </cell>
          <cell r="D13">
            <v>46.333360301400774</v>
          </cell>
          <cell r="E13">
            <v>46.0717415050661</v>
          </cell>
          <cell r="F13">
            <v>0.52323759266934644</v>
          </cell>
          <cell r="G13">
            <v>1.135701789375187E-2</v>
          </cell>
          <cell r="H13">
            <v>1.4783340301017627</v>
          </cell>
          <cell r="I13">
            <v>101.66752649202422</v>
          </cell>
          <cell r="J13">
            <v>150.2985641694319</v>
          </cell>
        </row>
        <row r="14">
          <cell r="B14">
            <v>9024</v>
          </cell>
          <cell r="C14">
            <v>107.99561305590164</v>
          </cell>
          <cell r="D14">
            <v>109.27873410666952</v>
          </cell>
          <cell r="E14">
            <v>108.63717358128558</v>
          </cell>
          <cell r="F14">
            <v>1.2831210507678747</v>
          </cell>
          <cell r="G14">
            <v>1.1811068057728925E-2</v>
          </cell>
          <cell r="H14">
            <v>3.4859118711982413</v>
          </cell>
          <cell r="I14">
            <v>83.065489486874156</v>
          </cell>
          <cell r="J14">
            <v>289.55897588918731</v>
          </cell>
        </row>
        <row r="15">
          <cell r="B15">
            <v>4927</v>
          </cell>
          <cell r="C15">
            <v>175.53990115064636</v>
          </cell>
          <cell r="D15">
            <v>177.31374338418087</v>
          </cell>
          <cell r="E15">
            <v>176.42682226741363</v>
          </cell>
          <cell r="F15">
            <v>1.7738422335345092</v>
          </cell>
          <cell r="G15">
            <v>1.0054266186611134E-2</v>
          </cell>
          <cell r="H15">
            <v>5.6611225593014138</v>
          </cell>
          <cell r="I15">
            <v>27.926592661358761</v>
          </cell>
          <cell r="J15">
            <v>158.0958637196394</v>
          </cell>
        </row>
        <row r="16">
          <cell r="B16">
            <v>9366</v>
          </cell>
          <cell r="C16">
            <v>78.572439609149754</v>
          </cell>
          <cell r="D16">
            <v>79.507633024223878</v>
          </cell>
          <cell r="E16">
            <v>79.040036316686809</v>
          </cell>
          <cell r="F16">
            <v>0.93519341507412435</v>
          </cell>
          <cell r="G16">
            <v>1.1831895057931391E-2</v>
          </cell>
          <cell r="H16">
            <v>2.5362092165452133</v>
          </cell>
          <cell r="I16">
            <v>118.49690911671134</v>
          </cell>
          <cell r="J16">
            <v>300.53295303392377</v>
          </cell>
        </row>
        <row r="17">
          <cell r="B17">
            <v>4594</v>
          </cell>
          <cell r="C17">
            <v>165.53688402594722</v>
          </cell>
          <cell r="D17">
            <v>167.28425534126472</v>
          </cell>
          <cell r="E17">
            <v>166.41056968360596</v>
          </cell>
          <cell r="F17">
            <v>1.7473713153175083</v>
          </cell>
          <cell r="G17">
            <v>1.0500362558939378E-2</v>
          </cell>
          <cell r="H17">
            <v>5.3397245273405565</v>
          </cell>
          <cell r="I17">
            <v>27.606419524520028</v>
          </cell>
          <cell r="J17">
            <v>147.4106754471328</v>
          </cell>
        </row>
        <row r="18">
          <cell r="B18">
            <v>9764</v>
          </cell>
          <cell r="C18">
            <v>49.31396649686608</v>
          </cell>
          <cell r="D18">
            <v>50.079636133786565</v>
          </cell>
          <cell r="E18">
            <v>49.696801315326326</v>
          </cell>
          <cell r="F18">
            <v>0.76566963692048517</v>
          </cell>
          <cell r="G18">
            <v>1.5406819285255594E-2</v>
          </cell>
          <cell r="H18">
            <v>1.5946536894763197</v>
          </cell>
          <cell r="I18">
            <v>196.47139738526423</v>
          </cell>
          <cell r="J18">
            <v>313.30383871697973</v>
          </cell>
        </row>
        <row r="19">
          <cell r="B19">
            <v>4960</v>
          </cell>
          <cell r="C19">
            <v>13.996170418677014</v>
          </cell>
          <cell r="D19">
            <v>14.575730877700273</v>
          </cell>
          <cell r="E19">
            <v>14.285950648188644</v>
          </cell>
          <cell r="F19">
            <v>0.57956045902325926</v>
          </cell>
          <cell r="G19">
            <v>4.0568560909647507E-2</v>
          </cell>
          <cell r="H19">
            <v>0.45840261960250173</v>
          </cell>
          <cell r="I19">
            <v>347.19425554146738</v>
          </cell>
          <cell r="J19">
            <v>159.15475625114905</v>
          </cell>
        </row>
        <row r="20">
          <cell r="B20">
            <v>6616</v>
          </cell>
          <cell r="C20">
            <v>144.73063673268339</v>
          </cell>
          <cell r="D20">
            <v>146.41362561012136</v>
          </cell>
          <cell r="E20">
            <v>145.57213117140236</v>
          </cell>
          <cell r="F20">
            <v>1.682988877437964</v>
          </cell>
          <cell r="G20">
            <v>1.1561202435487783E-2</v>
          </cell>
          <cell r="H20">
            <v>4.6710679543437177</v>
          </cell>
          <cell r="I20">
            <v>45.448259545022808</v>
          </cell>
          <cell r="J20">
            <v>212.29190874145203</v>
          </cell>
        </row>
        <row r="21">
          <cell r="B21">
            <v>4300</v>
          </cell>
          <cell r="C21">
            <v>57.802855691261044</v>
          </cell>
          <cell r="D21">
            <v>58.572162251312029</v>
          </cell>
          <cell r="E21">
            <v>58.187508971286533</v>
          </cell>
          <cell r="F21">
            <v>0.76930656005098541</v>
          </cell>
          <cell r="G21">
            <v>1.322116333302068E-2</v>
          </cell>
          <cell r="H21">
            <v>1.8671005659650519</v>
          </cell>
          <cell r="I21">
            <v>73.89902190385736</v>
          </cell>
          <cell r="J21">
            <v>137.97690562095585</v>
          </cell>
        </row>
        <row r="22">
          <cell r="B22">
            <v>6589</v>
          </cell>
          <cell r="C22">
            <v>149.43529033885986</v>
          </cell>
          <cell r="D22">
            <v>150.91378760732434</v>
          </cell>
          <cell r="E22">
            <v>150.1745389730921</v>
          </cell>
          <cell r="F22">
            <v>1.4784972684644799</v>
          </cell>
          <cell r="G22">
            <v>9.8451926576541282E-3</v>
          </cell>
          <cell r="H22">
            <v>4.8187484164095071</v>
          </cell>
          <cell r="I22">
            <v>43.875613303401586</v>
          </cell>
          <cell r="J22">
            <v>211.4255421247623</v>
          </cell>
        </row>
        <row r="23">
          <cell r="B23">
            <v>2821</v>
          </cell>
          <cell r="C23">
            <v>6.8010263925316305</v>
          </cell>
          <cell r="D23">
            <v>7.3676254373529284</v>
          </cell>
          <cell r="E23">
            <v>7.0843259149422799</v>
          </cell>
          <cell r="F23">
            <v>0.56659904482129786</v>
          </cell>
          <cell r="G23">
            <v>7.99792459613166E-2</v>
          </cell>
          <cell r="H23">
            <v>0.2273193879428099</v>
          </cell>
          <cell r="I23">
            <v>398.20302367088152</v>
          </cell>
          <cell r="J23">
            <v>90.519267617841024</v>
          </cell>
        </row>
        <row r="25">
          <cell r="G25">
            <v>1.918800044017992E-2</v>
          </cell>
        </row>
        <row r="26">
          <cell r="G26">
            <v>1.9338167348831231E-2</v>
          </cell>
        </row>
        <row r="28">
          <cell r="G28">
            <v>0.01</v>
          </cell>
        </row>
        <row r="29">
          <cell r="G29">
            <v>3.2087652469989729E-2</v>
          </cell>
        </row>
      </sheetData>
      <sheetData sheetId="2"/>
      <sheetData sheetId="3"/>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quidity_VaR"/>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row r="20">
          <cell r="F20">
            <v>0.97530991202833262</v>
          </cell>
        </row>
        <row r="21">
          <cell r="F21">
            <v>0.95122942450071402</v>
          </cell>
        </row>
        <row r="22">
          <cell r="F22">
            <v>0.92774348632855286</v>
          </cell>
        </row>
        <row r="23">
          <cell r="F23">
            <v>0.90483741803595952</v>
          </cell>
        </row>
        <row r="24">
          <cell r="F24">
            <v>0.88249690258459546</v>
          </cell>
        </row>
        <row r="25">
          <cell r="F25">
            <v>0.86070797642505781</v>
          </cell>
        </row>
        <row r="26">
          <cell r="F26">
            <v>0.83945702076920736</v>
          </cell>
        </row>
        <row r="27">
          <cell r="F27">
            <v>0.81873075307798182</v>
          </cell>
        </row>
        <row r="28">
          <cell r="F28">
            <v>0.79851621875937706</v>
          </cell>
        </row>
        <row r="29">
          <cell r="F29">
            <v>0.77880078307140488</v>
          </cell>
        </row>
        <row r="40">
          <cell r="B40">
            <v>0.5</v>
          </cell>
          <cell r="C40">
            <v>106.72870921346704</v>
          </cell>
          <cell r="D40">
            <v>40</v>
          </cell>
          <cell r="E40">
            <v>66.728709213467042</v>
          </cell>
          <cell r="F40">
            <v>0.97530991202833262</v>
          </cell>
        </row>
        <row r="41">
          <cell r="B41">
            <v>1.5</v>
          </cell>
          <cell r="C41">
            <v>105.97104849893799</v>
          </cell>
          <cell r="D41">
            <v>40</v>
          </cell>
          <cell r="E41">
            <v>65.971048498937989</v>
          </cell>
          <cell r="F41">
            <v>0.92774348632855286</v>
          </cell>
        </row>
        <row r="42">
          <cell r="B42">
            <v>2.5</v>
          </cell>
          <cell r="C42">
            <v>105.17454168889401</v>
          </cell>
          <cell r="D42">
            <v>40</v>
          </cell>
          <cell r="E42">
            <v>65.17454168889401</v>
          </cell>
          <cell r="F42">
            <v>0.88249690258459546</v>
          </cell>
        </row>
        <row r="43">
          <cell r="B43">
            <v>3.5</v>
          </cell>
          <cell r="C43">
            <v>104.33719710142807</v>
          </cell>
          <cell r="D43">
            <v>40</v>
          </cell>
          <cell r="E43">
            <v>64.337197101428075</v>
          </cell>
          <cell r="F43">
            <v>0.83945702076920736</v>
          </cell>
        </row>
        <row r="44">
          <cell r="B44">
            <v>4.5</v>
          </cell>
          <cell r="C44">
            <v>103.45692093891826</v>
          </cell>
          <cell r="D44">
            <v>40</v>
          </cell>
          <cell r="E44">
            <v>63.456920938918259</v>
          </cell>
          <cell r="F44">
            <v>0.79851621875937706</v>
          </cell>
        </row>
        <row r="45">
          <cell r="G45">
            <v>288.4814055773889</v>
          </cell>
        </row>
      </sheetData>
      <sheetData sheetId="6">
        <row r="7">
          <cell r="B7">
            <v>0.02</v>
          </cell>
          <cell r="C7">
            <v>0.05</v>
          </cell>
        </row>
        <row r="11">
          <cell r="B11">
            <v>1</v>
          </cell>
          <cell r="C11">
            <v>0.98019867330675525</v>
          </cell>
          <cell r="E11">
            <v>0.95122942450071402</v>
          </cell>
        </row>
        <row r="12">
          <cell r="B12">
            <v>2</v>
          </cell>
          <cell r="C12">
            <v>0.96078943915232318</v>
          </cell>
          <cell r="E12">
            <v>0.90483741803595952</v>
          </cell>
        </row>
        <row r="13">
          <cell r="B13">
            <v>3</v>
          </cell>
          <cell r="C13">
            <v>0.94176453358424872</v>
          </cell>
          <cell r="E13">
            <v>0.86070797642505781</v>
          </cell>
        </row>
        <row r="14">
          <cell r="B14">
            <v>4</v>
          </cell>
          <cell r="C14">
            <v>0.92311634638663576</v>
          </cell>
          <cell r="E14">
            <v>0.81873075307798182</v>
          </cell>
        </row>
        <row r="15">
          <cell r="B15">
            <v>5</v>
          </cell>
          <cell r="C15">
            <v>0.90483741803595952</v>
          </cell>
          <cell r="E15">
            <v>0.77880078307140488</v>
          </cell>
        </row>
        <row r="21">
          <cell r="B21">
            <v>0.5</v>
          </cell>
          <cell r="C21">
            <v>1.9801326693244747E-2</v>
          </cell>
          <cell r="D21">
            <v>0.4</v>
          </cell>
          <cell r="E21">
            <v>1.1880796015946849E-2</v>
          </cell>
          <cell r="F21">
            <v>0.97530991202833262</v>
          </cell>
          <cell r="I21">
            <v>9.9006633466223737E-3</v>
          </cell>
          <cell r="J21">
            <v>9.6562150976164038E-3</v>
          </cell>
        </row>
        <row r="22">
          <cell r="B22">
            <v>1.5</v>
          </cell>
          <cell r="C22">
            <v>1.9409234154432076E-2</v>
          </cell>
          <cell r="D22">
            <v>0.4</v>
          </cell>
          <cell r="E22">
            <v>1.1645540492659244E-2</v>
          </cell>
          <cell r="F22">
            <v>0.92774348632855286</v>
          </cell>
          <cell r="I22">
            <v>9.7046170772160378E-3</v>
          </cell>
          <cell r="J22">
            <v>9.0033952807000179E-3</v>
          </cell>
        </row>
        <row r="23">
          <cell r="B23">
            <v>2.5</v>
          </cell>
          <cell r="C23">
            <v>1.9024905568074457E-2</v>
          </cell>
          <cell r="D23">
            <v>0.4</v>
          </cell>
          <cell r="E23">
            <v>1.1414943340844674E-2</v>
          </cell>
          <cell r="F23">
            <v>0.88249690258459546</v>
          </cell>
          <cell r="I23">
            <v>9.5124527840372286E-3</v>
          </cell>
          <cell r="J23">
            <v>8.3947101178950666E-3</v>
          </cell>
        </row>
        <row r="24">
          <cell r="B24">
            <v>3.5</v>
          </cell>
          <cell r="C24">
            <v>1.8648187197612964E-2</v>
          </cell>
          <cell r="D24">
            <v>0.4</v>
          </cell>
          <cell r="E24">
            <v>1.1188912318567779E-2</v>
          </cell>
          <cell r="F24">
            <v>0.83945702076920736</v>
          </cell>
          <cell r="I24">
            <v>9.3240935988064821E-3</v>
          </cell>
          <cell r="J24">
            <v>7.8271758338273271E-3</v>
          </cell>
        </row>
        <row r="25">
          <cell r="B25">
            <v>4.5</v>
          </cell>
          <cell r="C25">
            <v>1.8278928350676238E-2</v>
          </cell>
          <cell r="D25">
            <v>0.4</v>
          </cell>
          <cell r="E25">
            <v>1.0967357010405743E-2</v>
          </cell>
          <cell r="F25">
            <v>0.79851621875937706</v>
          </cell>
          <cell r="I25">
            <v>9.1394641753381189E-3</v>
          </cell>
          <cell r="J25">
            <v>7.2980103747777832E-3</v>
          </cell>
        </row>
      </sheetData>
      <sheetData sheetId="7"/>
      <sheetData sheetId="8"/>
      <sheetData sheetId="9"/>
      <sheetData sheetId="10"/>
      <sheetData sheetId="1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 val="Excel"/>
      <sheetName val="VaR0"/>
    </sheetNames>
    <sheetDataSet>
      <sheetData sheetId="0">
        <row r="2">
          <cell r="C2">
            <v>67</v>
          </cell>
        </row>
        <row r="3">
          <cell r="C3">
            <v>72</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row>
      </sheetData>
      <sheetData sheetId="12">
        <row r="4">
          <cell r="E4">
            <v>5.0000000000000001E-3</v>
          </cell>
        </row>
      </sheetData>
      <sheetData sheetId="13"/>
      <sheetData sheetId="14"/>
      <sheetData sheetId="15"/>
      <sheetData sheetId="16" refreshError="1"/>
      <sheetData sheetId="1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4"/>
      <sheetName val="Options0"/>
      <sheetName val="Options1"/>
      <sheetName val="Options2"/>
      <sheetName val="Futures"/>
      <sheetName val="Swaps"/>
      <sheetName val="OptimalHedging"/>
      <sheetName val="QuizBan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p"/>
      <sheetName val="Bond"/>
      <sheetName val="InstallmentLoan"/>
      <sheetName val="Duration"/>
      <sheetName val="Dur2"/>
      <sheetName val="Dur3"/>
      <sheetName val="Curve0"/>
      <sheetName val="Remember"/>
      <sheetName val="Bond2"/>
      <sheetName val="Bond3"/>
      <sheetName val="FX_Intro"/>
    </sheetNames>
    <sheetDataSet>
      <sheetData sheetId="0"/>
      <sheetData sheetId="1">
        <row r="4">
          <cell r="C4">
            <v>2000000</v>
          </cell>
        </row>
        <row r="6">
          <cell r="C6">
            <v>2</v>
          </cell>
          <cell r="F6">
            <v>14</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ow r="3">
          <cell r="F3">
            <v>10.837769560171987</v>
          </cell>
        </row>
      </sheetData>
      <sheetData sheetId="3"/>
      <sheetData sheetId="4">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sheetData sheetId="6">
        <row r="26">
          <cell r="E26">
            <v>1200.2040073638184</v>
          </cell>
        </row>
      </sheetData>
      <sheetData sheetId="7"/>
      <sheetData sheetId="8"/>
      <sheetData sheetId="9"/>
      <sheetData sheetId="1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N"/>
      <sheetName val="CreditMatrix"/>
      <sheetName val="CreditMatrix_Weighted"/>
      <sheetName val="CreditMatrix_Loss"/>
      <sheetName val="MertonModel"/>
      <sheetName val="Homework"/>
      <sheetName val="QuizBank"/>
      <sheetName val="O_Material"/>
      <sheetName val="O_Discussion"/>
    </sheetNames>
    <sheetDataSet>
      <sheetData sheetId="0"/>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C</v>
          </cell>
          <cell r="E10" t="str">
            <v>C</v>
          </cell>
        </row>
        <row r="11">
          <cell r="D11" t="str">
            <v>B</v>
          </cell>
          <cell r="E11" t="str">
            <v>C</v>
          </cell>
        </row>
        <row r="12">
          <cell r="D12" t="str">
            <v>A</v>
          </cell>
          <cell r="E12" t="str">
            <v>C</v>
          </cell>
        </row>
        <row r="13">
          <cell r="D13" t="str">
            <v>D</v>
          </cell>
          <cell r="E13" t="str">
            <v>E</v>
          </cell>
        </row>
        <row r="14">
          <cell r="D14" t="str">
            <v>A</v>
          </cell>
          <cell r="E14" t="str">
            <v>A</v>
          </cell>
        </row>
        <row r="15">
          <cell r="D15" t="str">
            <v>B</v>
          </cell>
          <cell r="E15" t="str">
            <v>B</v>
          </cell>
        </row>
        <row r="16">
          <cell r="D16" t="str">
            <v>B</v>
          </cell>
          <cell r="E16" t="str">
            <v>D</v>
          </cell>
        </row>
        <row r="17">
          <cell r="D17" t="str">
            <v>A</v>
          </cell>
          <cell r="E17" t="str">
            <v>A</v>
          </cell>
        </row>
        <row r="18">
          <cell r="D18" t="str">
            <v>C</v>
          </cell>
          <cell r="E18" t="str">
            <v>E</v>
          </cell>
        </row>
        <row r="19">
          <cell r="D19" t="str">
            <v>D</v>
          </cell>
          <cell r="E19" t="str">
            <v>E</v>
          </cell>
        </row>
        <row r="20">
          <cell r="D20" t="str">
            <v>B</v>
          </cell>
          <cell r="E20" t="str">
            <v>A</v>
          </cell>
        </row>
        <row r="21">
          <cell r="D21" t="str">
            <v>B</v>
          </cell>
          <cell r="E21" t="str">
            <v>B</v>
          </cell>
        </row>
        <row r="22">
          <cell r="D22" t="str">
            <v>D</v>
          </cell>
          <cell r="E22" t="str">
            <v>E</v>
          </cell>
        </row>
        <row r="23">
          <cell r="D23" t="str">
            <v>C</v>
          </cell>
          <cell r="E23" t="str">
            <v>D</v>
          </cell>
        </row>
        <row r="24">
          <cell r="D24" t="str">
            <v>D</v>
          </cell>
          <cell r="E24" t="str">
            <v>D</v>
          </cell>
        </row>
        <row r="25">
          <cell r="D25" t="str">
            <v>A</v>
          </cell>
          <cell r="E25" t="str">
            <v>B</v>
          </cell>
        </row>
        <row r="26">
          <cell r="D26" t="str">
            <v>B</v>
          </cell>
          <cell r="E26" t="str">
            <v>A</v>
          </cell>
        </row>
        <row r="27">
          <cell r="D27" t="str">
            <v>E</v>
          </cell>
          <cell r="E27" t="str">
            <v>F</v>
          </cell>
        </row>
        <row r="28">
          <cell r="D28" t="str">
            <v>A</v>
          </cell>
          <cell r="E28" t="str">
            <v>A</v>
          </cell>
        </row>
        <row r="29">
          <cell r="D29" t="str">
            <v>A</v>
          </cell>
          <cell r="E29" t="str">
            <v>A</v>
          </cell>
        </row>
        <row r="30">
          <cell r="D30" t="str">
            <v>E</v>
          </cell>
          <cell r="E30" t="str">
            <v>F</v>
          </cell>
        </row>
        <row r="31">
          <cell r="D31" t="str">
            <v>B</v>
          </cell>
          <cell r="E31" t="str">
            <v>C</v>
          </cell>
        </row>
        <row r="32">
          <cell r="D32" t="str">
            <v>B</v>
          </cell>
          <cell r="E32" t="str">
            <v>D</v>
          </cell>
        </row>
        <row r="33">
          <cell r="D33" t="str">
            <v>C</v>
          </cell>
          <cell r="E33" t="str">
            <v>C</v>
          </cell>
        </row>
        <row r="34">
          <cell r="D34" t="str">
            <v>A</v>
          </cell>
          <cell r="E34" t="str">
            <v>A</v>
          </cell>
        </row>
        <row r="35">
          <cell r="D35" t="str">
            <v>E</v>
          </cell>
          <cell r="E35" t="str">
            <v>D</v>
          </cell>
        </row>
        <row r="36">
          <cell r="D36" t="str">
            <v>C</v>
          </cell>
          <cell r="E36" t="str">
            <v>E</v>
          </cell>
        </row>
        <row r="37">
          <cell r="D37" t="str">
            <v>C</v>
          </cell>
          <cell r="E37" t="str">
            <v>C</v>
          </cell>
        </row>
        <row r="38">
          <cell r="D38" t="str">
            <v>E</v>
          </cell>
          <cell r="E38" t="str">
            <v>E</v>
          </cell>
        </row>
        <row r="39">
          <cell r="D39" t="str">
            <v>A</v>
          </cell>
          <cell r="E39" t="str">
            <v>C</v>
          </cell>
        </row>
        <row r="40">
          <cell r="D40" t="str">
            <v>B</v>
          </cell>
          <cell r="E40" t="str">
            <v>B</v>
          </cell>
        </row>
        <row r="41">
          <cell r="D41" t="str">
            <v>B</v>
          </cell>
          <cell r="E41" t="str">
            <v>C</v>
          </cell>
        </row>
        <row r="42">
          <cell r="D42" t="str">
            <v>D</v>
          </cell>
          <cell r="E42" t="str">
            <v>E</v>
          </cell>
        </row>
        <row r="43">
          <cell r="D43" t="str">
            <v>C</v>
          </cell>
          <cell r="E43" t="str">
            <v>D</v>
          </cell>
        </row>
        <row r="44">
          <cell r="D44" t="str">
            <v>C</v>
          </cell>
          <cell r="E44" t="str">
            <v>B</v>
          </cell>
        </row>
        <row r="45">
          <cell r="D45" t="str">
            <v>A</v>
          </cell>
          <cell r="E45" t="str">
            <v>A</v>
          </cell>
        </row>
        <row r="46">
          <cell r="D46" t="str">
            <v>D</v>
          </cell>
          <cell r="E46" t="str">
            <v>F</v>
          </cell>
        </row>
        <row r="47">
          <cell r="D47" t="str">
            <v>D</v>
          </cell>
          <cell r="E47" t="str">
            <v>E</v>
          </cell>
        </row>
        <row r="48">
          <cell r="D48" t="str">
            <v>D</v>
          </cell>
          <cell r="E48" t="str">
            <v>F</v>
          </cell>
        </row>
        <row r="49">
          <cell r="D49" t="str">
            <v>B</v>
          </cell>
          <cell r="E49" t="str">
            <v>C</v>
          </cell>
        </row>
        <row r="50">
          <cell r="D50" t="str">
            <v>E</v>
          </cell>
          <cell r="E50" t="str">
            <v>F</v>
          </cell>
        </row>
        <row r="51">
          <cell r="D51" t="str">
            <v>E</v>
          </cell>
          <cell r="E51" t="str">
            <v>E</v>
          </cell>
        </row>
        <row r="52">
          <cell r="D52" t="str">
            <v>D</v>
          </cell>
          <cell r="E52" t="str">
            <v>C</v>
          </cell>
        </row>
        <row r="53">
          <cell r="D53" t="str">
            <v>B</v>
          </cell>
          <cell r="E53" t="str">
            <v>A</v>
          </cell>
        </row>
        <row r="54">
          <cell r="D54" t="str">
            <v>B</v>
          </cell>
          <cell r="E54" t="str">
            <v>C</v>
          </cell>
        </row>
        <row r="55">
          <cell r="D55" t="str">
            <v>D</v>
          </cell>
          <cell r="E55" t="str">
            <v>F</v>
          </cell>
        </row>
        <row r="56">
          <cell r="D56" t="str">
            <v>C</v>
          </cell>
          <cell r="E56" t="str">
            <v>D</v>
          </cell>
        </row>
        <row r="57">
          <cell r="D57" t="str">
            <v>B</v>
          </cell>
          <cell r="E57" t="str">
            <v>C</v>
          </cell>
        </row>
        <row r="58">
          <cell r="D58" t="str">
            <v>E</v>
          </cell>
          <cell r="E58" t="str">
            <v>D</v>
          </cell>
        </row>
        <row r="59">
          <cell r="D59" t="str">
            <v>A</v>
          </cell>
          <cell r="E59" t="str">
            <v>B</v>
          </cell>
        </row>
        <row r="60">
          <cell r="D60" t="str">
            <v>D</v>
          </cell>
          <cell r="E60" t="str">
            <v>D</v>
          </cell>
        </row>
        <row r="61">
          <cell r="D61" t="str">
            <v>D</v>
          </cell>
          <cell r="E61" t="str">
            <v>D</v>
          </cell>
        </row>
        <row r="62">
          <cell r="D62" t="str">
            <v>E</v>
          </cell>
          <cell r="E62" t="str">
            <v>F</v>
          </cell>
        </row>
        <row r="63">
          <cell r="D63" t="str">
            <v>A</v>
          </cell>
          <cell r="E63" t="str">
            <v>A</v>
          </cell>
        </row>
        <row r="64">
          <cell r="D64" t="str">
            <v>B</v>
          </cell>
          <cell r="E64" t="str">
            <v>B</v>
          </cell>
        </row>
        <row r="65">
          <cell r="D65" t="str">
            <v>B</v>
          </cell>
          <cell r="E65" t="str">
            <v>B</v>
          </cell>
        </row>
        <row r="66">
          <cell r="D66" t="str">
            <v>B</v>
          </cell>
          <cell r="E66" t="str">
            <v>D</v>
          </cell>
        </row>
        <row r="67">
          <cell r="D67" t="str">
            <v>B</v>
          </cell>
          <cell r="E67" t="str">
            <v>D</v>
          </cell>
        </row>
        <row r="68">
          <cell r="D68" t="str">
            <v>E</v>
          </cell>
          <cell r="E68" t="str">
            <v>F</v>
          </cell>
        </row>
        <row r="69">
          <cell r="D69" t="str">
            <v>E</v>
          </cell>
          <cell r="E69" t="str">
            <v>F</v>
          </cell>
        </row>
        <row r="70">
          <cell r="D70" t="str">
            <v>C</v>
          </cell>
          <cell r="E70" t="str">
            <v>D</v>
          </cell>
        </row>
        <row r="71">
          <cell r="D71" t="str">
            <v>D</v>
          </cell>
          <cell r="E71" t="str">
            <v>C</v>
          </cell>
        </row>
        <row r="72">
          <cell r="D72" t="str">
            <v>E</v>
          </cell>
          <cell r="E72" t="str">
            <v>F</v>
          </cell>
        </row>
        <row r="73">
          <cell r="D73" t="str">
            <v>B</v>
          </cell>
          <cell r="E73" t="str">
            <v>D</v>
          </cell>
        </row>
        <row r="74">
          <cell r="D74" t="str">
            <v>B</v>
          </cell>
          <cell r="E74" t="str">
            <v>C</v>
          </cell>
        </row>
        <row r="75">
          <cell r="D75" t="str">
            <v>B</v>
          </cell>
          <cell r="E75" t="str">
            <v>B</v>
          </cell>
        </row>
        <row r="76">
          <cell r="D76" t="str">
            <v>C</v>
          </cell>
          <cell r="E76" t="str">
            <v>E</v>
          </cell>
        </row>
        <row r="77">
          <cell r="D77" t="str">
            <v>A</v>
          </cell>
          <cell r="E77" t="str">
            <v>C</v>
          </cell>
        </row>
        <row r="78">
          <cell r="D78" t="str">
            <v>C</v>
          </cell>
          <cell r="E78" t="str">
            <v>E</v>
          </cell>
        </row>
        <row r="79">
          <cell r="D79" t="str">
            <v>D</v>
          </cell>
          <cell r="E79" t="str">
            <v>D</v>
          </cell>
        </row>
        <row r="80">
          <cell r="D80" t="str">
            <v>A</v>
          </cell>
          <cell r="E80" t="str">
            <v>B</v>
          </cell>
        </row>
        <row r="81">
          <cell r="D81" t="str">
            <v>B</v>
          </cell>
          <cell r="E81" t="str">
            <v>C</v>
          </cell>
        </row>
        <row r="82">
          <cell r="D82" t="str">
            <v>B</v>
          </cell>
          <cell r="E82" t="str">
            <v>B</v>
          </cell>
        </row>
        <row r="83">
          <cell r="D83" t="str">
            <v>D</v>
          </cell>
          <cell r="E83" t="str">
            <v>E</v>
          </cell>
        </row>
        <row r="84">
          <cell r="D84" t="str">
            <v>E</v>
          </cell>
          <cell r="E84" t="str">
            <v>F</v>
          </cell>
        </row>
        <row r="85">
          <cell r="D85" t="str">
            <v>C</v>
          </cell>
          <cell r="E85" t="str">
            <v>C</v>
          </cell>
        </row>
        <row r="86">
          <cell r="D86" t="str">
            <v>C</v>
          </cell>
          <cell r="E86" t="str">
            <v>D</v>
          </cell>
        </row>
        <row r="87">
          <cell r="D87" t="str">
            <v>D</v>
          </cell>
          <cell r="E87" t="str">
            <v>E</v>
          </cell>
        </row>
        <row r="88">
          <cell r="D88" t="str">
            <v>A</v>
          </cell>
          <cell r="E88" t="str">
            <v>C</v>
          </cell>
        </row>
        <row r="89">
          <cell r="D89" t="str">
            <v>A</v>
          </cell>
          <cell r="E89" t="str">
            <v>A</v>
          </cell>
        </row>
        <row r="90">
          <cell r="D90" t="str">
            <v>A</v>
          </cell>
          <cell r="E90" t="str">
            <v>B</v>
          </cell>
        </row>
        <row r="91">
          <cell r="D91" t="str">
            <v>B</v>
          </cell>
          <cell r="E91" t="str">
            <v>C</v>
          </cell>
        </row>
        <row r="92">
          <cell r="D92" t="str">
            <v>E</v>
          </cell>
          <cell r="E92" t="str">
            <v>F</v>
          </cell>
        </row>
        <row r="93">
          <cell r="D93" t="str">
            <v>A</v>
          </cell>
          <cell r="E93" t="str">
            <v>B</v>
          </cell>
        </row>
        <row r="94">
          <cell r="D94" t="str">
            <v>C</v>
          </cell>
          <cell r="E94" t="str">
            <v>C</v>
          </cell>
        </row>
        <row r="95">
          <cell r="D95" t="str">
            <v>B</v>
          </cell>
          <cell r="E95" t="str">
            <v>C</v>
          </cell>
        </row>
        <row r="96">
          <cell r="D96" t="str">
            <v>A</v>
          </cell>
          <cell r="E96" t="str">
            <v>B</v>
          </cell>
        </row>
        <row r="97">
          <cell r="D97" t="str">
            <v>D</v>
          </cell>
          <cell r="E97" t="str">
            <v>F</v>
          </cell>
        </row>
        <row r="98">
          <cell r="D98" t="str">
            <v>A</v>
          </cell>
          <cell r="E98" t="str">
            <v>B</v>
          </cell>
        </row>
        <row r="99">
          <cell r="D99" t="str">
            <v>A</v>
          </cell>
          <cell r="E99" t="str">
            <v>C</v>
          </cell>
        </row>
        <row r="100">
          <cell r="D100" t="str">
            <v>D</v>
          </cell>
          <cell r="E100" t="str">
            <v>E</v>
          </cell>
        </row>
        <row r="101">
          <cell r="D101" t="str">
            <v>C</v>
          </cell>
          <cell r="E101" t="str">
            <v>D</v>
          </cell>
        </row>
        <row r="102">
          <cell r="D102" t="str">
            <v>E</v>
          </cell>
          <cell r="E102" t="str">
            <v>E</v>
          </cell>
        </row>
        <row r="103">
          <cell r="D103" t="str">
            <v>A</v>
          </cell>
          <cell r="E103" t="str">
            <v>A</v>
          </cell>
        </row>
        <row r="104">
          <cell r="D104" t="str">
            <v>C</v>
          </cell>
          <cell r="E104" t="str">
            <v>B</v>
          </cell>
        </row>
        <row r="105">
          <cell r="D105" t="str">
            <v>B</v>
          </cell>
          <cell r="E105" t="str">
            <v>C</v>
          </cell>
        </row>
        <row r="106">
          <cell r="D106" t="str">
            <v>E</v>
          </cell>
          <cell r="E106" t="str">
            <v>F</v>
          </cell>
        </row>
        <row r="107">
          <cell r="D107" t="str">
            <v>C</v>
          </cell>
          <cell r="E107" t="str">
            <v>D</v>
          </cell>
        </row>
        <row r="108">
          <cell r="D108" t="str">
            <v>B</v>
          </cell>
          <cell r="E108" t="str">
            <v>A</v>
          </cell>
        </row>
        <row r="109">
          <cell r="D109" t="str">
            <v>A</v>
          </cell>
          <cell r="E109" t="str">
            <v>A</v>
          </cell>
        </row>
      </sheetData>
      <sheetData sheetId="2">
        <row r="10">
          <cell r="F10">
            <v>33</v>
          </cell>
        </row>
        <row r="11">
          <cell r="F11">
            <v>72</v>
          </cell>
        </row>
        <row r="12">
          <cell r="F12">
            <v>80</v>
          </cell>
        </row>
        <row r="13">
          <cell r="F13">
            <v>100</v>
          </cell>
        </row>
        <row r="14">
          <cell r="F14">
            <v>85</v>
          </cell>
        </row>
        <row r="15">
          <cell r="F15">
            <v>74</v>
          </cell>
        </row>
        <row r="16">
          <cell r="F16">
            <v>20</v>
          </cell>
        </row>
        <row r="17">
          <cell r="F17">
            <v>66</v>
          </cell>
        </row>
        <row r="18">
          <cell r="F18">
            <v>45</v>
          </cell>
        </row>
        <row r="19">
          <cell r="F19">
            <v>99</v>
          </cell>
        </row>
        <row r="20">
          <cell r="F20">
            <v>54</v>
          </cell>
        </row>
        <row r="21">
          <cell r="F21">
            <v>37</v>
          </cell>
        </row>
        <row r="22">
          <cell r="F22">
            <v>29</v>
          </cell>
        </row>
        <row r="23">
          <cell r="F23">
            <v>71</v>
          </cell>
        </row>
        <row r="24">
          <cell r="F24">
            <v>30</v>
          </cell>
        </row>
        <row r="25">
          <cell r="F25">
            <v>39</v>
          </cell>
        </row>
        <row r="26">
          <cell r="F26">
            <v>44</v>
          </cell>
        </row>
        <row r="27">
          <cell r="F27">
            <v>31</v>
          </cell>
        </row>
        <row r="28">
          <cell r="F28">
            <v>61</v>
          </cell>
        </row>
        <row r="29">
          <cell r="F29">
            <v>44</v>
          </cell>
        </row>
        <row r="30">
          <cell r="F30">
            <v>25</v>
          </cell>
        </row>
        <row r="31">
          <cell r="F31">
            <v>33</v>
          </cell>
        </row>
        <row r="32">
          <cell r="F32">
            <v>87</v>
          </cell>
        </row>
        <row r="33">
          <cell r="F33">
            <v>68</v>
          </cell>
        </row>
        <row r="34">
          <cell r="F34">
            <v>81</v>
          </cell>
        </row>
        <row r="35">
          <cell r="F35">
            <v>69</v>
          </cell>
        </row>
        <row r="36">
          <cell r="F36">
            <v>22</v>
          </cell>
        </row>
        <row r="37">
          <cell r="F37">
            <v>54</v>
          </cell>
        </row>
        <row r="38">
          <cell r="F38">
            <v>71</v>
          </cell>
        </row>
        <row r="39">
          <cell r="F39">
            <v>61</v>
          </cell>
        </row>
        <row r="40">
          <cell r="F40">
            <v>46</v>
          </cell>
        </row>
        <row r="41">
          <cell r="F41">
            <v>98</v>
          </cell>
        </row>
        <row r="42">
          <cell r="F42">
            <v>62</v>
          </cell>
        </row>
        <row r="43">
          <cell r="F43">
            <v>47</v>
          </cell>
        </row>
        <row r="44">
          <cell r="F44">
            <v>49</v>
          </cell>
        </row>
        <row r="45">
          <cell r="F45">
            <v>91</v>
          </cell>
        </row>
        <row r="46">
          <cell r="F46">
            <v>88</v>
          </cell>
        </row>
        <row r="47">
          <cell r="F47">
            <v>23</v>
          </cell>
        </row>
        <row r="48">
          <cell r="F48">
            <v>92</v>
          </cell>
        </row>
        <row r="49">
          <cell r="F49">
            <v>48</v>
          </cell>
        </row>
        <row r="50">
          <cell r="F50">
            <v>47</v>
          </cell>
        </row>
        <row r="51">
          <cell r="F51">
            <v>64</v>
          </cell>
        </row>
        <row r="52">
          <cell r="F52">
            <v>22</v>
          </cell>
        </row>
        <row r="53">
          <cell r="F53">
            <v>81</v>
          </cell>
        </row>
        <row r="54">
          <cell r="F54">
            <v>28</v>
          </cell>
        </row>
        <row r="55">
          <cell r="F55">
            <v>70</v>
          </cell>
        </row>
        <row r="56">
          <cell r="F56">
            <v>58</v>
          </cell>
        </row>
        <row r="57">
          <cell r="F57">
            <v>32</v>
          </cell>
        </row>
        <row r="58">
          <cell r="F58">
            <v>92</v>
          </cell>
        </row>
        <row r="59">
          <cell r="F59">
            <v>67</v>
          </cell>
        </row>
        <row r="60">
          <cell r="F60">
            <v>52</v>
          </cell>
        </row>
        <row r="61">
          <cell r="F61">
            <v>67</v>
          </cell>
        </row>
        <row r="62">
          <cell r="F62">
            <v>98</v>
          </cell>
        </row>
        <row r="63">
          <cell r="F63">
            <v>23</v>
          </cell>
        </row>
        <row r="64">
          <cell r="F64">
            <v>81</v>
          </cell>
        </row>
        <row r="65">
          <cell r="F65">
            <v>58</v>
          </cell>
        </row>
        <row r="66">
          <cell r="F66">
            <v>97</v>
          </cell>
        </row>
        <row r="67">
          <cell r="F67">
            <v>96</v>
          </cell>
        </row>
        <row r="68">
          <cell r="F68">
            <v>30</v>
          </cell>
        </row>
        <row r="69">
          <cell r="F69">
            <v>72</v>
          </cell>
        </row>
        <row r="70">
          <cell r="F70">
            <v>76</v>
          </cell>
        </row>
        <row r="71">
          <cell r="F71">
            <v>27</v>
          </cell>
        </row>
        <row r="72">
          <cell r="F72">
            <v>66</v>
          </cell>
        </row>
        <row r="73">
          <cell r="F73">
            <v>63</v>
          </cell>
        </row>
        <row r="74">
          <cell r="F74">
            <v>95</v>
          </cell>
        </row>
        <row r="75">
          <cell r="F75">
            <v>71</v>
          </cell>
        </row>
        <row r="76">
          <cell r="F76">
            <v>49</v>
          </cell>
        </row>
        <row r="77">
          <cell r="F77">
            <v>54</v>
          </cell>
        </row>
        <row r="78">
          <cell r="F78">
            <v>35</v>
          </cell>
        </row>
        <row r="79">
          <cell r="F79">
            <v>79</v>
          </cell>
        </row>
        <row r="80">
          <cell r="F80">
            <v>29</v>
          </cell>
        </row>
        <row r="81">
          <cell r="F81">
            <v>47</v>
          </cell>
        </row>
        <row r="82">
          <cell r="F82">
            <v>71</v>
          </cell>
        </row>
        <row r="83">
          <cell r="F83">
            <v>44</v>
          </cell>
        </row>
        <row r="84">
          <cell r="F84">
            <v>68</v>
          </cell>
        </row>
        <row r="85">
          <cell r="F85">
            <v>99</v>
          </cell>
        </row>
        <row r="86">
          <cell r="F86">
            <v>85</v>
          </cell>
        </row>
        <row r="87">
          <cell r="F87">
            <v>89</v>
          </cell>
        </row>
        <row r="88">
          <cell r="F88">
            <v>95</v>
          </cell>
        </row>
        <row r="89">
          <cell r="F89">
            <v>93</v>
          </cell>
        </row>
        <row r="90">
          <cell r="F90">
            <v>63</v>
          </cell>
        </row>
        <row r="91">
          <cell r="F91">
            <v>53</v>
          </cell>
        </row>
        <row r="92">
          <cell r="F92">
            <v>50</v>
          </cell>
        </row>
        <row r="93">
          <cell r="F93">
            <v>32</v>
          </cell>
        </row>
        <row r="94">
          <cell r="F94">
            <v>66</v>
          </cell>
        </row>
        <row r="95">
          <cell r="F95">
            <v>68</v>
          </cell>
        </row>
        <row r="96">
          <cell r="F96">
            <v>35</v>
          </cell>
        </row>
        <row r="97">
          <cell r="F97">
            <v>31</v>
          </cell>
        </row>
        <row r="98">
          <cell r="F98">
            <v>64</v>
          </cell>
        </row>
        <row r="99">
          <cell r="F99">
            <v>43</v>
          </cell>
        </row>
        <row r="100">
          <cell r="F100">
            <v>39</v>
          </cell>
        </row>
        <row r="101">
          <cell r="F101">
            <v>44</v>
          </cell>
        </row>
        <row r="102">
          <cell r="F102">
            <v>33</v>
          </cell>
        </row>
        <row r="103">
          <cell r="F103">
            <v>93</v>
          </cell>
        </row>
        <row r="104">
          <cell r="F104">
            <v>62</v>
          </cell>
        </row>
        <row r="105">
          <cell r="F105">
            <v>43</v>
          </cell>
        </row>
        <row r="106">
          <cell r="F106">
            <v>37</v>
          </cell>
        </row>
        <row r="107">
          <cell r="F107">
            <v>47</v>
          </cell>
        </row>
        <row r="108">
          <cell r="F108">
            <v>28</v>
          </cell>
        </row>
        <row r="109">
          <cell r="F109">
            <v>75</v>
          </cell>
        </row>
      </sheetData>
      <sheetData sheetId="3"/>
      <sheetData sheetId="4"/>
      <sheetData sheetId="5"/>
      <sheetData sheetId="6"/>
      <sheetData sheetId="7"/>
      <sheetData sheetId="8"/>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1"/>
    </sheetNames>
    <sheetDataSet>
      <sheetData sheetId="0"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10"/>
      <sheetName val="LearningObjectives"/>
      <sheetName val="Concepts1"/>
      <sheetName val="RiskDrivers"/>
      <sheetName val="SourcesOfLiquidity"/>
      <sheetName val="Concepts2"/>
      <sheetName val="Liquidity"/>
      <sheetName val="Scenario"/>
      <sheetName val="Ratios"/>
      <sheetName val="Matz_Ch2"/>
      <sheetName val="Matz_Ch4"/>
      <sheetName val="Matz_Ch7"/>
      <sheetName val="StressTesting"/>
      <sheetName val="LCR"/>
      <sheetName val="LCR_Calc"/>
      <sheetName val="NSFR"/>
      <sheetName val="ASF"/>
      <sheetName val="RSF"/>
      <sheetName val="IMix1"/>
      <sheetName val="IMix1Calc"/>
      <sheetName val="IMix2"/>
      <sheetName val="IMix2Calc"/>
      <sheetName val="O_Discussion"/>
      <sheetName val="Bonu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31">
          <cell r="C31">
            <v>1</v>
          </cell>
          <cell r="D31" t="str">
            <v>Amount</v>
          </cell>
        </row>
        <row r="32">
          <cell r="C32">
            <v>2</v>
          </cell>
          <cell r="D32" t="str">
            <v>of</v>
          </cell>
        </row>
        <row r="33">
          <cell r="C33">
            <v>3</v>
          </cell>
          <cell r="D33" t="str">
            <v>Stable</v>
          </cell>
        </row>
        <row r="34">
          <cell r="C34">
            <v>4</v>
          </cell>
          <cell r="D34" t="str">
            <v>Funding</v>
          </cell>
        </row>
      </sheetData>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s://drive.google.com/open?id=0B46op8AajwqfNjRPeXBsRGxBRVU" TargetMode="External"/><Relationship Id="rId1" Type="http://schemas.openxmlformats.org/officeDocument/2006/relationships/hyperlink" Target="https://drive.google.com/open?id=0B46op8AajwqfV1ZQQ3ZRS3NtRDA"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alexirpan.com/2017/09/13/friendship-paradox.html"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financialresearch.gov/briefs/files/OFRbr-2018-02-Network-Analysis.pdf"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ww.financialresearch.gov/"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www.financialresearch.gov/"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s://drive.google.com/open?id=19vp5jhBQJS50VEuOV41f6Fd937pw8Z8X&amp;authuser=davethemovie%40gmail.com&amp;usp=drive_fs" TargetMode="External"/><Relationship Id="rId1" Type="http://schemas.openxmlformats.org/officeDocument/2006/relationships/hyperlink" Target="https://www.financialresearch.gov/"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en.wikipedia.org/wiki/Butterfly_effect"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file/d/1Ea27mvkgbLR9v-maI9fmJZSit1EHNBS0/view?usp=sharing" TargetMode="External"/><Relationship Id="rId3" Type="http://schemas.openxmlformats.org/officeDocument/2006/relationships/hyperlink" Target="https://youtu.be/A25EUhZGBws" TargetMode="External"/><Relationship Id="rId7" Type="http://schemas.openxmlformats.org/officeDocument/2006/relationships/hyperlink" Target="https://drive.google.com/file/d/1jpp2NCkXPICQF7o-hzBrDhf2QgQeMqmy/view?usp=sharing" TargetMode="External"/><Relationship Id="rId2" Type="http://schemas.openxmlformats.org/officeDocument/2006/relationships/hyperlink" Target="https://youtu.be/cUQiA4LtkmQ?t=48" TargetMode="External"/><Relationship Id="rId1" Type="http://schemas.openxmlformats.org/officeDocument/2006/relationships/hyperlink" Target="https://youtu.be/psCF_AHuLM4?t=88" TargetMode="External"/><Relationship Id="rId6" Type="http://schemas.openxmlformats.org/officeDocument/2006/relationships/hyperlink" Target="https://youtu.be/Hhy7JUinlu0" TargetMode="External"/><Relationship Id="rId5" Type="http://schemas.openxmlformats.org/officeDocument/2006/relationships/hyperlink" Target="https://youtu.be/f5Is6d0BfXc" TargetMode="External"/><Relationship Id="rId10" Type="http://schemas.openxmlformats.org/officeDocument/2006/relationships/drawing" Target="../drawings/drawing7.xml"/><Relationship Id="rId4" Type="http://schemas.openxmlformats.org/officeDocument/2006/relationships/hyperlink" Target="https://youtu.be/3Ho8y6Xg3SM" TargetMode="External"/><Relationship Id="rId9" Type="http://schemas.openxmlformats.org/officeDocument/2006/relationships/hyperlink" Target="https://drive.google.com/file/d/1Or-EecVxOw206vYXwcrAzRrESWOtdkXA/view?usp=sharing"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3.bin"/></Relationships>
</file>

<file path=xl/worksheets/_rels/sheet23.xml.rels><?xml version="1.0" encoding="UTF-8" standalone="yes"?>
<Relationships xmlns="http://schemas.openxmlformats.org/package/2006/relationships"><Relationship Id="rId1" Type="http://schemas.openxmlformats.org/officeDocument/2006/relationships/hyperlink" Target="http://www.bis.org/review/r120905a.pdf"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D14"/>
  <sheetViews>
    <sheetView tabSelected="1" workbookViewId="0"/>
  </sheetViews>
  <sheetFormatPr baseColWidth="10" defaultColWidth="10.83203125" defaultRowHeight="29" x14ac:dyDescent="0.35"/>
  <cols>
    <col min="1" max="16384" width="10.83203125" style="14"/>
  </cols>
  <sheetData>
    <row r="2" spans="2:4" x14ac:dyDescent="0.35">
      <c r="B2" s="14" t="s">
        <v>145</v>
      </c>
    </row>
    <row r="3" spans="2:4" x14ac:dyDescent="0.35">
      <c r="C3" s="14" t="s">
        <v>312</v>
      </c>
    </row>
    <row r="4" spans="2:4" x14ac:dyDescent="0.35">
      <c r="C4" s="14" t="s">
        <v>205</v>
      </c>
    </row>
    <row r="5" spans="2:4" x14ac:dyDescent="0.35">
      <c r="C5" s="14" t="s">
        <v>313</v>
      </c>
    </row>
    <row r="7" spans="2:4" x14ac:dyDescent="0.35">
      <c r="B7" s="14" t="s">
        <v>151</v>
      </c>
    </row>
    <row r="8" spans="2:4" x14ac:dyDescent="0.35">
      <c r="C8" s="14" t="s">
        <v>208</v>
      </c>
    </row>
    <row r="9" spans="2:4" x14ac:dyDescent="0.35">
      <c r="C9" s="14" t="s">
        <v>207</v>
      </c>
    </row>
    <row r="10" spans="2:4" x14ac:dyDescent="0.35">
      <c r="D10" s="13"/>
    </row>
    <row r="11" spans="2:4" x14ac:dyDescent="0.35">
      <c r="B11" s="14" t="s">
        <v>320</v>
      </c>
    </row>
    <row r="12" spans="2:4" x14ac:dyDescent="0.35">
      <c r="C12" s="65" t="s">
        <v>206</v>
      </c>
    </row>
    <row r="13" spans="2:4" x14ac:dyDescent="0.35">
      <c r="C13" s="65" t="s">
        <v>227</v>
      </c>
    </row>
    <row r="14" spans="2:4" x14ac:dyDescent="0.35">
      <c r="C14" s="17"/>
    </row>
  </sheetData>
  <hyperlinks>
    <hyperlink ref="C12" r:id="rId1" xr:uid="{20F1EC81-CA22-584A-AD30-B109B1F57B9B}"/>
    <hyperlink ref="C13" r:id="rId2" xr:uid="{4C6BD1C2-E458-8D45-B09C-62EECBF972D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EA073-4065-5748-959C-68C2601C21C4}">
  <sheetPr codeName="Sheet2">
    <tabColor rgb="FFFF0000"/>
  </sheetPr>
  <dimension ref="B2:X18"/>
  <sheetViews>
    <sheetView zoomScale="80" zoomScaleNormal="80" workbookViewId="0"/>
  </sheetViews>
  <sheetFormatPr baseColWidth="10" defaultRowHeight="26" x14ac:dyDescent="0.3"/>
  <cols>
    <col min="1" max="16384" width="10.83203125" style="24"/>
  </cols>
  <sheetData>
    <row r="2" spans="2:24" ht="92" x14ac:dyDescent="1">
      <c r="B2" s="25" t="s">
        <v>242</v>
      </c>
    </row>
    <row r="3" spans="2:24" x14ac:dyDescent="0.3">
      <c r="B3" s="26" t="s">
        <v>243</v>
      </c>
    </row>
    <row r="7" spans="2:24" x14ac:dyDescent="0.3">
      <c r="S7" s="27" t="s">
        <v>244</v>
      </c>
      <c r="T7" s="27" t="s">
        <v>245</v>
      </c>
      <c r="U7" s="27" t="s">
        <v>246</v>
      </c>
      <c r="V7" s="27" t="s">
        <v>247</v>
      </c>
      <c r="W7" s="27" t="s">
        <v>248</v>
      </c>
      <c r="X7" s="27" t="s">
        <v>249</v>
      </c>
    </row>
    <row r="8" spans="2:24" x14ac:dyDescent="0.3">
      <c r="R8" s="24" t="s">
        <v>244</v>
      </c>
      <c r="S8" s="27">
        <v>0</v>
      </c>
      <c r="T8" s="27">
        <v>1</v>
      </c>
      <c r="U8" s="27">
        <v>1</v>
      </c>
      <c r="V8" s="27">
        <v>0</v>
      </c>
      <c r="W8" s="27">
        <f>SUM(S8:V8)</f>
        <v>2</v>
      </c>
      <c r="X8" s="27">
        <f t="array" ref="X8:X11">MMULT(S8:V11,W8:W11)</f>
        <v>5</v>
      </c>
    </row>
    <row r="9" spans="2:24" x14ac:dyDescent="0.3">
      <c r="R9" s="24" t="s">
        <v>245</v>
      </c>
      <c r="S9" s="27">
        <v>1</v>
      </c>
      <c r="T9" s="27">
        <v>0</v>
      </c>
      <c r="U9" s="27">
        <v>1</v>
      </c>
      <c r="V9" s="27">
        <v>1</v>
      </c>
      <c r="W9" s="27">
        <f>SUM(S9:V9)</f>
        <v>3</v>
      </c>
      <c r="X9" s="27">
        <v>5</v>
      </c>
    </row>
    <row r="10" spans="2:24" x14ac:dyDescent="0.3">
      <c r="R10" s="24" t="s">
        <v>246</v>
      </c>
      <c r="S10" s="27">
        <v>1</v>
      </c>
      <c r="T10" s="27">
        <v>1</v>
      </c>
      <c r="U10" s="27">
        <v>0</v>
      </c>
      <c r="V10" s="27">
        <v>0</v>
      </c>
      <c r="W10" s="27">
        <f>SUM(S10:V10)</f>
        <v>2</v>
      </c>
      <c r="X10" s="27">
        <v>5</v>
      </c>
    </row>
    <row r="11" spans="2:24" x14ac:dyDescent="0.3">
      <c r="R11" s="24" t="s">
        <v>247</v>
      </c>
      <c r="S11" s="27">
        <v>0</v>
      </c>
      <c r="T11" s="27">
        <v>1</v>
      </c>
      <c r="U11" s="27">
        <v>0</v>
      </c>
      <c r="V11" s="27">
        <v>0</v>
      </c>
      <c r="W11" s="28">
        <f>SUM(S11:V11)</f>
        <v>1</v>
      </c>
      <c r="X11" s="28">
        <v>3</v>
      </c>
    </row>
    <row r="12" spans="2:24" x14ac:dyDescent="0.3">
      <c r="S12" s="27"/>
      <c r="T12" s="27"/>
      <c r="U12" s="27"/>
      <c r="V12" s="27"/>
      <c r="W12" s="27">
        <f>AVERAGE(W8:W11)</f>
        <v>2</v>
      </c>
      <c r="X12" s="27">
        <f>SUM(X8:X11)/SUM(S8:V11)</f>
        <v>2.25</v>
      </c>
    </row>
    <row r="14" spans="2:24" x14ac:dyDescent="0.3">
      <c r="S14" s="27"/>
      <c r="T14" s="27"/>
      <c r="U14" s="27"/>
      <c r="V14" s="27"/>
    </row>
    <row r="15" spans="2:24" x14ac:dyDescent="0.3">
      <c r="T15" s="27"/>
      <c r="U15" s="27"/>
      <c r="V15" s="27"/>
    </row>
    <row r="16" spans="2:24" x14ac:dyDescent="0.3">
      <c r="T16" s="27"/>
      <c r="U16" s="27"/>
      <c r="V16" s="27"/>
    </row>
    <row r="17" spans="20:22" x14ac:dyDescent="0.3">
      <c r="T17" s="27"/>
      <c r="U17" s="27"/>
      <c r="V17" s="27"/>
    </row>
    <row r="18" spans="20:22" x14ac:dyDescent="0.3">
      <c r="T18" s="27"/>
      <c r="U18" s="27"/>
      <c r="V18" s="27"/>
    </row>
  </sheetData>
  <hyperlinks>
    <hyperlink ref="B3" r:id="rId1" xr:uid="{08626816-B0A2-AE49-9F7C-4CB6F5073897}"/>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280A7-36C3-F24E-8C0B-CB72766E60C1}">
  <sheetPr codeName="Sheet33">
    <tabColor rgb="FFFF0000"/>
  </sheetPr>
  <dimension ref="B2:X20"/>
  <sheetViews>
    <sheetView zoomScale="80" zoomScaleNormal="80" workbookViewId="0"/>
  </sheetViews>
  <sheetFormatPr baseColWidth="10" defaultRowHeight="26" x14ac:dyDescent="0.3"/>
  <cols>
    <col min="1" max="22" width="10.83203125" style="24"/>
    <col min="23" max="23" width="21.5" style="45" customWidth="1"/>
    <col min="24" max="24" width="20.1640625" style="46" customWidth="1"/>
    <col min="25" max="16384" width="10.83203125" style="24"/>
  </cols>
  <sheetData>
    <row r="2" spans="2:24" ht="92" x14ac:dyDescent="1">
      <c r="B2" s="25" t="s">
        <v>301</v>
      </c>
    </row>
    <row r="3" spans="2:24" x14ac:dyDescent="0.3">
      <c r="B3" s="52" t="s">
        <v>278</v>
      </c>
    </row>
    <row r="6" spans="2:24" x14ac:dyDescent="0.3">
      <c r="S6" s="49" t="s">
        <v>296</v>
      </c>
    </row>
    <row r="7" spans="2:24" ht="54" x14ac:dyDescent="0.3">
      <c r="S7" s="27" t="s">
        <v>244</v>
      </c>
      <c r="T7" s="27" t="s">
        <v>245</v>
      </c>
      <c r="U7" s="27" t="s">
        <v>246</v>
      </c>
      <c r="V7" s="27" t="s">
        <v>247</v>
      </c>
      <c r="W7" s="45" t="s">
        <v>297</v>
      </c>
    </row>
    <row r="8" spans="2:24" x14ac:dyDescent="0.3">
      <c r="R8" s="24" t="s">
        <v>244</v>
      </c>
      <c r="S8" s="44">
        <v>0</v>
      </c>
      <c r="T8" s="44">
        <v>1</v>
      </c>
      <c r="U8" s="44">
        <v>1</v>
      </c>
      <c r="V8" s="44">
        <v>0</v>
      </c>
      <c r="W8" s="45">
        <f>SUM(S8:V8)</f>
        <v>2</v>
      </c>
    </row>
    <row r="9" spans="2:24" x14ac:dyDescent="0.3">
      <c r="R9" s="24" t="s">
        <v>245</v>
      </c>
      <c r="S9" s="44">
        <v>1</v>
      </c>
      <c r="T9" s="44">
        <v>0</v>
      </c>
      <c r="U9" s="44">
        <v>1</v>
      </c>
      <c r="V9" s="44">
        <v>1</v>
      </c>
      <c r="W9" s="45">
        <f>SUM(S9:V9)</f>
        <v>3</v>
      </c>
    </row>
    <row r="10" spans="2:24" x14ac:dyDescent="0.3">
      <c r="R10" s="24" t="s">
        <v>246</v>
      </c>
      <c r="S10" s="44">
        <v>1</v>
      </c>
      <c r="T10" s="44">
        <v>1</v>
      </c>
      <c r="U10" s="44">
        <v>0</v>
      </c>
      <c r="V10" s="44">
        <v>0</v>
      </c>
      <c r="W10" s="45">
        <f>SUM(S10:V10)</f>
        <v>2</v>
      </c>
    </row>
    <row r="11" spans="2:24" x14ac:dyDescent="0.3">
      <c r="R11" s="24" t="s">
        <v>247</v>
      </c>
      <c r="S11" s="44">
        <v>0</v>
      </c>
      <c r="T11" s="44">
        <v>1</v>
      </c>
      <c r="U11" s="44">
        <v>0</v>
      </c>
      <c r="V11" s="44">
        <v>0</v>
      </c>
      <c r="W11" s="45">
        <f>SUM(S11:V11)</f>
        <v>1</v>
      </c>
    </row>
    <row r="12" spans="2:24" x14ac:dyDescent="0.3">
      <c r="T12" s="27"/>
      <c r="U12" s="27"/>
      <c r="V12" s="27"/>
      <c r="W12" s="46"/>
    </row>
    <row r="15" spans="2:24" x14ac:dyDescent="0.3">
      <c r="S15" s="50" t="s">
        <v>298</v>
      </c>
      <c r="T15" s="27"/>
      <c r="U15" s="27"/>
      <c r="V15" s="27"/>
    </row>
    <row r="16" spans="2:24" ht="54" x14ac:dyDescent="0.3">
      <c r="S16" s="27" t="s">
        <v>244</v>
      </c>
      <c r="T16" s="27" t="s">
        <v>245</v>
      </c>
      <c r="U16" s="27" t="s">
        <v>246</v>
      </c>
      <c r="V16" s="27" t="s">
        <v>247</v>
      </c>
      <c r="W16" s="45" t="s">
        <v>299</v>
      </c>
      <c r="X16" s="45" t="s">
        <v>300</v>
      </c>
    </row>
    <row r="17" spans="18:24" x14ac:dyDescent="0.3">
      <c r="R17" s="24" t="s">
        <v>244</v>
      </c>
      <c r="S17" s="51">
        <v>0</v>
      </c>
      <c r="T17" s="51">
        <v>1</v>
      </c>
      <c r="U17" s="51">
        <v>1</v>
      </c>
      <c r="V17" s="51">
        <v>2</v>
      </c>
      <c r="W17" s="47">
        <f>COUNTIF(S17:V17,"=1")/(COUNT(S17:V17)-1)</f>
        <v>0.66666666666666663</v>
      </c>
      <c r="X17" s="48">
        <f>AVERAGEIF(S17:V17,"&gt;0")</f>
        <v>1.3333333333333333</v>
      </c>
    </row>
    <row r="18" spans="18:24" x14ac:dyDescent="0.3">
      <c r="R18" s="24" t="s">
        <v>245</v>
      </c>
      <c r="S18" s="51">
        <v>1</v>
      </c>
      <c r="T18" s="51">
        <v>0</v>
      </c>
      <c r="U18" s="51">
        <v>1</v>
      </c>
      <c r="V18" s="51">
        <v>1</v>
      </c>
      <c r="W18" s="47">
        <f t="shared" ref="W18:W20" si="0">COUNTIF(S18:V18,"=1")/(COUNT(S18:V18)-1)</f>
        <v>1</v>
      </c>
      <c r="X18" s="48">
        <f t="shared" ref="X18:X20" si="1">AVERAGEIF(S18:V18,"&gt;0")</f>
        <v>1</v>
      </c>
    </row>
    <row r="19" spans="18:24" x14ac:dyDescent="0.3">
      <c r="R19" s="24" t="s">
        <v>246</v>
      </c>
      <c r="S19" s="51">
        <v>1</v>
      </c>
      <c r="T19" s="51">
        <v>1</v>
      </c>
      <c r="U19" s="51">
        <v>0</v>
      </c>
      <c r="V19" s="51">
        <v>2</v>
      </c>
      <c r="W19" s="47">
        <f t="shared" si="0"/>
        <v>0.66666666666666663</v>
      </c>
      <c r="X19" s="48">
        <f t="shared" si="1"/>
        <v>1.3333333333333333</v>
      </c>
    </row>
    <row r="20" spans="18:24" x14ac:dyDescent="0.3">
      <c r="R20" s="24" t="s">
        <v>247</v>
      </c>
      <c r="S20" s="51">
        <v>2</v>
      </c>
      <c r="T20" s="51">
        <v>1</v>
      </c>
      <c r="U20" s="51">
        <v>2</v>
      </c>
      <c r="V20" s="51">
        <v>0</v>
      </c>
      <c r="W20" s="47">
        <f t="shared" si="0"/>
        <v>0.33333333333333331</v>
      </c>
      <c r="X20" s="48">
        <f t="shared" si="1"/>
        <v>1.6666666666666667</v>
      </c>
    </row>
  </sheetData>
  <hyperlinks>
    <hyperlink ref="B3" r:id="rId1" xr:uid="{C04B791E-7D66-7F4A-8BCC-D60C2932F387}"/>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A58D8-A10D-9946-A14B-53400B65D447}">
  <sheetPr codeName="Sheet12">
    <tabColor rgb="FFFF0000"/>
  </sheetPr>
  <dimension ref="B2:E17"/>
  <sheetViews>
    <sheetView workbookViewId="0"/>
  </sheetViews>
  <sheetFormatPr baseColWidth="10" defaultRowHeight="26" x14ac:dyDescent="0.3"/>
  <cols>
    <col min="1" max="2" width="10.83203125" style="24"/>
    <col min="3" max="3" width="34.6640625" style="24" bestFit="1" customWidth="1"/>
    <col min="4" max="16384" width="10.83203125" style="24"/>
  </cols>
  <sheetData>
    <row r="2" spans="2:5" x14ac:dyDescent="0.3">
      <c r="B2" s="55" t="s">
        <v>307</v>
      </c>
      <c r="E2" s="55" t="s">
        <v>311</v>
      </c>
    </row>
    <row r="4" spans="2:5" x14ac:dyDescent="0.3">
      <c r="B4" s="24" t="s">
        <v>235</v>
      </c>
      <c r="E4" s="24" t="s">
        <v>218</v>
      </c>
    </row>
    <row r="5" spans="2:5" x14ac:dyDescent="0.3">
      <c r="C5" s="24" t="s">
        <v>304</v>
      </c>
    </row>
    <row r="6" spans="2:5" x14ac:dyDescent="0.3">
      <c r="C6" s="24" t="s">
        <v>305</v>
      </c>
      <c r="E6" s="24" t="s">
        <v>219</v>
      </c>
    </row>
    <row r="8" spans="2:5" x14ac:dyDescent="0.3">
      <c r="B8" s="24" t="s">
        <v>236</v>
      </c>
      <c r="E8" s="24" t="s">
        <v>220</v>
      </c>
    </row>
    <row r="9" spans="2:5" x14ac:dyDescent="0.3">
      <c r="C9" s="24" t="s">
        <v>237</v>
      </c>
    </row>
    <row r="10" spans="2:5" x14ac:dyDescent="0.3">
      <c r="E10" s="24" t="s">
        <v>221</v>
      </c>
    </row>
    <row r="11" spans="2:5" x14ac:dyDescent="0.3">
      <c r="B11" s="24" t="s">
        <v>238</v>
      </c>
    </row>
    <row r="12" spans="2:5" x14ac:dyDescent="0.3">
      <c r="E12" s="24" t="s">
        <v>222</v>
      </c>
    </row>
    <row r="13" spans="2:5" x14ac:dyDescent="0.3">
      <c r="B13" s="24" t="s">
        <v>306</v>
      </c>
    </row>
    <row r="15" spans="2:5" x14ac:dyDescent="0.3">
      <c r="B15" s="24" t="s">
        <v>239</v>
      </c>
    </row>
    <row r="16" spans="2:5" x14ac:dyDescent="0.3">
      <c r="C16" s="24" t="s">
        <v>240</v>
      </c>
    </row>
    <row r="17" spans="3:3" x14ac:dyDescent="0.3">
      <c r="C17" s="24" t="s">
        <v>241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0CA96-9839-F44A-85F3-6A1BA982E635}">
  <sheetPr codeName="Sheet3">
    <tabColor rgb="FFFF0000"/>
  </sheetPr>
  <dimension ref="B4:C24"/>
  <sheetViews>
    <sheetView zoomScaleNormal="100" workbookViewId="0"/>
  </sheetViews>
  <sheetFormatPr baseColWidth="10" defaultRowHeight="26" x14ac:dyDescent="0.3"/>
  <cols>
    <col min="1" max="1" width="10.83203125" style="31"/>
    <col min="2" max="2" width="52" style="31" bestFit="1" customWidth="1"/>
    <col min="3" max="3" width="79.83203125" style="31" bestFit="1" customWidth="1"/>
    <col min="4" max="16384" width="10.83203125" style="31"/>
  </cols>
  <sheetData>
    <row r="4" spans="2:3" x14ac:dyDescent="0.3">
      <c r="B4" s="43" t="s">
        <v>279</v>
      </c>
    </row>
    <row r="6" spans="2:3" x14ac:dyDescent="0.3">
      <c r="B6" s="54" t="s">
        <v>285</v>
      </c>
      <c r="C6" s="53"/>
    </row>
    <row r="8" spans="2:3" x14ac:dyDescent="0.3">
      <c r="B8" s="41" t="s">
        <v>215</v>
      </c>
      <c r="C8" s="31" t="s">
        <v>223</v>
      </c>
    </row>
    <row r="9" spans="2:3" x14ac:dyDescent="0.3">
      <c r="B9" s="41"/>
    </row>
    <row r="10" spans="2:3" x14ac:dyDescent="0.3">
      <c r="B10" s="41"/>
    </row>
    <row r="11" spans="2:3" x14ac:dyDescent="0.3">
      <c r="B11" s="41"/>
    </row>
    <row r="12" spans="2:3" x14ac:dyDescent="0.3">
      <c r="B12" s="41" t="s">
        <v>213</v>
      </c>
      <c r="C12" s="31" t="s">
        <v>225</v>
      </c>
    </row>
    <row r="13" spans="2:3" x14ac:dyDescent="0.3">
      <c r="B13" s="41"/>
    </row>
    <row r="14" spans="2:3" x14ac:dyDescent="0.3">
      <c r="B14" s="41"/>
    </row>
    <row r="15" spans="2:3" x14ac:dyDescent="0.3">
      <c r="B15" s="41"/>
    </row>
    <row r="16" spans="2:3" x14ac:dyDescent="0.3">
      <c r="B16" s="41" t="s">
        <v>216</v>
      </c>
      <c r="C16" s="31" t="s">
        <v>224</v>
      </c>
    </row>
    <row r="17" spans="2:3" x14ac:dyDescent="0.3">
      <c r="B17" s="41"/>
    </row>
    <row r="18" spans="2:3" x14ac:dyDescent="0.3">
      <c r="B18" s="41"/>
    </row>
    <row r="19" spans="2:3" x14ac:dyDescent="0.3">
      <c r="B19" s="41"/>
    </row>
    <row r="20" spans="2:3" x14ac:dyDescent="0.3">
      <c r="B20" s="41" t="s">
        <v>214</v>
      </c>
      <c r="C20" s="31" t="s">
        <v>217</v>
      </c>
    </row>
    <row r="21" spans="2:3" x14ac:dyDescent="0.3">
      <c r="B21" s="41"/>
    </row>
    <row r="22" spans="2:3" x14ac:dyDescent="0.3">
      <c r="B22" s="41"/>
    </row>
    <row r="23" spans="2:3" x14ac:dyDescent="0.3">
      <c r="B23" s="41"/>
    </row>
    <row r="24" spans="2:3" x14ac:dyDescent="0.3">
      <c r="B24" s="41" t="s">
        <v>286</v>
      </c>
      <c r="C24" s="31" t="s">
        <v>290</v>
      </c>
    </row>
  </sheetData>
  <hyperlinks>
    <hyperlink ref="B4" r:id="rId1" xr:uid="{C549F896-26C5-DD40-AB03-49A0E6A37AD8}"/>
  </hyperlink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28A00-BF21-2F44-B82A-8F135B09143F}">
  <sheetPr codeName="Sheet31">
    <tabColor rgb="FFFF0000"/>
  </sheetPr>
  <dimension ref="B4:D25"/>
  <sheetViews>
    <sheetView zoomScaleNormal="100" workbookViewId="0"/>
  </sheetViews>
  <sheetFormatPr baseColWidth="10" defaultRowHeight="26" x14ac:dyDescent="0.3"/>
  <cols>
    <col min="1" max="1" width="10.83203125" style="31"/>
    <col min="2" max="2" width="52" style="31" bestFit="1" customWidth="1"/>
    <col min="3" max="3" width="10.83203125" style="31"/>
    <col min="4" max="4" width="124.6640625" style="31" bestFit="1" customWidth="1"/>
    <col min="5" max="16384" width="10.83203125" style="31"/>
  </cols>
  <sheetData>
    <row r="4" spans="2:4" x14ac:dyDescent="0.3">
      <c r="B4" s="43" t="s">
        <v>279</v>
      </c>
    </row>
    <row r="6" spans="2:4" x14ac:dyDescent="0.3">
      <c r="B6" s="54" t="s">
        <v>285</v>
      </c>
      <c r="C6" s="53"/>
      <c r="D6" s="53"/>
    </row>
    <row r="8" spans="2:4" x14ac:dyDescent="0.3">
      <c r="B8" s="41" t="s">
        <v>215</v>
      </c>
      <c r="C8" s="31" t="s">
        <v>223</v>
      </c>
    </row>
    <row r="9" spans="2:4" x14ac:dyDescent="0.3">
      <c r="B9" s="41"/>
      <c r="D9" s="31" t="s">
        <v>295</v>
      </c>
    </row>
    <row r="10" spans="2:4" x14ac:dyDescent="0.3">
      <c r="B10" s="41"/>
    </row>
    <row r="11" spans="2:4" x14ac:dyDescent="0.3">
      <c r="B11" s="41"/>
    </row>
    <row r="12" spans="2:4" x14ac:dyDescent="0.3">
      <c r="B12" s="41" t="s">
        <v>213</v>
      </c>
      <c r="C12" s="31" t="s">
        <v>225</v>
      </c>
    </row>
    <row r="13" spans="2:4" x14ac:dyDescent="0.3">
      <c r="B13" s="41"/>
      <c r="D13" s="31" t="s">
        <v>291</v>
      </c>
    </row>
    <row r="14" spans="2:4" x14ac:dyDescent="0.3">
      <c r="B14" s="41"/>
      <c r="D14" s="31" t="s">
        <v>292</v>
      </c>
    </row>
    <row r="15" spans="2:4" x14ac:dyDescent="0.3">
      <c r="B15" s="41"/>
      <c r="D15" s="31" t="s">
        <v>293</v>
      </c>
    </row>
    <row r="16" spans="2:4" x14ac:dyDescent="0.3">
      <c r="B16" s="41" t="s">
        <v>216</v>
      </c>
      <c r="C16" s="31" t="s">
        <v>224</v>
      </c>
    </row>
    <row r="17" spans="2:4" x14ac:dyDescent="0.3">
      <c r="B17" s="41"/>
      <c r="D17" s="31" t="s">
        <v>280</v>
      </c>
    </row>
    <row r="18" spans="2:4" x14ac:dyDescent="0.3">
      <c r="B18" s="41"/>
      <c r="D18" s="31" t="s">
        <v>281</v>
      </c>
    </row>
    <row r="19" spans="2:4" x14ac:dyDescent="0.3">
      <c r="B19" s="41"/>
      <c r="D19" s="31" t="s">
        <v>282</v>
      </c>
    </row>
    <row r="20" spans="2:4" x14ac:dyDescent="0.3">
      <c r="B20" s="41" t="s">
        <v>214</v>
      </c>
      <c r="C20" s="31" t="s">
        <v>217</v>
      </c>
    </row>
    <row r="21" spans="2:4" x14ac:dyDescent="0.3">
      <c r="B21" s="41"/>
      <c r="D21" s="31" t="s">
        <v>283</v>
      </c>
    </row>
    <row r="22" spans="2:4" x14ac:dyDescent="0.3">
      <c r="B22" s="41"/>
      <c r="D22" s="31" t="s">
        <v>284</v>
      </c>
    </row>
    <row r="23" spans="2:4" x14ac:dyDescent="0.3">
      <c r="B23" s="41"/>
    </row>
    <row r="24" spans="2:4" x14ac:dyDescent="0.3">
      <c r="B24" s="41" t="s">
        <v>286</v>
      </c>
      <c r="C24" s="31" t="s">
        <v>290</v>
      </c>
    </row>
    <row r="25" spans="2:4" x14ac:dyDescent="0.3">
      <c r="D25" s="64" t="s">
        <v>294</v>
      </c>
    </row>
  </sheetData>
  <hyperlinks>
    <hyperlink ref="B4" r:id="rId1" xr:uid="{4F788297-A94E-2E4A-9742-CC05B9558CD1}"/>
  </hyperlinks>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F3652-49F4-4845-A251-89D420837160}">
  <sheetPr codeName="Sheet32">
    <tabColor rgb="FFFF0000"/>
  </sheetPr>
  <dimension ref="B4:B21"/>
  <sheetViews>
    <sheetView zoomScaleNormal="100" workbookViewId="0"/>
  </sheetViews>
  <sheetFormatPr baseColWidth="10" defaultRowHeight="26" x14ac:dyDescent="0.3"/>
  <cols>
    <col min="1" max="1" width="10.83203125" style="31"/>
    <col min="2" max="2" width="52" style="31" bestFit="1" customWidth="1"/>
    <col min="3" max="3" width="79.83203125" style="31" bestFit="1" customWidth="1"/>
    <col min="4" max="16384" width="10.83203125" style="31"/>
  </cols>
  <sheetData>
    <row r="4" spans="2:2" x14ac:dyDescent="0.3">
      <c r="B4" s="43" t="s">
        <v>279</v>
      </c>
    </row>
    <row r="6" spans="2:2" x14ac:dyDescent="0.3">
      <c r="B6" s="32" t="s">
        <v>256</v>
      </c>
    </row>
    <row r="7" spans="2:2" x14ac:dyDescent="0.3">
      <c r="B7" s="42" t="s">
        <v>302</v>
      </c>
    </row>
    <row r="8" spans="2:2" x14ac:dyDescent="0.3">
      <c r="B8" s="42" t="s">
        <v>303</v>
      </c>
    </row>
    <row r="12" spans="2:2" x14ac:dyDescent="0.3">
      <c r="B12" s="42"/>
    </row>
    <row r="14" spans="2:2" x14ac:dyDescent="0.3">
      <c r="B14" s="42"/>
    </row>
    <row r="15" spans="2:2" x14ac:dyDescent="0.3">
      <c r="B15" s="41"/>
    </row>
    <row r="16" spans="2:2" x14ac:dyDescent="0.3">
      <c r="B16" s="41"/>
    </row>
    <row r="17" spans="2:2" x14ac:dyDescent="0.3">
      <c r="B17" s="41"/>
    </row>
    <row r="18" spans="2:2" x14ac:dyDescent="0.3">
      <c r="B18" s="41"/>
    </row>
    <row r="19" spans="2:2" x14ac:dyDescent="0.3">
      <c r="B19" s="41"/>
    </row>
    <row r="20" spans="2:2" x14ac:dyDescent="0.3">
      <c r="B20" s="41"/>
    </row>
    <row r="21" spans="2:2" x14ac:dyDescent="0.3">
      <c r="B21" s="41"/>
    </row>
  </sheetData>
  <hyperlinks>
    <hyperlink ref="B4" r:id="rId1" xr:uid="{868C03FF-4A47-4C44-8450-8F7CA3733A00}"/>
    <hyperlink ref="B6" r:id="rId2" xr:uid="{F20B434A-BCA6-E345-AB01-5212B87F05C5}"/>
  </hyperlinks>
  <pageMargins left="0.7" right="0.7" top="0.75" bottom="0.75" header="0.3" footer="0.3"/>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FF0000"/>
  </sheetPr>
  <dimension ref="B2:D10"/>
  <sheetViews>
    <sheetView zoomScaleNormal="100" workbookViewId="0"/>
  </sheetViews>
  <sheetFormatPr baseColWidth="10" defaultColWidth="11" defaultRowHeight="26" x14ac:dyDescent="0.3"/>
  <cols>
    <col min="1" max="16384" width="11" style="17"/>
  </cols>
  <sheetData>
    <row r="2" spans="2:4" x14ac:dyDescent="0.3">
      <c r="B2" s="17" t="s">
        <v>289</v>
      </c>
    </row>
    <row r="3" spans="2:4" x14ac:dyDescent="0.3">
      <c r="C3" s="17" t="s">
        <v>115</v>
      </c>
    </row>
    <row r="4" spans="2:4" x14ac:dyDescent="0.3">
      <c r="C4" s="17" t="s">
        <v>114</v>
      </c>
    </row>
    <row r="5" spans="2:4" x14ac:dyDescent="0.3">
      <c r="D5" s="17" t="s">
        <v>113</v>
      </c>
    </row>
    <row r="6" spans="2:4" x14ac:dyDescent="0.3">
      <c r="D6" s="17" t="s">
        <v>112</v>
      </c>
    </row>
    <row r="7" spans="2:4" x14ac:dyDescent="0.3">
      <c r="D7" s="17" t="s">
        <v>111</v>
      </c>
    </row>
    <row r="8" spans="2:4" x14ac:dyDescent="0.3">
      <c r="D8" s="17" t="s">
        <v>110</v>
      </c>
    </row>
    <row r="9" spans="2:4" x14ac:dyDescent="0.3">
      <c r="C9" s="17" t="s">
        <v>209</v>
      </c>
    </row>
    <row r="10" spans="2:4" x14ac:dyDescent="0.3">
      <c r="D10" s="13" t="s">
        <v>210</v>
      </c>
    </row>
  </sheetData>
  <hyperlinks>
    <hyperlink ref="D10" r:id="rId1" xr:uid="{00000000-0004-0000-0100-000000000000}"/>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FF0000"/>
  </sheetPr>
  <dimension ref="B2:D42"/>
  <sheetViews>
    <sheetView workbookViewId="0"/>
  </sheetViews>
  <sheetFormatPr baseColWidth="10" defaultColWidth="8.83203125" defaultRowHeight="19" x14ac:dyDescent="0.25"/>
  <cols>
    <col min="1" max="1" width="8.83203125" style="56"/>
    <col min="2" max="2" width="25.5" style="56" bestFit="1" customWidth="1"/>
    <col min="3" max="16384" width="8.83203125" style="56"/>
  </cols>
  <sheetData>
    <row r="2" spans="2:3" x14ac:dyDescent="0.25">
      <c r="B2" s="56" t="s">
        <v>6</v>
      </c>
    </row>
    <row r="3" spans="2:3" x14ac:dyDescent="0.25">
      <c r="B3" s="56" t="s">
        <v>7</v>
      </c>
    </row>
    <row r="4" spans="2:3" x14ac:dyDescent="0.25">
      <c r="B4" s="56" t="s">
        <v>8</v>
      </c>
    </row>
    <row r="5" spans="2:3" x14ac:dyDescent="0.25">
      <c r="C5" s="56" t="s">
        <v>22</v>
      </c>
    </row>
    <row r="6" spans="2:3" x14ac:dyDescent="0.25">
      <c r="B6" s="56" t="s">
        <v>9</v>
      </c>
    </row>
    <row r="7" spans="2:3" x14ac:dyDescent="0.25">
      <c r="B7" s="56" t="s">
        <v>16</v>
      </c>
    </row>
    <row r="8" spans="2:3" x14ac:dyDescent="0.25">
      <c r="C8" s="56" t="s">
        <v>21</v>
      </c>
    </row>
    <row r="9" spans="2:3" x14ac:dyDescent="0.25">
      <c r="B9" s="56" t="s">
        <v>10</v>
      </c>
    </row>
    <row r="10" spans="2:3" x14ac:dyDescent="0.25">
      <c r="B10" s="56" t="s">
        <v>12</v>
      </c>
    </row>
    <row r="11" spans="2:3" x14ac:dyDescent="0.25">
      <c r="B11" s="56" t="s">
        <v>13</v>
      </c>
    </row>
    <row r="12" spans="2:3" x14ac:dyDescent="0.25">
      <c r="B12" s="56" t="s">
        <v>0</v>
      </c>
    </row>
    <row r="13" spans="2:3" x14ac:dyDescent="0.25">
      <c r="B13" s="56" t="s">
        <v>11</v>
      </c>
    </row>
    <row r="14" spans="2:3" x14ac:dyDescent="0.25">
      <c r="C14" s="26" t="s">
        <v>318</v>
      </c>
    </row>
    <row r="15" spans="2:3" x14ac:dyDescent="0.25">
      <c r="C15" s="56" t="s">
        <v>24</v>
      </c>
    </row>
    <row r="16" spans="2:3" x14ac:dyDescent="0.25">
      <c r="C16" s="56" t="s">
        <v>234</v>
      </c>
    </row>
    <row r="17" spans="2:4" x14ac:dyDescent="0.25">
      <c r="B17" s="56" t="s">
        <v>212</v>
      </c>
    </row>
    <row r="18" spans="2:4" x14ac:dyDescent="0.25">
      <c r="C18" s="26" t="s">
        <v>319</v>
      </c>
    </row>
    <row r="19" spans="2:4" x14ac:dyDescent="0.25">
      <c r="C19" s="26" t="s">
        <v>317</v>
      </c>
    </row>
    <row r="20" spans="2:4" x14ac:dyDescent="0.25">
      <c r="C20" s="56" t="s">
        <v>207</v>
      </c>
    </row>
    <row r="21" spans="2:4" x14ac:dyDescent="0.25">
      <c r="D21" s="26" t="s">
        <v>308</v>
      </c>
    </row>
    <row r="22" spans="2:4" x14ac:dyDescent="0.25">
      <c r="D22" s="26" t="s">
        <v>309</v>
      </c>
    </row>
    <row r="23" spans="2:4" x14ac:dyDescent="0.25">
      <c r="D23" s="26" t="s">
        <v>310</v>
      </c>
    </row>
    <row r="24" spans="2:4" x14ac:dyDescent="0.25">
      <c r="B24" s="56" t="s">
        <v>17</v>
      </c>
    </row>
    <row r="25" spans="2:4" x14ac:dyDescent="0.25">
      <c r="C25" s="56" t="s">
        <v>23</v>
      </c>
    </row>
    <row r="26" spans="2:4" x14ac:dyDescent="0.25">
      <c r="B26" s="56" t="s">
        <v>20</v>
      </c>
      <c r="D26" s="58"/>
    </row>
    <row r="28" spans="2:4" x14ac:dyDescent="0.25">
      <c r="B28" s="56" t="s">
        <v>19</v>
      </c>
    </row>
    <row r="29" spans="2:4" x14ac:dyDescent="0.25">
      <c r="C29" s="58" t="s">
        <v>228</v>
      </c>
    </row>
    <row r="30" spans="2:4" x14ac:dyDescent="0.25">
      <c r="B30" s="56" t="s">
        <v>101</v>
      </c>
    </row>
    <row r="31" spans="2:4" x14ac:dyDescent="0.25">
      <c r="C31" s="56" t="s">
        <v>102</v>
      </c>
    </row>
    <row r="32" spans="2:4" x14ac:dyDescent="0.25">
      <c r="C32" s="56" t="s">
        <v>103</v>
      </c>
    </row>
    <row r="33" spans="2:3" x14ac:dyDescent="0.25">
      <c r="C33" s="56" t="s">
        <v>104</v>
      </c>
    </row>
    <row r="34" spans="2:3" x14ac:dyDescent="0.25">
      <c r="B34" s="57" t="s">
        <v>233</v>
      </c>
      <c r="C34" s="58" t="s">
        <v>229</v>
      </c>
    </row>
    <row r="35" spans="2:3" x14ac:dyDescent="0.25">
      <c r="B35" s="57" t="s">
        <v>230</v>
      </c>
      <c r="C35" s="58" t="s">
        <v>231</v>
      </c>
    </row>
    <row r="36" spans="2:3" x14ac:dyDescent="0.25">
      <c r="B36" s="57" t="s">
        <v>232</v>
      </c>
      <c r="C36" s="58" t="s">
        <v>211</v>
      </c>
    </row>
    <row r="37" spans="2:3" x14ac:dyDescent="0.25">
      <c r="B37" s="56" t="s">
        <v>105</v>
      </c>
    </row>
    <row r="38" spans="2:3" x14ac:dyDescent="0.25">
      <c r="C38" s="56" t="s">
        <v>106</v>
      </c>
    </row>
    <row r="39" spans="2:3" x14ac:dyDescent="0.25">
      <c r="B39" s="56" t="s">
        <v>107</v>
      </c>
    </row>
    <row r="40" spans="2:3" x14ac:dyDescent="0.25">
      <c r="C40" s="56" t="s">
        <v>108</v>
      </c>
    </row>
    <row r="41" spans="2:3" x14ac:dyDescent="0.25">
      <c r="C41" s="56" t="s">
        <v>109</v>
      </c>
    </row>
    <row r="42" spans="2:3" x14ac:dyDescent="0.25">
      <c r="B42" s="56" t="s">
        <v>87</v>
      </c>
    </row>
  </sheetData>
  <hyperlinks>
    <hyperlink ref="C14" r:id="rId1" xr:uid="{3DD70BCD-ADED-DC4B-82D0-33E9127B456A}"/>
    <hyperlink ref="C36" r:id="rId2" xr:uid="{2FD254CF-67C5-4449-812C-67A5B0C04660}"/>
    <hyperlink ref="C19" r:id="rId3" xr:uid="{8825199A-4E1C-384A-9136-1C685C76F81F}"/>
    <hyperlink ref="C18" r:id="rId4" xr:uid="{39E08B05-3413-6949-AEA3-8477940609FA}"/>
    <hyperlink ref="C29" r:id="rId5" xr:uid="{AC9FE028-E11C-4E4C-A5E3-B74FD40C24B6}"/>
    <hyperlink ref="C34" r:id="rId6" xr:uid="{C1FD5FF2-B232-E942-8456-7B9CF4621E32}"/>
    <hyperlink ref="D22" r:id="rId7" xr:uid="{759C0EFB-57D7-0643-A28E-85001DF1CD7C}"/>
    <hyperlink ref="D21" r:id="rId8" xr:uid="{863C4ABF-F8E6-E44A-B6D9-E97846E0367B}"/>
    <hyperlink ref="D23" r:id="rId9" xr:uid="{7132DA09-C701-8A45-A82D-FCDC5C05A8B2}"/>
  </hyperlinks>
  <pageMargins left="0.7" right="0.7" top="0.75" bottom="0.75" header="0.3" footer="0.3"/>
  <drawing r:id="rId1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B2:E20"/>
  <sheetViews>
    <sheetView workbookViewId="0"/>
  </sheetViews>
  <sheetFormatPr baseColWidth="10" defaultColWidth="10.83203125" defaultRowHeight="21" x14ac:dyDescent="0.25"/>
  <cols>
    <col min="1" max="16384" width="10.83203125" style="19"/>
  </cols>
  <sheetData>
    <row r="2" spans="2:5" x14ac:dyDescent="0.25">
      <c r="B2" s="19" t="s">
        <v>94</v>
      </c>
    </row>
    <row r="3" spans="2:5" x14ac:dyDescent="0.25">
      <c r="C3" s="19" t="s">
        <v>95</v>
      </c>
    </row>
    <row r="4" spans="2:5" x14ac:dyDescent="0.25">
      <c r="D4" s="19" t="s">
        <v>96</v>
      </c>
    </row>
    <row r="5" spans="2:5" x14ac:dyDescent="0.25">
      <c r="E5" s="19" t="s">
        <v>97</v>
      </c>
    </row>
    <row r="6" spans="2:5" x14ac:dyDescent="0.25">
      <c r="E6" s="19" t="s">
        <v>98</v>
      </c>
    </row>
    <row r="7" spans="2:5" x14ac:dyDescent="0.25">
      <c r="D7" s="19" t="s">
        <v>17</v>
      </c>
    </row>
    <row r="8" spans="2:5" x14ac:dyDescent="0.25">
      <c r="E8" s="19" t="s">
        <v>99</v>
      </c>
    </row>
    <row r="9" spans="2:5" x14ac:dyDescent="0.25">
      <c r="D9" s="19" t="s">
        <v>19</v>
      </c>
    </row>
    <row r="10" spans="2:5" x14ac:dyDescent="0.25">
      <c r="E10" s="19" t="s">
        <v>100</v>
      </c>
    </row>
    <row r="11" spans="2:5" x14ac:dyDescent="0.25">
      <c r="D11" s="19" t="s">
        <v>101</v>
      </c>
    </row>
    <row r="12" spans="2:5" x14ac:dyDescent="0.25">
      <c r="E12" s="19" t="s">
        <v>102</v>
      </c>
    </row>
    <row r="13" spans="2:5" x14ac:dyDescent="0.25">
      <c r="E13" s="19" t="s">
        <v>103</v>
      </c>
    </row>
    <row r="14" spans="2:5" x14ac:dyDescent="0.25">
      <c r="E14" s="19" t="s">
        <v>104</v>
      </c>
    </row>
    <row r="16" spans="2:5" x14ac:dyDescent="0.25">
      <c r="D16" s="19" t="s">
        <v>105</v>
      </c>
    </row>
    <row r="17" spans="4:5" x14ac:dyDescent="0.25">
      <c r="E17" s="19" t="s">
        <v>106</v>
      </c>
    </row>
    <row r="18" spans="4:5" x14ac:dyDescent="0.25">
      <c r="D18" s="19" t="s">
        <v>107</v>
      </c>
    </row>
    <row r="19" spans="4:5" x14ac:dyDescent="0.25">
      <c r="E19" s="19" t="s">
        <v>108</v>
      </c>
    </row>
    <row r="20" spans="4:5" x14ac:dyDescent="0.25">
      <c r="E20" s="19" t="s">
        <v>109</v>
      </c>
    </row>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FF0000"/>
  </sheetPr>
  <dimension ref="B2:D21"/>
  <sheetViews>
    <sheetView workbookViewId="0"/>
  </sheetViews>
  <sheetFormatPr baseColWidth="10" defaultColWidth="8.83203125" defaultRowHeight="26" x14ac:dyDescent="0.3"/>
  <cols>
    <col min="1" max="16384" width="8.83203125" style="21"/>
  </cols>
  <sheetData>
    <row r="2" spans="2:4" x14ac:dyDescent="0.3">
      <c r="B2" s="21" t="s">
        <v>29</v>
      </c>
    </row>
    <row r="3" spans="2:4" x14ac:dyDescent="0.3">
      <c r="B3" s="21" t="s">
        <v>28</v>
      </c>
    </row>
    <row r="4" spans="2:4" x14ac:dyDescent="0.3">
      <c r="C4" s="21" t="s">
        <v>40</v>
      </c>
    </row>
    <row r="5" spans="2:4" x14ac:dyDescent="0.3">
      <c r="D5" s="21" t="s">
        <v>41</v>
      </c>
    </row>
    <row r="6" spans="2:4" x14ac:dyDescent="0.3">
      <c r="C6" s="21" t="s">
        <v>42</v>
      </c>
    </row>
    <row r="7" spans="2:4" x14ac:dyDescent="0.3">
      <c r="D7" s="21" t="s">
        <v>44</v>
      </c>
    </row>
    <row r="8" spans="2:4" x14ac:dyDescent="0.3">
      <c r="D8" s="21" t="s">
        <v>43</v>
      </c>
    </row>
    <row r="10" spans="2:4" x14ac:dyDescent="0.3">
      <c r="B10" s="21" t="s">
        <v>30</v>
      </c>
    </row>
    <row r="11" spans="2:4" x14ac:dyDescent="0.3">
      <c r="B11" s="21" t="s">
        <v>31</v>
      </c>
    </row>
    <row r="12" spans="2:4" x14ac:dyDescent="0.3">
      <c r="C12" s="21" t="s">
        <v>27</v>
      </c>
    </row>
    <row r="13" spans="2:4" x14ac:dyDescent="0.3">
      <c r="C13" s="21" t="s">
        <v>26</v>
      </c>
    </row>
    <row r="14" spans="2:4" x14ac:dyDescent="0.3">
      <c r="C14" s="21" t="s">
        <v>32</v>
      </c>
    </row>
    <row r="15" spans="2:4" x14ac:dyDescent="0.3">
      <c r="C15" s="21" t="s">
        <v>33</v>
      </c>
    </row>
    <row r="16" spans="2:4" x14ac:dyDescent="0.3">
      <c r="D16" s="21" t="s">
        <v>34</v>
      </c>
    </row>
    <row r="17" spans="3:4" x14ac:dyDescent="0.3">
      <c r="C17" s="21" t="s">
        <v>35</v>
      </c>
    </row>
    <row r="18" spans="3:4" x14ac:dyDescent="0.3">
      <c r="C18" s="21" t="s">
        <v>36</v>
      </c>
    </row>
    <row r="19" spans="3:4" x14ac:dyDescent="0.3">
      <c r="C19" s="21" t="s">
        <v>37</v>
      </c>
    </row>
    <row r="20" spans="3:4" x14ac:dyDescent="0.3">
      <c r="D20" s="21" t="s">
        <v>38</v>
      </c>
    </row>
    <row r="21" spans="3:4" x14ac:dyDescent="0.3">
      <c r="C21" s="21"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FF0000"/>
  </sheetPr>
  <dimension ref="B2:G28"/>
  <sheetViews>
    <sheetView workbookViewId="0"/>
  </sheetViews>
  <sheetFormatPr baseColWidth="10" defaultColWidth="10.83203125" defaultRowHeight="19" x14ac:dyDescent="0.25"/>
  <cols>
    <col min="1" max="1" width="10.83203125" style="12"/>
    <col min="2" max="4" width="10.83203125" style="22"/>
    <col min="5" max="16384" width="10.83203125" style="12"/>
  </cols>
  <sheetData>
    <row r="2" spans="2:7" x14ac:dyDescent="0.25">
      <c r="B2" s="22" t="s">
        <v>149</v>
      </c>
    </row>
    <row r="3" spans="2:7" x14ac:dyDescent="0.25">
      <c r="B3" s="22" t="s">
        <v>150</v>
      </c>
    </row>
    <row r="4" spans="2:7" x14ac:dyDescent="0.25">
      <c r="B4" s="22" t="s">
        <v>122</v>
      </c>
    </row>
    <row r="6" spans="2:7" x14ac:dyDescent="0.25">
      <c r="B6" s="22" t="s">
        <v>123</v>
      </c>
    </row>
    <row r="7" spans="2:7" x14ac:dyDescent="0.25">
      <c r="C7" s="22" t="s">
        <v>124</v>
      </c>
      <c r="G7"/>
    </row>
    <row r="8" spans="2:7" x14ac:dyDescent="0.25">
      <c r="C8" s="22" t="s">
        <v>125</v>
      </c>
    </row>
    <row r="9" spans="2:7" x14ac:dyDescent="0.25">
      <c r="C9" s="22" t="s">
        <v>126</v>
      </c>
    </row>
    <row r="10" spans="2:7" x14ac:dyDescent="0.25">
      <c r="B10" s="22" t="s">
        <v>127</v>
      </c>
    </row>
    <row r="11" spans="2:7" x14ac:dyDescent="0.25">
      <c r="C11" s="22" t="s">
        <v>128</v>
      </c>
    </row>
    <row r="12" spans="2:7" x14ac:dyDescent="0.25">
      <c r="B12" s="22" t="s">
        <v>129</v>
      </c>
    </row>
    <row r="13" spans="2:7" x14ac:dyDescent="0.25">
      <c r="C13" s="22" t="s">
        <v>130</v>
      </c>
    </row>
    <row r="14" spans="2:7" x14ac:dyDescent="0.25">
      <c r="D14" s="22" t="s">
        <v>131</v>
      </c>
    </row>
    <row r="15" spans="2:7" x14ac:dyDescent="0.25">
      <c r="C15" s="22" t="s">
        <v>132</v>
      </c>
    </row>
    <row r="16" spans="2:7" x14ac:dyDescent="0.25">
      <c r="C16" s="22" t="s">
        <v>133</v>
      </c>
    </row>
    <row r="17" spans="2:7" x14ac:dyDescent="0.25">
      <c r="B17" s="22" t="s">
        <v>134</v>
      </c>
    </row>
    <row r="18" spans="2:7" x14ac:dyDescent="0.25">
      <c r="C18" s="22" t="s">
        <v>135</v>
      </c>
    </row>
    <row r="19" spans="2:7" x14ac:dyDescent="0.25">
      <c r="C19" s="22" t="s">
        <v>136</v>
      </c>
    </row>
    <row r="20" spans="2:7" x14ac:dyDescent="0.25">
      <c r="D20" s="22" t="s">
        <v>137</v>
      </c>
    </row>
    <row r="21" spans="2:7" x14ac:dyDescent="0.25">
      <c r="D21" s="22" t="s">
        <v>138</v>
      </c>
    </row>
    <row r="22" spans="2:7" x14ac:dyDescent="0.25">
      <c r="B22" s="22" t="s">
        <v>139</v>
      </c>
    </row>
    <row r="23" spans="2:7" x14ac:dyDescent="0.25">
      <c r="C23" s="22" t="s">
        <v>140</v>
      </c>
    </row>
    <row r="24" spans="2:7" x14ac:dyDescent="0.25">
      <c r="C24" s="22" t="s">
        <v>141</v>
      </c>
    </row>
    <row r="25" spans="2:7" x14ac:dyDescent="0.25">
      <c r="C25" s="22" t="s">
        <v>226</v>
      </c>
    </row>
    <row r="26" spans="2:7" x14ac:dyDescent="0.25">
      <c r="B26" s="22" t="s">
        <v>142</v>
      </c>
    </row>
    <row r="27" spans="2:7" x14ac:dyDescent="0.25">
      <c r="C27" s="22" t="s">
        <v>143</v>
      </c>
    </row>
    <row r="28" spans="2:7" x14ac:dyDescent="0.25">
      <c r="C28" s="22" t="s">
        <v>144</v>
      </c>
      <c r="G28"/>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FF0000"/>
  </sheetPr>
  <dimension ref="B1:C10"/>
  <sheetViews>
    <sheetView zoomScaleNormal="100" workbookViewId="0"/>
  </sheetViews>
  <sheetFormatPr baseColWidth="10" defaultColWidth="8.83203125" defaultRowHeight="16" x14ac:dyDescent="0.2"/>
  <cols>
    <col min="1" max="16384" width="8.83203125" style="1"/>
  </cols>
  <sheetData>
    <row r="1" spans="2:3" ht="24" x14ac:dyDescent="0.3">
      <c r="B1" s="23"/>
    </row>
    <row r="2" spans="2:3" ht="24" x14ac:dyDescent="0.3">
      <c r="B2" s="23" t="s">
        <v>25</v>
      </c>
    </row>
    <row r="3" spans="2:3" ht="24" x14ac:dyDescent="0.3">
      <c r="B3" s="23" t="s">
        <v>314</v>
      </c>
    </row>
    <row r="4" spans="2:3" ht="24" x14ac:dyDescent="0.3">
      <c r="B4" s="23"/>
      <c r="C4" s="23" t="s">
        <v>5</v>
      </c>
    </row>
    <row r="5" spans="2:3" ht="24" x14ac:dyDescent="0.3">
      <c r="B5" s="23"/>
      <c r="C5" s="23" t="s">
        <v>15</v>
      </c>
    </row>
    <row r="6" spans="2:3" ht="24" x14ac:dyDescent="0.3">
      <c r="B6" s="23"/>
    </row>
    <row r="7" spans="2:3" ht="24" x14ac:dyDescent="0.3">
      <c r="B7" s="23" t="s">
        <v>257</v>
      </c>
    </row>
    <row r="8" spans="2:3" ht="24" x14ac:dyDescent="0.3">
      <c r="B8" s="23" t="s">
        <v>258</v>
      </c>
    </row>
    <row r="9" spans="2:3" ht="24" x14ac:dyDescent="0.3">
      <c r="B9" s="23"/>
    </row>
    <row r="10" spans="2:3" ht="24" x14ac:dyDescent="0.3">
      <c r="B10" s="23" t="s">
        <v>86</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FE98E-6DDA-C243-86E5-87FF7FBE63E5}">
  <sheetPr codeName="Sheet13">
    <tabColor rgb="FFFFFF00"/>
  </sheetPr>
  <dimension ref="B1:C14"/>
  <sheetViews>
    <sheetView workbookViewId="0"/>
  </sheetViews>
  <sheetFormatPr baseColWidth="10" defaultRowHeight="21" x14ac:dyDescent="0.25"/>
  <cols>
    <col min="1" max="1" width="2.83203125" style="34" customWidth="1"/>
    <col min="2" max="2" width="19.33203125" style="39" customWidth="1"/>
    <col min="3" max="3" width="201.5" style="34" customWidth="1"/>
    <col min="4" max="16384" width="10.83203125" style="34"/>
  </cols>
  <sheetData>
    <row r="1" spans="2:3" ht="22" thickBot="1" x14ac:dyDescent="0.3"/>
    <row r="2" spans="2:3" ht="23" thickBot="1" x14ac:dyDescent="0.3">
      <c r="B2" s="40" t="s">
        <v>250</v>
      </c>
      <c r="C2" s="35" t="s">
        <v>259</v>
      </c>
    </row>
    <row r="3" spans="2:3" ht="66" x14ac:dyDescent="0.25">
      <c r="B3" s="66" t="s">
        <v>251</v>
      </c>
      <c r="C3" s="36" t="s">
        <v>260</v>
      </c>
    </row>
    <row r="4" spans="2:3" ht="44" x14ac:dyDescent="0.25">
      <c r="B4" s="67"/>
      <c r="C4" s="36" t="s">
        <v>252</v>
      </c>
    </row>
    <row r="5" spans="2:3" ht="22" x14ac:dyDescent="0.25">
      <c r="B5" s="67"/>
      <c r="C5" s="36" t="s">
        <v>261</v>
      </c>
    </row>
    <row r="6" spans="2:3" ht="22" x14ac:dyDescent="0.25">
      <c r="B6" s="67"/>
      <c r="C6" s="37" t="s">
        <v>271</v>
      </c>
    </row>
    <row r="7" spans="2:3" ht="66" x14ac:dyDescent="0.25">
      <c r="B7" s="67"/>
      <c r="C7" s="37" t="s">
        <v>253</v>
      </c>
    </row>
    <row r="8" spans="2:3" ht="22" x14ac:dyDescent="0.25">
      <c r="B8" s="67"/>
      <c r="C8" s="37" t="s">
        <v>272</v>
      </c>
    </row>
    <row r="9" spans="2:3" ht="47" x14ac:dyDescent="0.25">
      <c r="B9" s="67"/>
      <c r="C9" s="37" t="s">
        <v>273</v>
      </c>
    </row>
    <row r="10" spans="2:3" ht="22" x14ac:dyDescent="0.25">
      <c r="B10" s="67"/>
      <c r="C10" s="37" t="s">
        <v>274</v>
      </c>
    </row>
    <row r="11" spans="2:3" ht="66" x14ac:dyDescent="0.25">
      <c r="B11" s="67"/>
      <c r="C11" s="37" t="s">
        <v>254</v>
      </c>
    </row>
    <row r="12" spans="2:3" ht="22" x14ac:dyDescent="0.25">
      <c r="B12" s="67"/>
      <c r="C12" s="37" t="s">
        <v>275</v>
      </c>
    </row>
    <row r="13" spans="2:3" ht="67" thickBot="1" x14ac:dyDescent="0.3">
      <c r="B13" s="68"/>
      <c r="C13" s="38" t="s">
        <v>255</v>
      </c>
    </row>
    <row r="14" spans="2:3" ht="23" thickBot="1" x14ac:dyDescent="0.3">
      <c r="B14" s="40" t="s">
        <v>262</v>
      </c>
      <c r="C14" s="35" t="s">
        <v>277</v>
      </c>
    </row>
  </sheetData>
  <mergeCells count="1">
    <mergeCell ref="B3:B1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874EA-DD92-BE43-BC83-A9B01845AC22}">
  <sheetPr codeName="Sheet14">
    <tabColor rgb="FFFFFF00"/>
  </sheetPr>
  <dimension ref="B1:C13"/>
  <sheetViews>
    <sheetView workbookViewId="0"/>
  </sheetViews>
  <sheetFormatPr baseColWidth="10" defaultRowHeight="21" x14ac:dyDescent="0.25"/>
  <cols>
    <col min="1" max="1" width="2.83203125" style="34" customWidth="1"/>
    <col min="2" max="2" width="19.33203125" style="39" customWidth="1"/>
    <col min="3" max="3" width="201.5" style="34" customWidth="1"/>
    <col min="4" max="16384" width="10.83203125" style="34"/>
  </cols>
  <sheetData>
    <row r="1" spans="2:3" ht="22" thickBot="1" x14ac:dyDescent="0.3"/>
    <row r="2" spans="2:3" ht="23" thickBot="1" x14ac:dyDescent="0.3">
      <c r="B2" s="40" t="s">
        <v>250</v>
      </c>
      <c r="C2" s="35" t="s">
        <v>259</v>
      </c>
    </row>
    <row r="3" spans="2:3" ht="66" x14ac:dyDescent="0.25">
      <c r="B3" s="66" t="s">
        <v>276</v>
      </c>
      <c r="C3" s="36" t="s">
        <v>260</v>
      </c>
    </row>
    <row r="4" spans="2:3" ht="44" x14ac:dyDescent="0.25">
      <c r="B4" s="67"/>
      <c r="C4" s="36" t="s">
        <v>252</v>
      </c>
    </row>
    <row r="5" spans="2:3" ht="22" x14ac:dyDescent="0.25">
      <c r="B5" s="67"/>
      <c r="C5" s="36" t="s">
        <v>261</v>
      </c>
    </row>
    <row r="6" spans="2:3" ht="22" x14ac:dyDescent="0.25">
      <c r="B6" s="67"/>
      <c r="C6" s="37" t="s">
        <v>271</v>
      </c>
    </row>
    <row r="7" spans="2:3" ht="66" x14ac:dyDescent="0.25">
      <c r="B7" s="67"/>
      <c r="C7" s="37" t="s">
        <v>253</v>
      </c>
    </row>
    <row r="8" spans="2:3" x14ac:dyDescent="0.25">
      <c r="B8" s="67"/>
      <c r="C8" s="69"/>
    </row>
    <row r="9" spans="2:3" x14ac:dyDescent="0.25">
      <c r="B9" s="67"/>
      <c r="C9" s="69"/>
    </row>
    <row r="10" spans="2:3" x14ac:dyDescent="0.25">
      <c r="B10" s="67"/>
      <c r="C10" s="69"/>
    </row>
    <row r="11" spans="2:3" x14ac:dyDescent="0.25">
      <c r="B11" s="67"/>
      <c r="C11" s="69"/>
    </row>
    <row r="12" spans="2:3" x14ac:dyDescent="0.25">
      <c r="B12" s="67"/>
      <c r="C12" s="69"/>
    </row>
    <row r="13" spans="2:3" ht="22" thickBot="1" x14ac:dyDescent="0.3">
      <c r="B13" s="68"/>
      <c r="C13" s="70"/>
    </row>
  </sheetData>
  <mergeCells count="2">
    <mergeCell ref="B3:B13"/>
    <mergeCell ref="C8:C1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CCFEC-15F5-664A-903E-7D7CCE74E98E}">
  <sheetPr codeName="Sheet15">
    <tabColor rgb="FFFFFF00"/>
  </sheetPr>
  <dimension ref="B1:C13"/>
  <sheetViews>
    <sheetView workbookViewId="0"/>
  </sheetViews>
  <sheetFormatPr baseColWidth="10" defaultRowHeight="21" x14ac:dyDescent="0.25"/>
  <cols>
    <col min="1" max="1" width="2.83203125" style="34" customWidth="1"/>
    <col min="2" max="2" width="19.33203125" style="39" customWidth="1"/>
    <col min="3" max="3" width="201.5" style="34" customWidth="1"/>
    <col min="4" max="16384" width="10.83203125" style="34"/>
  </cols>
  <sheetData>
    <row r="1" spans="2:3" ht="22" thickBot="1" x14ac:dyDescent="0.3"/>
    <row r="2" spans="2:3" ht="23" thickBot="1" x14ac:dyDescent="0.3">
      <c r="B2" s="40" t="s">
        <v>250</v>
      </c>
      <c r="C2" s="35" t="s">
        <v>259</v>
      </c>
    </row>
    <row r="3" spans="2:3" ht="66" x14ac:dyDescent="0.25">
      <c r="B3" s="66" t="s">
        <v>276</v>
      </c>
      <c r="C3" s="36" t="s">
        <v>260</v>
      </c>
    </row>
    <row r="4" spans="2:3" ht="44" x14ac:dyDescent="0.25">
      <c r="B4" s="67"/>
      <c r="C4" s="36" t="s">
        <v>252</v>
      </c>
    </row>
    <row r="5" spans="2:3" ht="22" x14ac:dyDescent="0.25">
      <c r="B5" s="67"/>
      <c r="C5" s="36" t="s">
        <v>261</v>
      </c>
    </row>
    <row r="6" spans="2:3" ht="22" x14ac:dyDescent="0.25">
      <c r="B6" s="67"/>
      <c r="C6" s="37" t="s">
        <v>272</v>
      </c>
    </row>
    <row r="7" spans="2:3" ht="47" x14ac:dyDescent="0.25">
      <c r="B7" s="67"/>
      <c r="C7" s="37" t="s">
        <v>273</v>
      </c>
    </row>
    <row r="8" spans="2:3" x14ac:dyDescent="0.25">
      <c r="B8" s="67"/>
      <c r="C8" s="69"/>
    </row>
    <row r="9" spans="2:3" x14ac:dyDescent="0.25">
      <c r="B9" s="67"/>
      <c r="C9" s="69"/>
    </row>
    <row r="10" spans="2:3" x14ac:dyDescent="0.25">
      <c r="B10" s="67"/>
      <c r="C10" s="69"/>
    </row>
    <row r="11" spans="2:3" x14ac:dyDescent="0.25">
      <c r="B11" s="67"/>
      <c r="C11" s="69"/>
    </row>
    <row r="12" spans="2:3" x14ac:dyDescent="0.25">
      <c r="B12" s="67"/>
      <c r="C12" s="69"/>
    </row>
    <row r="13" spans="2:3" ht="22" thickBot="1" x14ac:dyDescent="0.3">
      <c r="B13" s="68"/>
      <c r="C13" s="70"/>
    </row>
  </sheetData>
  <mergeCells count="2">
    <mergeCell ref="B3:B13"/>
    <mergeCell ref="C8:C13"/>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423F0-AA3C-D44B-801A-D4E0AFA2A2F4}">
  <sheetPr codeName="Sheet16">
    <tabColor rgb="FFFFFF00"/>
  </sheetPr>
  <dimension ref="B1:C13"/>
  <sheetViews>
    <sheetView workbookViewId="0"/>
  </sheetViews>
  <sheetFormatPr baseColWidth="10" defaultRowHeight="21" x14ac:dyDescent="0.25"/>
  <cols>
    <col min="1" max="1" width="2.83203125" style="34" customWidth="1"/>
    <col min="2" max="2" width="19.33203125" style="39" customWidth="1"/>
    <col min="3" max="3" width="201.5" style="34" customWidth="1"/>
    <col min="4" max="16384" width="10.83203125" style="34"/>
  </cols>
  <sheetData>
    <row r="1" spans="2:3" ht="22" thickBot="1" x14ac:dyDescent="0.3"/>
    <row r="2" spans="2:3" ht="23" thickBot="1" x14ac:dyDescent="0.3">
      <c r="B2" s="40" t="s">
        <v>250</v>
      </c>
      <c r="C2" s="35" t="s">
        <v>259</v>
      </c>
    </row>
    <row r="3" spans="2:3" ht="66" x14ac:dyDescent="0.25">
      <c r="B3" s="66" t="s">
        <v>276</v>
      </c>
      <c r="C3" s="36" t="s">
        <v>260</v>
      </c>
    </row>
    <row r="4" spans="2:3" ht="44" x14ac:dyDescent="0.25">
      <c r="B4" s="67"/>
      <c r="C4" s="36" t="s">
        <v>252</v>
      </c>
    </row>
    <row r="5" spans="2:3" ht="22" x14ac:dyDescent="0.25">
      <c r="B5" s="67"/>
      <c r="C5" s="36" t="s">
        <v>261</v>
      </c>
    </row>
    <row r="6" spans="2:3" ht="22" x14ac:dyDescent="0.25">
      <c r="B6" s="67"/>
      <c r="C6" s="37" t="s">
        <v>274</v>
      </c>
    </row>
    <row r="7" spans="2:3" ht="66" x14ac:dyDescent="0.25">
      <c r="B7" s="67"/>
      <c r="C7" s="37" t="s">
        <v>254</v>
      </c>
    </row>
    <row r="8" spans="2:3" x14ac:dyDescent="0.25">
      <c r="B8" s="67"/>
      <c r="C8" s="69"/>
    </row>
    <row r="9" spans="2:3" x14ac:dyDescent="0.25">
      <c r="B9" s="67"/>
      <c r="C9" s="69"/>
    </row>
    <row r="10" spans="2:3" x14ac:dyDescent="0.25">
      <c r="B10" s="67"/>
      <c r="C10" s="69"/>
    </row>
    <row r="11" spans="2:3" x14ac:dyDescent="0.25">
      <c r="B11" s="67"/>
      <c r="C11" s="69"/>
    </row>
    <row r="12" spans="2:3" x14ac:dyDescent="0.25">
      <c r="B12" s="67"/>
      <c r="C12" s="69"/>
    </row>
    <row r="13" spans="2:3" ht="22" thickBot="1" x14ac:dyDescent="0.3">
      <c r="B13" s="68"/>
      <c r="C13" s="70"/>
    </row>
  </sheetData>
  <mergeCells count="2">
    <mergeCell ref="B3:B13"/>
    <mergeCell ref="C8:C13"/>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4AEBB-D97F-0A4F-BB67-9EBA33DD5F99}">
  <sheetPr codeName="Sheet17">
    <tabColor rgb="FFFFFF00"/>
  </sheetPr>
  <dimension ref="B1:C13"/>
  <sheetViews>
    <sheetView workbookViewId="0"/>
  </sheetViews>
  <sheetFormatPr baseColWidth="10" defaultRowHeight="21" x14ac:dyDescent="0.25"/>
  <cols>
    <col min="1" max="1" width="2.83203125" style="34" customWidth="1"/>
    <col min="2" max="2" width="19.33203125" style="39" customWidth="1"/>
    <col min="3" max="3" width="201.5" style="34" customWidth="1"/>
    <col min="4" max="16384" width="10.83203125" style="34"/>
  </cols>
  <sheetData>
    <row r="1" spans="2:3" ht="22" thickBot="1" x14ac:dyDescent="0.3"/>
    <row r="2" spans="2:3" ht="23" thickBot="1" x14ac:dyDescent="0.3">
      <c r="B2" s="40" t="s">
        <v>250</v>
      </c>
      <c r="C2" s="35" t="s">
        <v>259</v>
      </c>
    </row>
    <row r="3" spans="2:3" ht="66" x14ac:dyDescent="0.25">
      <c r="B3" s="66" t="s">
        <v>276</v>
      </c>
      <c r="C3" s="36" t="s">
        <v>260</v>
      </c>
    </row>
    <row r="4" spans="2:3" ht="44" x14ac:dyDescent="0.25">
      <c r="B4" s="67"/>
      <c r="C4" s="36" t="s">
        <v>252</v>
      </c>
    </row>
    <row r="5" spans="2:3" ht="22" x14ac:dyDescent="0.25">
      <c r="B5" s="67"/>
      <c r="C5" s="36" t="s">
        <v>261</v>
      </c>
    </row>
    <row r="6" spans="2:3" ht="22" x14ac:dyDescent="0.25">
      <c r="B6" s="67"/>
      <c r="C6" s="37" t="s">
        <v>275</v>
      </c>
    </row>
    <row r="7" spans="2:3" ht="67" thickBot="1" x14ac:dyDescent="0.3">
      <c r="B7" s="67"/>
      <c r="C7" s="38" t="s">
        <v>255</v>
      </c>
    </row>
    <row r="8" spans="2:3" x14ac:dyDescent="0.25">
      <c r="B8" s="67"/>
      <c r="C8" s="69"/>
    </row>
    <row r="9" spans="2:3" x14ac:dyDescent="0.25">
      <c r="B9" s="67"/>
      <c r="C9" s="69"/>
    </row>
    <row r="10" spans="2:3" x14ac:dyDescent="0.25">
      <c r="B10" s="67"/>
      <c r="C10" s="69"/>
    </row>
    <row r="11" spans="2:3" x14ac:dyDescent="0.25">
      <c r="B11" s="67"/>
      <c r="C11" s="69"/>
    </row>
    <row r="12" spans="2:3" x14ac:dyDescent="0.25">
      <c r="B12" s="67"/>
      <c r="C12" s="69"/>
    </row>
    <row r="13" spans="2:3" ht="22" thickBot="1" x14ac:dyDescent="0.3">
      <c r="B13" s="68"/>
      <c r="C13" s="70"/>
    </row>
  </sheetData>
  <mergeCells count="2">
    <mergeCell ref="B3:B13"/>
    <mergeCell ref="C8:C13"/>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0DBF6-8B12-2C4B-BA7F-87CDE65E11B0}">
  <sheetPr codeName="Sheet18">
    <tabColor rgb="FFFFFF00"/>
  </sheetPr>
  <dimension ref="A2:B24"/>
  <sheetViews>
    <sheetView workbookViewId="0"/>
  </sheetViews>
  <sheetFormatPr baseColWidth="10" defaultRowHeight="26" x14ac:dyDescent="0.3"/>
  <cols>
    <col min="1" max="16384" width="10.83203125" style="30"/>
  </cols>
  <sheetData>
    <row r="2" spans="1:2" x14ac:dyDescent="0.3">
      <c r="B2" s="30" t="s">
        <v>263</v>
      </c>
    </row>
    <row r="3" spans="1:2" s="33" customFormat="1" x14ac:dyDescent="0.3">
      <c r="A3" s="30"/>
    </row>
    <row r="5" spans="1:2" x14ac:dyDescent="0.3">
      <c r="B5" s="30" t="s">
        <v>264</v>
      </c>
    </row>
    <row r="6" spans="1:2" s="33" customFormat="1" x14ac:dyDescent="0.3">
      <c r="A6" s="30"/>
    </row>
    <row r="8" spans="1:2" x14ac:dyDescent="0.3">
      <c r="B8" s="30" t="s">
        <v>265</v>
      </c>
    </row>
    <row r="9" spans="1:2" s="33" customFormat="1" x14ac:dyDescent="0.3">
      <c r="A9" s="30"/>
    </row>
    <row r="11" spans="1:2" x14ac:dyDescent="0.3">
      <c r="B11" s="30" t="s">
        <v>266</v>
      </c>
    </row>
    <row r="12" spans="1:2" s="33" customFormat="1" x14ac:dyDescent="0.3">
      <c r="A12" s="30"/>
    </row>
    <row r="14" spans="1:2" x14ac:dyDescent="0.3">
      <c r="B14" s="30" t="s">
        <v>267</v>
      </c>
    </row>
    <row r="15" spans="1:2" x14ac:dyDescent="0.3">
      <c r="B15" s="30" t="s">
        <v>268</v>
      </c>
    </row>
    <row r="16" spans="1:2" s="33" customFormat="1" x14ac:dyDescent="0.3">
      <c r="A16" s="30"/>
    </row>
    <row r="18" spans="1:2" s="30" customFormat="1" x14ac:dyDescent="0.3">
      <c r="B18" s="30" t="s">
        <v>270</v>
      </c>
    </row>
    <row r="19" spans="1:2" s="33" customFormat="1" x14ac:dyDescent="0.3">
      <c r="A19" s="30"/>
    </row>
    <row r="21" spans="1:2" x14ac:dyDescent="0.3">
      <c r="B21" s="30" t="s">
        <v>269</v>
      </c>
    </row>
    <row r="22" spans="1:2" s="33" customFormat="1" x14ac:dyDescent="0.3">
      <c r="A22" s="30"/>
    </row>
    <row r="23" spans="1:2" s="33" customFormat="1" x14ac:dyDescent="0.3">
      <c r="A23" s="30"/>
    </row>
    <row r="24" spans="1:2" s="33" customFormat="1" x14ac:dyDescent="0.3">
      <c r="A24" s="30"/>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DB656-75C2-FC47-8C49-3863801E8F5A}">
  <sheetPr codeName="Sheet19">
    <tabColor rgb="FFFFFF00"/>
  </sheetPr>
  <dimension ref="B1:C4"/>
  <sheetViews>
    <sheetView showGridLines="0" zoomScale="140" zoomScaleNormal="140" workbookViewId="0"/>
  </sheetViews>
  <sheetFormatPr baseColWidth="10" defaultColWidth="69.1640625" defaultRowHeight="15" x14ac:dyDescent="0.2"/>
  <cols>
    <col min="1" max="1" width="2.83203125" style="59" customWidth="1"/>
    <col min="2" max="2" width="14.5" style="59" customWidth="1"/>
    <col min="3" max="3" width="95.5" style="59" customWidth="1"/>
    <col min="4" max="4" width="21.5" style="59" customWidth="1"/>
    <col min="5" max="5" width="90.33203125" style="59" customWidth="1"/>
    <col min="6" max="16384" width="69.1640625" style="59"/>
  </cols>
  <sheetData>
    <row r="1" spans="2:3" ht="16" thickBot="1" x14ac:dyDescent="0.25"/>
    <row r="2" spans="2:3" ht="18" thickBot="1" x14ac:dyDescent="0.25">
      <c r="B2" s="60" t="s">
        <v>250</v>
      </c>
      <c r="C2" s="61" t="s">
        <v>288</v>
      </c>
    </row>
    <row r="3" spans="2:3" ht="86" thickBot="1" x14ac:dyDescent="0.25">
      <c r="B3" s="62" t="s">
        <v>276</v>
      </c>
      <c r="C3" s="63" t="s">
        <v>315</v>
      </c>
    </row>
    <row r="4" spans="2:3" ht="86" thickBot="1" x14ac:dyDescent="0.25">
      <c r="B4" s="62" t="s">
        <v>287</v>
      </c>
      <c r="C4" s="63" t="s">
        <v>316</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15396-1084-BD47-8A2B-01D384AECB0E}">
  <sheetPr>
    <tabColor rgb="FFFFFF00"/>
  </sheetPr>
  <dimension ref="A1"/>
  <sheetViews>
    <sheetView workbookViewId="0"/>
  </sheetViews>
  <sheetFormatPr baseColWidth="10" defaultRowHeight="16" x14ac:dyDescent="0.2"/>
  <cols>
    <col min="1" max="16384" width="10.83203125" style="10"/>
  </cols>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tabColor rgb="FF7030A0"/>
  </sheetPr>
  <dimension ref="B164:M167"/>
  <sheetViews>
    <sheetView workbookViewId="0"/>
  </sheetViews>
  <sheetFormatPr baseColWidth="10" defaultColWidth="8.83203125" defaultRowHeight="16" x14ac:dyDescent="0.2"/>
  <cols>
    <col min="1" max="16384" width="8.83203125" style="1"/>
  </cols>
  <sheetData>
    <row r="164" spans="2:13" ht="29" x14ac:dyDescent="0.35">
      <c r="B164" s="2" t="s">
        <v>1</v>
      </c>
      <c r="C164" s="3"/>
      <c r="D164" s="3"/>
      <c r="E164" s="3"/>
      <c r="F164" s="3"/>
      <c r="G164" s="3"/>
      <c r="H164" s="3"/>
      <c r="I164" s="3"/>
      <c r="J164" s="3"/>
      <c r="K164" s="3"/>
      <c r="L164" s="3"/>
      <c r="M164" s="4"/>
    </row>
    <row r="165" spans="2:13" ht="29" x14ac:dyDescent="0.35">
      <c r="B165" s="5" t="s">
        <v>2</v>
      </c>
      <c r="M165" s="6"/>
    </row>
    <row r="166" spans="2:13" ht="29" x14ac:dyDescent="0.35">
      <c r="B166" s="5" t="s">
        <v>3</v>
      </c>
      <c r="M166" s="6"/>
    </row>
    <row r="167" spans="2:13" ht="29" x14ac:dyDescent="0.35">
      <c r="B167" s="7" t="s">
        <v>4</v>
      </c>
      <c r="C167" s="8"/>
      <c r="D167" s="8"/>
      <c r="E167" s="8"/>
      <c r="F167" s="8"/>
      <c r="G167" s="8"/>
      <c r="H167" s="8"/>
      <c r="I167" s="8"/>
      <c r="J167" s="8"/>
      <c r="K167" s="8"/>
      <c r="L167" s="8"/>
      <c r="M167" s="9"/>
    </row>
  </sheetData>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3">
    <tabColor rgb="FF7030A0"/>
  </sheetPr>
  <dimension ref="B1:C29"/>
  <sheetViews>
    <sheetView workbookViewId="0"/>
  </sheetViews>
  <sheetFormatPr baseColWidth="10" defaultColWidth="10.83203125" defaultRowHeight="21" x14ac:dyDescent="0.25"/>
  <cols>
    <col min="1" max="1" width="5.6640625" style="19" customWidth="1"/>
    <col min="2" max="2" width="10.83203125" style="20"/>
    <col min="3" max="3" width="225" style="18" customWidth="1"/>
    <col min="4" max="16384" width="10.83203125" style="19"/>
  </cols>
  <sheetData>
    <row r="1" spans="2:3" x14ac:dyDescent="0.25">
      <c r="B1" s="19" t="s">
        <v>168</v>
      </c>
      <c r="C1" s="19"/>
    </row>
    <row r="2" spans="2:3" x14ac:dyDescent="0.25">
      <c r="B2" s="29" t="s">
        <v>169</v>
      </c>
      <c r="C2" s="19"/>
    </row>
    <row r="4" spans="2:3" x14ac:dyDescent="0.25">
      <c r="B4" s="20" t="s">
        <v>170</v>
      </c>
    </row>
    <row r="5" spans="2:3" ht="22" x14ac:dyDescent="0.25">
      <c r="C5" s="18" t="s">
        <v>179</v>
      </c>
    </row>
    <row r="6" spans="2:3" ht="44" x14ac:dyDescent="0.25">
      <c r="C6" s="18" t="s">
        <v>180</v>
      </c>
    </row>
    <row r="7" spans="2:3" x14ac:dyDescent="0.25">
      <c r="B7" s="20" t="s">
        <v>171</v>
      </c>
    </row>
    <row r="8" spans="2:3" ht="44" x14ac:dyDescent="0.25">
      <c r="C8" s="18" t="s">
        <v>181</v>
      </c>
    </row>
    <row r="9" spans="2:3" ht="22" x14ac:dyDescent="0.25">
      <c r="C9" s="18" t="s">
        <v>182</v>
      </c>
    </row>
    <row r="10" spans="2:3" ht="22" x14ac:dyDescent="0.25">
      <c r="C10" s="18" t="s">
        <v>183</v>
      </c>
    </row>
    <row r="11" spans="2:3" ht="22" x14ac:dyDescent="0.25">
      <c r="C11" s="18" t="s">
        <v>184</v>
      </c>
    </row>
    <row r="12" spans="2:3" ht="22" x14ac:dyDescent="0.25">
      <c r="C12" s="18" t="s">
        <v>185</v>
      </c>
    </row>
    <row r="13" spans="2:3" ht="22" x14ac:dyDescent="0.25">
      <c r="C13" s="18" t="s">
        <v>186</v>
      </c>
    </row>
    <row r="14" spans="2:3" x14ac:dyDescent="0.25">
      <c r="B14" s="20" t="s">
        <v>172</v>
      </c>
    </row>
    <row r="15" spans="2:3" ht="22" x14ac:dyDescent="0.25">
      <c r="C15" s="18" t="s">
        <v>187</v>
      </c>
    </row>
    <row r="16" spans="2:3" ht="22" x14ac:dyDescent="0.25">
      <c r="C16" s="18" t="s">
        <v>188</v>
      </c>
    </row>
    <row r="17" spans="2:3" ht="22" x14ac:dyDescent="0.25">
      <c r="C17" s="18" t="s">
        <v>189</v>
      </c>
    </row>
    <row r="18" spans="2:3" ht="22" x14ac:dyDescent="0.25">
      <c r="C18" s="18" t="s">
        <v>190</v>
      </c>
    </row>
    <row r="19" spans="2:3" ht="22" x14ac:dyDescent="0.25">
      <c r="C19" s="18" t="s">
        <v>191</v>
      </c>
    </row>
    <row r="20" spans="2:3" x14ac:dyDescent="0.25">
      <c r="B20" s="20" t="s">
        <v>173</v>
      </c>
    </row>
    <row r="21" spans="2:3" ht="44" x14ac:dyDescent="0.25">
      <c r="C21" s="18" t="s">
        <v>192</v>
      </c>
    </row>
    <row r="22" spans="2:3" x14ac:dyDescent="0.25">
      <c r="B22" s="20" t="s">
        <v>174</v>
      </c>
    </row>
    <row r="23" spans="2:3" ht="44" x14ac:dyDescent="0.25">
      <c r="C23" s="18" t="s">
        <v>193</v>
      </c>
    </row>
    <row r="24" spans="2:3" x14ac:dyDescent="0.25">
      <c r="B24" s="20" t="s">
        <v>175</v>
      </c>
    </row>
    <row r="25" spans="2:3" ht="44" x14ac:dyDescent="0.25">
      <c r="C25" s="18" t="s">
        <v>176</v>
      </c>
    </row>
    <row r="26" spans="2:3" ht="22" x14ac:dyDescent="0.25">
      <c r="C26" s="18" t="s">
        <v>177</v>
      </c>
    </row>
    <row r="27" spans="2:3" ht="44" x14ac:dyDescent="0.25">
      <c r="C27" s="18" t="s">
        <v>194</v>
      </c>
    </row>
    <row r="28" spans="2:3" x14ac:dyDescent="0.25">
      <c r="B28" s="20" t="s">
        <v>178</v>
      </c>
    </row>
    <row r="29" spans="2:3" ht="44" x14ac:dyDescent="0.25">
      <c r="C29" s="18" t="s">
        <v>195</v>
      </c>
    </row>
  </sheetData>
  <hyperlinks>
    <hyperlink ref="B2" r:id="rId1" xr:uid="{17E841E1-FF0C-624A-997D-1A8E5EC34A16}"/>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4">
    <tabColor rgb="FF7030A0"/>
  </sheetPr>
  <dimension ref="B2:C17"/>
  <sheetViews>
    <sheetView workbookViewId="0"/>
  </sheetViews>
  <sheetFormatPr baseColWidth="10" defaultColWidth="8.83203125" defaultRowHeight="26" x14ac:dyDescent="0.3"/>
  <cols>
    <col min="1" max="1" width="8.83203125" style="21"/>
    <col min="2" max="2" width="42" style="21" bestFit="1" customWidth="1"/>
    <col min="3" max="3" width="137.83203125" style="21" bestFit="1" customWidth="1"/>
    <col min="4" max="4" width="25.5" style="21" customWidth="1"/>
    <col min="5" max="16384" width="8.83203125" style="21"/>
  </cols>
  <sheetData>
    <row r="2" spans="2:3" x14ac:dyDescent="0.3">
      <c r="B2" s="21" t="s">
        <v>120</v>
      </c>
      <c r="C2" s="21" t="s">
        <v>60</v>
      </c>
    </row>
    <row r="3" spans="2:3" x14ac:dyDescent="0.3">
      <c r="B3" s="21" t="s">
        <v>7</v>
      </c>
      <c r="C3" s="21" t="s">
        <v>116</v>
      </c>
    </row>
    <row r="4" spans="2:3" x14ac:dyDescent="0.3">
      <c r="C4" s="21" t="s">
        <v>54</v>
      </c>
    </row>
    <row r="5" spans="2:3" x14ac:dyDescent="0.3">
      <c r="B5" s="21" t="s">
        <v>9</v>
      </c>
      <c r="C5" s="21" t="s">
        <v>59</v>
      </c>
    </row>
    <row r="6" spans="2:3" x14ac:dyDescent="0.3">
      <c r="B6" s="21" t="s">
        <v>117</v>
      </c>
      <c r="C6" s="21" t="s">
        <v>118</v>
      </c>
    </row>
    <row r="7" spans="2:3" x14ac:dyDescent="0.3">
      <c r="B7" s="21" t="s">
        <v>167</v>
      </c>
      <c r="C7" s="21" t="s">
        <v>50</v>
      </c>
    </row>
    <row r="8" spans="2:3" x14ac:dyDescent="0.3">
      <c r="C8" s="21" t="s">
        <v>49</v>
      </c>
    </row>
    <row r="9" spans="2:3" x14ac:dyDescent="0.3">
      <c r="B9" s="21" t="s">
        <v>17</v>
      </c>
      <c r="C9" s="21" t="s">
        <v>56</v>
      </c>
    </row>
    <row r="10" spans="2:3" x14ac:dyDescent="0.3">
      <c r="B10" s="21" t="s">
        <v>18</v>
      </c>
      <c r="C10" s="21" t="s">
        <v>46</v>
      </c>
    </row>
    <row r="11" spans="2:3" x14ac:dyDescent="0.3">
      <c r="B11" s="21" t="s">
        <v>105</v>
      </c>
      <c r="C11" s="21" t="s">
        <v>47</v>
      </c>
    </row>
    <row r="12" spans="2:3" x14ac:dyDescent="0.3">
      <c r="B12" s="21" t="s">
        <v>19</v>
      </c>
      <c r="C12" s="21" t="s">
        <v>55</v>
      </c>
    </row>
    <row r="13" spans="2:3" x14ac:dyDescent="0.3">
      <c r="B13" s="21" t="s">
        <v>101</v>
      </c>
      <c r="C13" s="21" t="s">
        <v>51</v>
      </c>
    </row>
    <row r="14" spans="2:3" x14ac:dyDescent="0.3">
      <c r="B14" s="21" t="s">
        <v>107</v>
      </c>
      <c r="C14" s="21" t="s">
        <v>121</v>
      </c>
    </row>
    <row r="16" spans="2:3" x14ac:dyDescent="0.3">
      <c r="B16" s="21" t="s">
        <v>119</v>
      </c>
      <c r="C16" s="21" t="s">
        <v>53</v>
      </c>
    </row>
    <row r="17" spans="3:3" x14ac:dyDescent="0.3">
      <c r="C17" s="21" t="s">
        <v>48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5">
    <tabColor rgb="FF7030A0"/>
  </sheetPr>
  <dimension ref="B2:B48"/>
  <sheetViews>
    <sheetView workbookViewId="0"/>
  </sheetViews>
  <sheetFormatPr baseColWidth="10" defaultColWidth="8.83203125" defaultRowHeight="16" x14ac:dyDescent="0.2"/>
  <cols>
    <col min="1" max="16384" width="8.83203125" style="10"/>
  </cols>
  <sheetData>
    <row r="2" spans="2:2" x14ac:dyDescent="0.2">
      <c r="B2" s="11" t="s">
        <v>45</v>
      </c>
    </row>
    <row r="3" spans="2:2" x14ac:dyDescent="0.2">
      <c r="B3" s="10" t="s">
        <v>46</v>
      </c>
    </row>
    <row r="4" spans="2:2" x14ac:dyDescent="0.2">
      <c r="B4" s="10" t="s">
        <v>47</v>
      </c>
    </row>
    <row r="5" spans="2:2" x14ac:dyDescent="0.2">
      <c r="B5" s="10" t="s">
        <v>48</v>
      </c>
    </row>
    <row r="6" spans="2:2" x14ac:dyDescent="0.2">
      <c r="B6" s="10" t="s">
        <v>49</v>
      </c>
    </row>
    <row r="7" spans="2:2" x14ac:dyDescent="0.2">
      <c r="B7" s="10" t="s">
        <v>50</v>
      </c>
    </row>
    <row r="8" spans="2:2" x14ac:dyDescent="0.2">
      <c r="B8" s="10" t="s">
        <v>51</v>
      </c>
    </row>
    <row r="9" spans="2:2" x14ac:dyDescent="0.2">
      <c r="B9" s="10" t="s">
        <v>52</v>
      </c>
    </row>
    <row r="10" spans="2:2" x14ac:dyDescent="0.2">
      <c r="B10" s="10" t="s">
        <v>53</v>
      </c>
    </row>
    <row r="11" spans="2:2" x14ac:dyDescent="0.2">
      <c r="B11" s="10" t="s">
        <v>54</v>
      </c>
    </row>
    <row r="12" spans="2:2" x14ac:dyDescent="0.2">
      <c r="B12" s="10" t="s">
        <v>55</v>
      </c>
    </row>
    <row r="13" spans="2:2" x14ac:dyDescent="0.2">
      <c r="B13" s="10" t="s">
        <v>56</v>
      </c>
    </row>
    <row r="15" spans="2:2" x14ac:dyDescent="0.2">
      <c r="B15" s="11" t="s">
        <v>57</v>
      </c>
    </row>
    <row r="16" spans="2:2" x14ac:dyDescent="0.2">
      <c r="B16" s="10" t="s">
        <v>58</v>
      </c>
    </row>
    <row r="17" spans="2:2" x14ac:dyDescent="0.2">
      <c r="B17" s="10" t="s">
        <v>59</v>
      </c>
    </row>
    <row r="18" spans="2:2" x14ac:dyDescent="0.2">
      <c r="B18" s="10" t="s">
        <v>60</v>
      </c>
    </row>
    <row r="20" spans="2:2" x14ac:dyDescent="0.2">
      <c r="B20" s="11" t="s">
        <v>61</v>
      </c>
    </row>
    <row r="21" spans="2:2" x14ac:dyDescent="0.2">
      <c r="B21" s="10" t="s">
        <v>62</v>
      </c>
    </row>
    <row r="22" spans="2:2" x14ac:dyDescent="0.2">
      <c r="B22" s="10" t="s">
        <v>63</v>
      </c>
    </row>
    <row r="23" spans="2:2" x14ac:dyDescent="0.2">
      <c r="B23" s="10" t="s">
        <v>64</v>
      </c>
    </row>
    <row r="24" spans="2:2" x14ac:dyDescent="0.2">
      <c r="B24" s="10" t="s">
        <v>65</v>
      </c>
    </row>
    <row r="26" spans="2:2" x14ac:dyDescent="0.2">
      <c r="B26" s="11" t="s">
        <v>66</v>
      </c>
    </row>
    <row r="27" spans="2:2" x14ac:dyDescent="0.2">
      <c r="B27" s="10" t="s">
        <v>67</v>
      </c>
    </row>
    <row r="28" spans="2:2" x14ac:dyDescent="0.2">
      <c r="B28" s="10" t="s">
        <v>68</v>
      </c>
    </row>
    <row r="29" spans="2:2" x14ac:dyDescent="0.2">
      <c r="B29" s="10" t="s">
        <v>69</v>
      </c>
    </row>
    <row r="30" spans="2:2" x14ac:dyDescent="0.2">
      <c r="B30" s="10" t="s">
        <v>70</v>
      </c>
    </row>
    <row r="31" spans="2:2" x14ac:dyDescent="0.2">
      <c r="B31" s="10" t="s">
        <v>71</v>
      </c>
    </row>
    <row r="32" spans="2:2" x14ac:dyDescent="0.2">
      <c r="B32" s="10" t="s">
        <v>72</v>
      </c>
    </row>
    <row r="33" spans="2:2" x14ac:dyDescent="0.2">
      <c r="B33" s="10" t="s">
        <v>73</v>
      </c>
    </row>
    <row r="34" spans="2:2" x14ac:dyDescent="0.2">
      <c r="B34" s="10" t="s">
        <v>74</v>
      </c>
    </row>
    <row r="35" spans="2:2" x14ac:dyDescent="0.2">
      <c r="B35" s="10" t="s">
        <v>75</v>
      </c>
    </row>
    <row r="37" spans="2:2" x14ac:dyDescent="0.2">
      <c r="B37" s="11" t="s">
        <v>76</v>
      </c>
    </row>
    <row r="38" spans="2:2" x14ac:dyDescent="0.2">
      <c r="B38" s="10" t="s">
        <v>77</v>
      </c>
    </row>
    <row r="39" spans="2:2" x14ac:dyDescent="0.2">
      <c r="B39" s="10" t="s">
        <v>78</v>
      </c>
    </row>
    <row r="41" spans="2:2" x14ac:dyDescent="0.2">
      <c r="B41" s="11" t="s">
        <v>79</v>
      </c>
    </row>
    <row r="42" spans="2:2" x14ac:dyDescent="0.2">
      <c r="B42" s="10" t="s">
        <v>80</v>
      </c>
    </row>
    <row r="43" spans="2:2" x14ac:dyDescent="0.2">
      <c r="B43" s="10" t="s">
        <v>81</v>
      </c>
    </row>
    <row r="45" spans="2:2" x14ac:dyDescent="0.2">
      <c r="B45" s="11" t="s">
        <v>82</v>
      </c>
    </row>
    <row r="46" spans="2:2" x14ac:dyDescent="0.2">
      <c r="B46" s="10" t="s">
        <v>83</v>
      </c>
    </row>
    <row r="47" spans="2:2" x14ac:dyDescent="0.2">
      <c r="B47" s="10" t="s">
        <v>84</v>
      </c>
    </row>
    <row r="48" spans="2:2" x14ac:dyDescent="0.2">
      <c r="B48" s="10" t="s">
        <v>85</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dimension ref="B2:D29"/>
  <sheetViews>
    <sheetView workbookViewId="0"/>
  </sheetViews>
  <sheetFormatPr baseColWidth="10" defaultColWidth="10.83203125" defaultRowHeight="16" x14ac:dyDescent="0.2"/>
  <cols>
    <col min="1" max="16384" width="10.83203125" style="12"/>
  </cols>
  <sheetData>
    <row r="2" spans="2:2" x14ac:dyDescent="0.2">
      <c r="B2" s="12" t="s">
        <v>196</v>
      </c>
    </row>
    <row r="4" spans="2:2" x14ac:dyDescent="0.2">
      <c r="B4" s="12" t="s">
        <v>197</v>
      </c>
    </row>
    <row r="6" spans="2:2" x14ac:dyDescent="0.2">
      <c r="B6" s="12" t="s">
        <v>198</v>
      </c>
    </row>
    <row r="8" spans="2:2" x14ac:dyDescent="0.2">
      <c r="B8" s="12" t="s">
        <v>201</v>
      </c>
    </row>
    <row r="10" spans="2:2" x14ac:dyDescent="0.2">
      <c r="B10" s="12" t="s">
        <v>199</v>
      </c>
    </row>
    <row r="12" spans="2:2" x14ac:dyDescent="0.2">
      <c r="B12" s="12" t="s">
        <v>200</v>
      </c>
    </row>
    <row r="14" spans="2:2" x14ac:dyDescent="0.2">
      <c r="B14" s="12" t="s">
        <v>202</v>
      </c>
    </row>
    <row r="16" spans="2:2" x14ac:dyDescent="0.2">
      <c r="B16" s="12" t="s">
        <v>203</v>
      </c>
    </row>
    <row r="18" spans="2:4" x14ac:dyDescent="0.2">
      <c r="B18" s="12" t="s">
        <v>204</v>
      </c>
    </row>
    <row r="19" spans="2:4" x14ac:dyDescent="0.2">
      <c r="C19" s="12" t="s">
        <v>88</v>
      </c>
    </row>
    <row r="21" spans="2:4" x14ac:dyDescent="0.2">
      <c r="C21" s="12" t="s">
        <v>89</v>
      </c>
    </row>
    <row r="22" spans="2:4" x14ac:dyDescent="0.2">
      <c r="D22" s="12" t="s">
        <v>90</v>
      </c>
    </row>
    <row r="23" spans="2:4" x14ac:dyDescent="0.2">
      <c r="D23" s="12" t="s">
        <v>91</v>
      </c>
    </row>
    <row r="24" spans="2:4" x14ac:dyDescent="0.2">
      <c r="D24" s="12" t="s">
        <v>92</v>
      </c>
    </row>
    <row r="25" spans="2:4" x14ac:dyDescent="0.2">
      <c r="D25" s="12" t="s">
        <v>93</v>
      </c>
    </row>
    <row r="27" spans="2:4" x14ac:dyDescent="0.2">
      <c r="C27" s="12" t="s">
        <v>86</v>
      </c>
    </row>
    <row r="29" spans="2:4" x14ac:dyDescent="0.2">
      <c r="C29" s="12" t="s">
        <v>14</v>
      </c>
    </row>
  </sheetData>
  <pageMargins left="0.7" right="0.7" top="0.75" bottom="0.75" header="0.3" footer="0.3"/>
  <pageSetup orientation="portrait" horizontalDpi="0" verticalDpi="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dimension ref="B2:D9"/>
  <sheetViews>
    <sheetView workbookViewId="0"/>
  </sheetViews>
  <sheetFormatPr baseColWidth="10" defaultColWidth="10.83203125" defaultRowHeight="29" x14ac:dyDescent="0.35"/>
  <cols>
    <col min="1" max="2" width="10.83203125" style="15"/>
    <col min="3" max="3" width="79.83203125" style="15" bestFit="1" customWidth="1"/>
    <col min="4" max="4" width="13.6640625" style="15" bestFit="1" customWidth="1"/>
    <col min="5" max="16384" width="10.83203125" style="15"/>
  </cols>
  <sheetData>
    <row r="2" spans="2:4" x14ac:dyDescent="0.35">
      <c r="B2" s="15" t="s">
        <v>152</v>
      </c>
    </row>
    <row r="3" spans="2:4" x14ac:dyDescent="0.35">
      <c r="C3" s="14" t="s">
        <v>165</v>
      </c>
      <c r="D3" s="16"/>
    </row>
    <row r="4" spans="2:4" x14ac:dyDescent="0.35">
      <c r="C4" s="14" t="s">
        <v>164</v>
      </c>
      <c r="D4" s="16" t="s">
        <v>163</v>
      </c>
    </row>
    <row r="5" spans="2:4" x14ac:dyDescent="0.35">
      <c r="C5" s="14" t="s">
        <v>162</v>
      </c>
      <c r="D5" s="16" t="s">
        <v>161</v>
      </c>
    </row>
    <row r="6" spans="2:4" x14ac:dyDescent="0.35">
      <c r="C6" s="14" t="s">
        <v>160</v>
      </c>
      <c r="D6" s="16" t="s">
        <v>159</v>
      </c>
    </row>
    <row r="7" spans="2:4" x14ac:dyDescent="0.35">
      <c r="C7" s="14" t="s">
        <v>158</v>
      </c>
      <c r="D7" s="16" t="s">
        <v>157</v>
      </c>
    </row>
    <row r="8" spans="2:4" x14ac:dyDescent="0.35">
      <c r="C8" s="14" t="s">
        <v>156</v>
      </c>
      <c r="D8" s="16" t="s">
        <v>155</v>
      </c>
    </row>
    <row r="9" spans="2:4" x14ac:dyDescent="0.35">
      <c r="C9" s="14" t="s">
        <v>154</v>
      </c>
      <c r="D9" s="16" t="s">
        <v>153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dimension ref="B2:C6"/>
  <sheetViews>
    <sheetView workbookViewId="0"/>
  </sheetViews>
  <sheetFormatPr baseColWidth="10" defaultColWidth="10.83203125" defaultRowHeight="29" x14ac:dyDescent="0.35"/>
  <cols>
    <col min="1" max="16384" width="10.83203125" style="15"/>
  </cols>
  <sheetData>
    <row r="2" spans="2:3" x14ac:dyDescent="0.35">
      <c r="B2" s="15" t="s">
        <v>146</v>
      </c>
    </row>
    <row r="3" spans="2:3" x14ac:dyDescent="0.35">
      <c r="C3" s="14" t="s">
        <v>166</v>
      </c>
    </row>
    <row r="4" spans="2:3" x14ac:dyDescent="0.35">
      <c r="C4" s="15" t="s">
        <v>148</v>
      </c>
    </row>
    <row r="6" spans="2:3" x14ac:dyDescent="0.35">
      <c r="B6" s="15" t="s">
        <v>147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28</vt:i4>
      </vt:variant>
    </vt:vector>
  </HeadingPairs>
  <TitlesOfParts>
    <vt:vector size="28" baseType="lpstr">
      <vt:lpstr>Class12</vt:lpstr>
      <vt:lpstr>Intercon_Network1</vt:lpstr>
      <vt:lpstr>Intercon_Network2</vt:lpstr>
      <vt:lpstr>Intercon_Network3</vt:lpstr>
      <vt:lpstr>Intercon_Metrics1</vt:lpstr>
      <vt:lpstr>Intercon_Metrics2</vt:lpstr>
      <vt:lpstr>Intercon_Metrics3</vt:lpstr>
      <vt:lpstr>FinCrisisThoughts</vt:lpstr>
      <vt:lpstr>FinancialCrisisHistory</vt:lpstr>
      <vt:lpstr>It'sAllOpsRisk</vt:lpstr>
      <vt:lpstr>Hull_1</vt:lpstr>
      <vt:lpstr>Hull_2</vt:lpstr>
      <vt:lpstr>Thoughts</vt:lpstr>
      <vt:lpstr>Question1</vt:lpstr>
      <vt:lpstr>Question1_1</vt:lpstr>
      <vt:lpstr>Question1_2</vt:lpstr>
      <vt:lpstr>Question1_3</vt:lpstr>
      <vt:lpstr>Question1_4</vt:lpstr>
      <vt:lpstr>Question2</vt:lpstr>
      <vt:lpstr>Question3</vt:lpstr>
      <vt:lpstr>Question3_Workspace</vt:lpstr>
      <vt:lpstr>TailWaggingTheWorld</vt:lpstr>
      <vt:lpstr>DogNFrisbee</vt:lpstr>
      <vt:lpstr>FinancialCrisisBooks</vt:lpstr>
      <vt:lpstr>Audiobooks</vt:lpstr>
      <vt:lpstr>Remember</vt:lpstr>
      <vt:lpstr>O_Material</vt:lpstr>
      <vt:lpstr>O_Discussion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David Romoff</cp:lastModifiedBy>
  <dcterms:created xsi:type="dcterms:W3CDTF">2017-04-05T23:49:19Z</dcterms:created>
  <dcterms:modified xsi:type="dcterms:W3CDTF">2023-01-16T15:41:58Z</dcterms:modified>
</cp:coreProperties>
</file>