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208" documentId="8_{0C9FCC8E-1485-4738-B067-F283CD44045A}" xr6:coauthVersionLast="47" xr6:coauthVersionMax="47" xr10:uidLastSave="{70D3CC35-6DC4-4006-974E-6E60284A586D}"/>
  <bookViews>
    <workbookView xWindow="-108" yWindow="-108" windowWidth="23256" windowHeight="14856" firstSheet="2" activeTab="6" xr2:uid="{30155671-5749-4C1F-AD57-664CB1E31228}"/>
  </bookViews>
  <sheets>
    <sheet name="Sheet2" sheetId="2" r:id="rId1"/>
    <sheet name="Basic Data Analysis" sheetId="1" r:id="rId2"/>
    <sheet name="Regressions" sheetId="3" r:id="rId3"/>
    <sheet name="Regressions 1st pass" sheetId="4" r:id="rId4"/>
    <sheet name="Regressions 2nd pass" sheetId="5" r:id="rId5"/>
    <sheet name="Residual Check 2" sheetId="7" r:id="rId6"/>
    <sheet name="Alt Mode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8" l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" i="8"/>
  <c r="H12" i="8"/>
  <c r="G12" i="8"/>
  <c r="G5" i="8" a="1"/>
  <c r="G5" i="8" s="1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D53" i="8"/>
  <c r="E53" i="8"/>
  <c r="D54" i="8"/>
  <c r="E54" i="8"/>
  <c r="D55" i="8"/>
  <c r="E55" i="8"/>
  <c r="D56" i="8"/>
  <c r="E56" i="8"/>
  <c r="D57" i="8"/>
  <c r="E57" i="8"/>
  <c r="D58" i="8"/>
  <c r="E58" i="8"/>
  <c r="D59" i="8"/>
  <c r="E59" i="8"/>
  <c r="D60" i="8"/>
  <c r="E60" i="8"/>
  <c r="D61" i="8"/>
  <c r="E61" i="8"/>
  <c r="D62" i="8"/>
  <c r="E62" i="8"/>
  <c r="D63" i="8"/>
  <c r="E63" i="8"/>
  <c r="D64" i="8"/>
  <c r="E64" i="8"/>
  <c r="D65" i="8"/>
  <c r="E65" i="8"/>
  <c r="D66" i="8"/>
  <c r="E66" i="8"/>
  <c r="D67" i="8"/>
  <c r="E67" i="8"/>
  <c r="D68" i="8"/>
  <c r="E68" i="8"/>
  <c r="D69" i="8"/>
  <c r="E69" i="8"/>
  <c r="D70" i="8"/>
  <c r="E70" i="8"/>
  <c r="D71" i="8"/>
  <c r="E71" i="8"/>
  <c r="D72" i="8"/>
  <c r="E72" i="8"/>
  <c r="D73" i="8"/>
  <c r="E73" i="8"/>
  <c r="D74" i="8"/>
  <c r="E74" i="8"/>
  <c r="D75" i="8"/>
  <c r="E75" i="8"/>
  <c r="D76" i="8"/>
  <c r="E76" i="8"/>
  <c r="D77" i="8"/>
  <c r="E77" i="8"/>
  <c r="D78" i="8"/>
  <c r="E78" i="8"/>
  <c r="D79" i="8"/>
  <c r="E79" i="8"/>
  <c r="D80" i="8"/>
  <c r="E80" i="8"/>
  <c r="D81" i="8"/>
  <c r="E81" i="8"/>
  <c r="D82" i="8"/>
  <c r="E82" i="8"/>
  <c r="D83" i="8"/>
  <c r="E83" i="8"/>
  <c r="D84" i="8"/>
  <c r="E84" i="8"/>
  <c r="D85" i="8"/>
  <c r="E85" i="8"/>
  <c r="D86" i="8"/>
  <c r="E86" i="8"/>
  <c r="D87" i="8"/>
  <c r="E87" i="8"/>
  <c r="D88" i="8"/>
  <c r="E88" i="8"/>
  <c r="D89" i="8"/>
  <c r="E89" i="8"/>
  <c r="D90" i="8"/>
  <c r="E90" i="8"/>
  <c r="D91" i="8"/>
  <c r="E91" i="8"/>
  <c r="D92" i="8"/>
  <c r="E92" i="8"/>
  <c r="D93" i="8"/>
  <c r="E93" i="8"/>
  <c r="D94" i="8"/>
  <c r="E94" i="8"/>
  <c r="D95" i="8"/>
  <c r="E95" i="8"/>
  <c r="D96" i="8"/>
  <c r="E96" i="8"/>
  <c r="D97" i="8"/>
  <c r="E97" i="8"/>
  <c r="D98" i="8"/>
  <c r="E98" i="8"/>
  <c r="D99" i="8"/>
  <c r="E99" i="8"/>
  <c r="D100" i="8"/>
  <c r="E100" i="8"/>
  <c r="D101" i="8"/>
  <c r="E101" i="8"/>
  <c r="D102" i="8"/>
  <c r="E102" i="8"/>
  <c r="D103" i="8"/>
  <c r="E103" i="8"/>
  <c r="D104" i="8"/>
  <c r="E104" i="8"/>
  <c r="D105" i="8"/>
  <c r="E105" i="8"/>
  <c r="D106" i="8"/>
  <c r="E106" i="8"/>
  <c r="D107" i="8"/>
  <c r="E107" i="8"/>
  <c r="D108" i="8"/>
  <c r="E108" i="8"/>
  <c r="D109" i="8"/>
  <c r="E109" i="8"/>
  <c r="D110" i="8"/>
  <c r="E110" i="8"/>
  <c r="D111" i="8"/>
  <c r="E111" i="8"/>
  <c r="D112" i="8"/>
  <c r="E112" i="8"/>
  <c r="D113" i="8"/>
  <c r="E113" i="8"/>
  <c r="D114" i="8"/>
  <c r="E114" i="8"/>
  <c r="D115" i="8"/>
  <c r="E115" i="8"/>
  <c r="D116" i="8"/>
  <c r="E116" i="8"/>
  <c r="D117" i="8"/>
  <c r="E117" i="8"/>
  <c r="D118" i="8"/>
  <c r="E118" i="8"/>
  <c r="D119" i="8"/>
  <c r="E119" i="8"/>
  <c r="D120" i="8"/>
  <c r="E120" i="8"/>
  <c r="D121" i="8"/>
  <c r="E121" i="8"/>
  <c r="D122" i="8"/>
  <c r="E122" i="8"/>
  <c r="D123" i="8"/>
  <c r="E123" i="8"/>
  <c r="D124" i="8"/>
  <c r="E124" i="8"/>
  <c r="D125" i="8"/>
  <c r="E125" i="8"/>
  <c r="D126" i="8"/>
  <c r="E126" i="8"/>
  <c r="D127" i="8"/>
  <c r="E127" i="8"/>
  <c r="D128" i="8"/>
  <c r="E128" i="8"/>
  <c r="D129" i="8"/>
  <c r="E129" i="8"/>
  <c r="D130" i="8"/>
  <c r="E130" i="8"/>
  <c r="D131" i="8"/>
  <c r="E131" i="8"/>
  <c r="D132" i="8"/>
  <c r="E132" i="8"/>
  <c r="D133" i="8"/>
  <c r="E133" i="8"/>
  <c r="D134" i="8"/>
  <c r="E134" i="8"/>
  <c r="D135" i="8"/>
  <c r="E135" i="8"/>
  <c r="D136" i="8"/>
  <c r="E136" i="8"/>
  <c r="D137" i="8"/>
  <c r="E137" i="8"/>
  <c r="D138" i="8"/>
  <c r="E138" i="8"/>
  <c r="D139" i="8"/>
  <c r="E139" i="8"/>
  <c r="D140" i="8"/>
  <c r="E140" i="8"/>
  <c r="D141" i="8"/>
  <c r="E141" i="8"/>
  <c r="D142" i="8"/>
  <c r="E142" i="8"/>
  <c r="D143" i="8"/>
  <c r="E143" i="8"/>
  <c r="D144" i="8"/>
  <c r="E144" i="8"/>
  <c r="D145" i="8"/>
  <c r="E145" i="8"/>
  <c r="D146" i="8"/>
  <c r="E146" i="8"/>
  <c r="D147" i="8"/>
  <c r="E147" i="8"/>
  <c r="D148" i="8"/>
  <c r="E148" i="8"/>
  <c r="D149" i="8"/>
  <c r="E149" i="8"/>
  <c r="D150" i="8"/>
  <c r="E150" i="8"/>
  <c r="D151" i="8"/>
  <c r="E151" i="8"/>
  <c r="D152" i="8"/>
  <c r="E152" i="8"/>
  <c r="D153" i="8"/>
  <c r="E153" i="8"/>
  <c r="D154" i="8"/>
  <c r="E154" i="8"/>
  <c r="D155" i="8"/>
  <c r="E155" i="8"/>
  <c r="D156" i="8"/>
  <c r="E156" i="8"/>
  <c r="D157" i="8"/>
  <c r="E157" i="8"/>
  <c r="D158" i="8"/>
  <c r="E158" i="8"/>
  <c r="D159" i="8"/>
  <c r="E159" i="8"/>
  <c r="D160" i="8"/>
  <c r="E160" i="8"/>
  <c r="D161" i="8"/>
  <c r="E161" i="8"/>
  <c r="D162" i="8"/>
  <c r="E162" i="8"/>
  <c r="D163" i="8"/>
  <c r="E163" i="8"/>
  <c r="D164" i="8"/>
  <c r="E164" i="8"/>
  <c r="D165" i="8"/>
  <c r="E165" i="8"/>
  <c r="D166" i="8"/>
  <c r="E166" i="8"/>
  <c r="D167" i="8"/>
  <c r="E167" i="8"/>
  <c r="D168" i="8"/>
  <c r="E168" i="8"/>
  <c r="D169" i="8"/>
  <c r="E169" i="8"/>
  <c r="D170" i="8"/>
  <c r="E170" i="8"/>
  <c r="D171" i="8"/>
  <c r="E171" i="8"/>
  <c r="D172" i="8"/>
  <c r="E172" i="8"/>
  <c r="D173" i="8"/>
  <c r="E173" i="8"/>
  <c r="D174" i="8"/>
  <c r="E174" i="8"/>
  <c r="D175" i="8"/>
  <c r="E175" i="8"/>
  <c r="D176" i="8"/>
  <c r="E176" i="8"/>
  <c r="D177" i="8"/>
  <c r="E177" i="8"/>
  <c r="D178" i="8"/>
  <c r="E178" i="8"/>
  <c r="D179" i="8"/>
  <c r="E179" i="8"/>
  <c r="D180" i="8"/>
  <c r="E180" i="8"/>
  <c r="D181" i="8"/>
  <c r="E181" i="8"/>
  <c r="D182" i="8"/>
  <c r="E182" i="8"/>
  <c r="D183" i="8"/>
  <c r="E183" i="8"/>
  <c r="D184" i="8"/>
  <c r="E184" i="8"/>
  <c r="D185" i="8"/>
  <c r="E185" i="8"/>
  <c r="D186" i="8"/>
  <c r="E186" i="8"/>
  <c r="D187" i="8"/>
  <c r="E187" i="8"/>
  <c r="D188" i="8"/>
  <c r="E188" i="8"/>
  <c r="D189" i="8"/>
  <c r="E189" i="8"/>
  <c r="D190" i="8"/>
  <c r="E190" i="8"/>
  <c r="D191" i="8"/>
  <c r="E191" i="8"/>
  <c r="D192" i="8"/>
  <c r="E192" i="8"/>
  <c r="D193" i="8"/>
  <c r="E193" i="8"/>
  <c r="D194" i="8"/>
  <c r="E194" i="8"/>
  <c r="D195" i="8"/>
  <c r="E195" i="8"/>
  <c r="D196" i="8"/>
  <c r="E196" i="8"/>
  <c r="D197" i="8"/>
  <c r="E197" i="8"/>
  <c r="D198" i="8"/>
  <c r="E198" i="8"/>
  <c r="D199" i="8"/>
  <c r="E199" i="8"/>
  <c r="D200" i="8"/>
  <c r="E200" i="8"/>
  <c r="D201" i="8"/>
  <c r="E201" i="8"/>
  <c r="D202" i="8"/>
  <c r="E202" i="8"/>
  <c r="D203" i="8"/>
  <c r="E203" i="8"/>
  <c r="D204" i="8"/>
  <c r="E204" i="8"/>
  <c r="D205" i="8"/>
  <c r="E205" i="8"/>
  <c r="D206" i="8"/>
  <c r="E206" i="8"/>
  <c r="D207" i="8"/>
  <c r="E207" i="8"/>
  <c r="D208" i="8"/>
  <c r="E208" i="8"/>
  <c r="D209" i="8"/>
  <c r="E209" i="8"/>
  <c r="D210" i="8"/>
  <c r="E210" i="8"/>
  <c r="D211" i="8"/>
  <c r="E211" i="8"/>
  <c r="D212" i="8"/>
  <c r="E212" i="8"/>
  <c r="D213" i="8"/>
  <c r="E213" i="8"/>
  <c r="D214" i="8"/>
  <c r="E214" i="8"/>
  <c r="D215" i="8"/>
  <c r="E215" i="8"/>
  <c r="D216" i="8"/>
  <c r="E216" i="8"/>
  <c r="D217" i="8"/>
  <c r="E217" i="8"/>
  <c r="D218" i="8"/>
  <c r="E218" i="8"/>
  <c r="D219" i="8"/>
  <c r="E219" i="8"/>
  <c r="D220" i="8"/>
  <c r="E220" i="8"/>
  <c r="D221" i="8"/>
  <c r="E221" i="8"/>
  <c r="D222" i="8"/>
  <c r="E222" i="8"/>
  <c r="D223" i="8"/>
  <c r="E223" i="8"/>
  <c r="D224" i="8"/>
  <c r="E224" i="8"/>
  <c r="D225" i="8"/>
  <c r="E225" i="8"/>
  <c r="D226" i="8"/>
  <c r="E226" i="8"/>
  <c r="D227" i="8"/>
  <c r="E227" i="8"/>
  <c r="D228" i="8"/>
  <c r="E228" i="8"/>
  <c r="D229" i="8"/>
  <c r="E229" i="8"/>
  <c r="D230" i="8"/>
  <c r="E230" i="8"/>
  <c r="D231" i="8"/>
  <c r="E231" i="8"/>
  <c r="D232" i="8"/>
  <c r="E232" i="8"/>
  <c r="D233" i="8"/>
  <c r="E233" i="8"/>
  <c r="D234" i="8"/>
  <c r="E234" i="8"/>
  <c r="D235" i="8"/>
  <c r="E235" i="8"/>
  <c r="D236" i="8"/>
  <c r="E236" i="8"/>
  <c r="D237" i="8"/>
  <c r="E237" i="8"/>
  <c r="D238" i="8"/>
  <c r="E238" i="8"/>
  <c r="D239" i="8"/>
  <c r="E239" i="8"/>
  <c r="D240" i="8"/>
  <c r="E240" i="8"/>
  <c r="D241" i="8"/>
  <c r="E241" i="8"/>
  <c r="D242" i="8"/>
  <c r="E242" i="8"/>
  <c r="D243" i="8"/>
  <c r="E243" i="8"/>
  <c r="D244" i="8"/>
  <c r="E244" i="8"/>
  <c r="D245" i="8"/>
  <c r="E245" i="8"/>
  <c r="D246" i="8"/>
  <c r="E246" i="8"/>
  <c r="D247" i="8"/>
  <c r="E247" i="8"/>
  <c r="D248" i="8"/>
  <c r="E248" i="8"/>
  <c r="D249" i="8"/>
  <c r="E249" i="8"/>
  <c r="D250" i="8"/>
  <c r="E250" i="8"/>
  <c r="D251" i="8"/>
  <c r="E251" i="8"/>
  <c r="D252" i="8"/>
  <c r="E252" i="8"/>
  <c r="D253" i="8"/>
  <c r="E253" i="8"/>
  <c r="D254" i="8"/>
  <c r="E254" i="8"/>
  <c r="D255" i="8"/>
  <c r="E255" i="8"/>
  <c r="D256" i="8"/>
  <c r="E256" i="8"/>
  <c r="D257" i="8"/>
  <c r="E257" i="8"/>
  <c r="D258" i="8"/>
  <c r="E258" i="8"/>
  <c r="D259" i="8"/>
  <c r="E259" i="8"/>
  <c r="D260" i="8"/>
  <c r="E260" i="8"/>
  <c r="D261" i="8"/>
  <c r="E261" i="8"/>
  <c r="D262" i="8"/>
  <c r="E262" i="8"/>
  <c r="D263" i="8"/>
  <c r="E263" i="8"/>
  <c r="D264" i="8"/>
  <c r="E264" i="8"/>
  <c r="D265" i="8"/>
  <c r="E265" i="8"/>
  <c r="D266" i="8"/>
  <c r="E266" i="8"/>
  <c r="D267" i="8"/>
  <c r="E267" i="8"/>
  <c r="D268" i="8"/>
  <c r="E268" i="8"/>
  <c r="D269" i="8"/>
  <c r="E269" i="8"/>
  <c r="D270" i="8"/>
  <c r="E270" i="8"/>
  <c r="D271" i="8"/>
  <c r="E271" i="8"/>
  <c r="D272" i="8"/>
  <c r="E272" i="8"/>
  <c r="D273" i="8"/>
  <c r="E273" i="8"/>
  <c r="D274" i="8"/>
  <c r="E274" i="8"/>
  <c r="D275" i="8"/>
  <c r="E275" i="8"/>
  <c r="D276" i="8"/>
  <c r="E276" i="8"/>
  <c r="D277" i="8"/>
  <c r="E277" i="8"/>
  <c r="D278" i="8"/>
  <c r="E278" i="8"/>
  <c r="D279" i="8"/>
  <c r="E279" i="8"/>
  <c r="D280" i="8"/>
  <c r="E280" i="8"/>
  <c r="D281" i="8"/>
  <c r="E281" i="8"/>
  <c r="D282" i="8"/>
  <c r="E282" i="8"/>
  <c r="D283" i="8"/>
  <c r="E283" i="8"/>
  <c r="D284" i="8"/>
  <c r="E284" i="8"/>
  <c r="D285" i="8"/>
  <c r="E285" i="8"/>
  <c r="D286" i="8"/>
  <c r="E286" i="8"/>
  <c r="D287" i="8"/>
  <c r="E287" i="8"/>
  <c r="D288" i="8"/>
  <c r="E288" i="8"/>
  <c r="D289" i="8"/>
  <c r="E289" i="8"/>
  <c r="D290" i="8"/>
  <c r="E290" i="8"/>
  <c r="D291" i="8"/>
  <c r="E291" i="8"/>
  <c r="D292" i="8"/>
  <c r="E292" i="8"/>
  <c r="D293" i="8"/>
  <c r="E293" i="8"/>
  <c r="D294" i="8"/>
  <c r="E294" i="8"/>
  <c r="D295" i="8"/>
  <c r="E295" i="8"/>
  <c r="D296" i="8"/>
  <c r="E296" i="8"/>
  <c r="D297" i="8"/>
  <c r="E297" i="8"/>
  <c r="D298" i="8"/>
  <c r="E298" i="8"/>
  <c r="D299" i="8"/>
  <c r="E299" i="8"/>
  <c r="D300" i="8"/>
  <c r="E300" i="8"/>
  <c r="D301" i="8"/>
  <c r="E301" i="8"/>
  <c r="D302" i="8"/>
  <c r="E302" i="8"/>
  <c r="D303" i="8"/>
  <c r="E303" i="8"/>
  <c r="D304" i="8"/>
  <c r="E304" i="8"/>
  <c r="D305" i="8"/>
  <c r="E305" i="8"/>
  <c r="D306" i="8"/>
  <c r="E306" i="8"/>
  <c r="D307" i="8"/>
  <c r="E307" i="8"/>
  <c r="D308" i="8"/>
  <c r="E308" i="8"/>
  <c r="D309" i="8"/>
  <c r="E309" i="8"/>
  <c r="D310" i="8"/>
  <c r="E310" i="8"/>
  <c r="D311" i="8"/>
  <c r="E311" i="8"/>
  <c r="D312" i="8"/>
  <c r="E312" i="8"/>
  <c r="E3" i="8"/>
  <c r="D3" i="8"/>
  <c r="A2" i="8"/>
  <c r="B2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A80" i="8"/>
  <c r="B80" i="8"/>
  <c r="A81" i="8"/>
  <c r="B81" i="8"/>
  <c r="A82" i="8"/>
  <c r="B82" i="8"/>
  <c r="A83" i="8"/>
  <c r="B83" i="8"/>
  <c r="A84" i="8"/>
  <c r="B84" i="8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10" i="8"/>
  <c r="B110" i="8"/>
  <c r="A111" i="8"/>
  <c r="B111" i="8"/>
  <c r="A112" i="8"/>
  <c r="B112" i="8"/>
  <c r="A113" i="8"/>
  <c r="B113" i="8"/>
  <c r="A114" i="8"/>
  <c r="B114" i="8"/>
  <c r="A115" i="8"/>
  <c r="B115" i="8"/>
  <c r="A116" i="8"/>
  <c r="B116" i="8"/>
  <c r="A117" i="8"/>
  <c r="B117" i="8"/>
  <c r="A118" i="8"/>
  <c r="B118" i="8"/>
  <c r="A119" i="8"/>
  <c r="B119" i="8"/>
  <c r="A120" i="8"/>
  <c r="B120" i="8"/>
  <c r="A121" i="8"/>
  <c r="B121" i="8"/>
  <c r="A122" i="8"/>
  <c r="B122" i="8"/>
  <c r="A123" i="8"/>
  <c r="B123" i="8"/>
  <c r="A124" i="8"/>
  <c r="B124" i="8"/>
  <c r="A125" i="8"/>
  <c r="B125" i="8"/>
  <c r="A126" i="8"/>
  <c r="B126" i="8"/>
  <c r="A127" i="8"/>
  <c r="B127" i="8"/>
  <c r="A128" i="8"/>
  <c r="B128" i="8"/>
  <c r="A129" i="8"/>
  <c r="B129" i="8"/>
  <c r="A130" i="8"/>
  <c r="B130" i="8"/>
  <c r="A131" i="8"/>
  <c r="B131" i="8"/>
  <c r="A132" i="8"/>
  <c r="B132" i="8"/>
  <c r="A133" i="8"/>
  <c r="B133" i="8"/>
  <c r="A134" i="8"/>
  <c r="B134" i="8"/>
  <c r="A135" i="8"/>
  <c r="B135" i="8"/>
  <c r="A136" i="8"/>
  <c r="B136" i="8"/>
  <c r="A137" i="8"/>
  <c r="B137" i="8"/>
  <c r="A138" i="8"/>
  <c r="B138" i="8"/>
  <c r="A139" i="8"/>
  <c r="B139" i="8"/>
  <c r="A140" i="8"/>
  <c r="B140" i="8"/>
  <c r="A141" i="8"/>
  <c r="B141" i="8"/>
  <c r="A142" i="8"/>
  <c r="B142" i="8"/>
  <c r="A143" i="8"/>
  <c r="B143" i="8"/>
  <c r="A144" i="8"/>
  <c r="B144" i="8"/>
  <c r="A145" i="8"/>
  <c r="B145" i="8"/>
  <c r="A146" i="8"/>
  <c r="B146" i="8"/>
  <c r="A147" i="8"/>
  <c r="B147" i="8"/>
  <c r="A148" i="8"/>
  <c r="B148" i="8"/>
  <c r="A149" i="8"/>
  <c r="B149" i="8"/>
  <c r="A150" i="8"/>
  <c r="B150" i="8"/>
  <c r="A151" i="8"/>
  <c r="B151" i="8"/>
  <c r="A152" i="8"/>
  <c r="B152" i="8"/>
  <c r="A153" i="8"/>
  <c r="B153" i="8"/>
  <c r="A154" i="8"/>
  <c r="B154" i="8"/>
  <c r="A155" i="8"/>
  <c r="B155" i="8"/>
  <c r="A156" i="8"/>
  <c r="B156" i="8"/>
  <c r="A157" i="8"/>
  <c r="B157" i="8"/>
  <c r="A158" i="8"/>
  <c r="B158" i="8"/>
  <c r="A159" i="8"/>
  <c r="B159" i="8"/>
  <c r="A160" i="8"/>
  <c r="B160" i="8"/>
  <c r="A161" i="8"/>
  <c r="B161" i="8"/>
  <c r="A162" i="8"/>
  <c r="B162" i="8"/>
  <c r="A163" i="8"/>
  <c r="B163" i="8"/>
  <c r="A164" i="8"/>
  <c r="B164" i="8"/>
  <c r="A165" i="8"/>
  <c r="B165" i="8"/>
  <c r="A166" i="8"/>
  <c r="B166" i="8"/>
  <c r="A167" i="8"/>
  <c r="B167" i="8"/>
  <c r="A168" i="8"/>
  <c r="B168" i="8"/>
  <c r="A169" i="8"/>
  <c r="B169" i="8"/>
  <c r="A170" i="8"/>
  <c r="B170" i="8"/>
  <c r="A171" i="8"/>
  <c r="B171" i="8"/>
  <c r="A172" i="8"/>
  <c r="B172" i="8"/>
  <c r="A173" i="8"/>
  <c r="B173" i="8"/>
  <c r="A174" i="8"/>
  <c r="B174" i="8"/>
  <c r="A175" i="8"/>
  <c r="B175" i="8"/>
  <c r="A176" i="8"/>
  <c r="B176" i="8"/>
  <c r="A177" i="8"/>
  <c r="B177" i="8"/>
  <c r="A178" i="8"/>
  <c r="B178" i="8"/>
  <c r="A179" i="8"/>
  <c r="B179" i="8"/>
  <c r="A180" i="8"/>
  <c r="B180" i="8"/>
  <c r="A181" i="8"/>
  <c r="B181" i="8"/>
  <c r="A182" i="8"/>
  <c r="B182" i="8"/>
  <c r="A183" i="8"/>
  <c r="B183" i="8"/>
  <c r="A184" i="8"/>
  <c r="B184" i="8"/>
  <c r="A185" i="8"/>
  <c r="B185" i="8"/>
  <c r="A186" i="8"/>
  <c r="B186" i="8"/>
  <c r="A187" i="8"/>
  <c r="B187" i="8"/>
  <c r="A188" i="8"/>
  <c r="B188" i="8"/>
  <c r="A189" i="8"/>
  <c r="B189" i="8"/>
  <c r="A190" i="8"/>
  <c r="B190" i="8"/>
  <c r="A191" i="8"/>
  <c r="B191" i="8"/>
  <c r="A192" i="8"/>
  <c r="B192" i="8"/>
  <c r="A193" i="8"/>
  <c r="B193" i="8"/>
  <c r="A194" i="8"/>
  <c r="B194" i="8"/>
  <c r="A195" i="8"/>
  <c r="B195" i="8"/>
  <c r="A196" i="8"/>
  <c r="B196" i="8"/>
  <c r="A197" i="8"/>
  <c r="B197" i="8"/>
  <c r="A198" i="8"/>
  <c r="B198" i="8"/>
  <c r="A199" i="8"/>
  <c r="B199" i="8"/>
  <c r="A200" i="8"/>
  <c r="B200" i="8"/>
  <c r="A201" i="8"/>
  <c r="B201" i="8"/>
  <c r="A202" i="8"/>
  <c r="B202" i="8"/>
  <c r="A203" i="8"/>
  <c r="B203" i="8"/>
  <c r="A204" i="8"/>
  <c r="B204" i="8"/>
  <c r="A205" i="8"/>
  <c r="B205" i="8"/>
  <c r="A206" i="8"/>
  <c r="B206" i="8"/>
  <c r="A207" i="8"/>
  <c r="B207" i="8"/>
  <c r="A208" i="8"/>
  <c r="B208" i="8"/>
  <c r="A209" i="8"/>
  <c r="B209" i="8"/>
  <c r="A210" i="8"/>
  <c r="B210" i="8"/>
  <c r="A211" i="8"/>
  <c r="B211" i="8"/>
  <c r="A212" i="8"/>
  <c r="B212" i="8"/>
  <c r="A213" i="8"/>
  <c r="B213" i="8"/>
  <c r="A214" i="8"/>
  <c r="B214" i="8"/>
  <c r="A215" i="8"/>
  <c r="B215" i="8"/>
  <c r="A216" i="8"/>
  <c r="B216" i="8"/>
  <c r="A217" i="8"/>
  <c r="B217" i="8"/>
  <c r="A218" i="8"/>
  <c r="B218" i="8"/>
  <c r="A219" i="8"/>
  <c r="B219" i="8"/>
  <c r="A220" i="8"/>
  <c r="B220" i="8"/>
  <c r="A221" i="8"/>
  <c r="B221" i="8"/>
  <c r="A222" i="8"/>
  <c r="B222" i="8"/>
  <c r="A223" i="8"/>
  <c r="B223" i="8"/>
  <c r="A224" i="8"/>
  <c r="B224" i="8"/>
  <c r="A225" i="8"/>
  <c r="B225" i="8"/>
  <c r="A226" i="8"/>
  <c r="B226" i="8"/>
  <c r="A227" i="8"/>
  <c r="B227" i="8"/>
  <c r="A228" i="8"/>
  <c r="B228" i="8"/>
  <c r="A229" i="8"/>
  <c r="B229" i="8"/>
  <c r="A230" i="8"/>
  <c r="B230" i="8"/>
  <c r="A231" i="8"/>
  <c r="B231" i="8"/>
  <c r="A232" i="8"/>
  <c r="B232" i="8"/>
  <c r="A233" i="8"/>
  <c r="B233" i="8"/>
  <c r="A234" i="8"/>
  <c r="B234" i="8"/>
  <c r="A235" i="8"/>
  <c r="B235" i="8"/>
  <c r="A236" i="8"/>
  <c r="B236" i="8"/>
  <c r="A237" i="8"/>
  <c r="B237" i="8"/>
  <c r="A238" i="8"/>
  <c r="B238" i="8"/>
  <c r="A239" i="8"/>
  <c r="B239" i="8"/>
  <c r="A240" i="8"/>
  <c r="B240" i="8"/>
  <c r="A241" i="8"/>
  <c r="B241" i="8"/>
  <c r="A242" i="8"/>
  <c r="B242" i="8"/>
  <c r="A243" i="8"/>
  <c r="B243" i="8"/>
  <c r="A244" i="8"/>
  <c r="B244" i="8"/>
  <c r="A245" i="8"/>
  <c r="B245" i="8"/>
  <c r="A246" i="8"/>
  <c r="B246" i="8"/>
  <c r="A247" i="8"/>
  <c r="B247" i="8"/>
  <c r="A248" i="8"/>
  <c r="B248" i="8"/>
  <c r="A249" i="8"/>
  <c r="B249" i="8"/>
  <c r="A250" i="8"/>
  <c r="B250" i="8"/>
  <c r="A251" i="8"/>
  <c r="B251" i="8"/>
  <c r="A252" i="8"/>
  <c r="B252" i="8"/>
  <c r="A253" i="8"/>
  <c r="B253" i="8"/>
  <c r="A254" i="8"/>
  <c r="B254" i="8"/>
  <c r="A255" i="8"/>
  <c r="B255" i="8"/>
  <c r="A256" i="8"/>
  <c r="B256" i="8"/>
  <c r="A257" i="8"/>
  <c r="B257" i="8"/>
  <c r="A258" i="8"/>
  <c r="B258" i="8"/>
  <c r="A259" i="8"/>
  <c r="B259" i="8"/>
  <c r="A260" i="8"/>
  <c r="B260" i="8"/>
  <c r="A261" i="8"/>
  <c r="B261" i="8"/>
  <c r="A262" i="8"/>
  <c r="B262" i="8"/>
  <c r="A263" i="8"/>
  <c r="B263" i="8"/>
  <c r="A264" i="8"/>
  <c r="B264" i="8"/>
  <c r="A265" i="8"/>
  <c r="B265" i="8"/>
  <c r="A266" i="8"/>
  <c r="B266" i="8"/>
  <c r="A267" i="8"/>
  <c r="B267" i="8"/>
  <c r="A268" i="8"/>
  <c r="B268" i="8"/>
  <c r="A269" i="8"/>
  <c r="B269" i="8"/>
  <c r="A270" i="8"/>
  <c r="B270" i="8"/>
  <c r="A271" i="8"/>
  <c r="B271" i="8"/>
  <c r="A272" i="8"/>
  <c r="B272" i="8"/>
  <c r="A273" i="8"/>
  <c r="B273" i="8"/>
  <c r="A274" i="8"/>
  <c r="B274" i="8"/>
  <c r="A275" i="8"/>
  <c r="B275" i="8"/>
  <c r="A276" i="8"/>
  <c r="B276" i="8"/>
  <c r="A277" i="8"/>
  <c r="B277" i="8"/>
  <c r="A278" i="8"/>
  <c r="B278" i="8"/>
  <c r="A279" i="8"/>
  <c r="B279" i="8"/>
  <c r="A280" i="8"/>
  <c r="B280" i="8"/>
  <c r="A281" i="8"/>
  <c r="B281" i="8"/>
  <c r="A282" i="8"/>
  <c r="B282" i="8"/>
  <c r="A283" i="8"/>
  <c r="B283" i="8"/>
  <c r="A284" i="8"/>
  <c r="B284" i="8"/>
  <c r="A285" i="8"/>
  <c r="B285" i="8"/>
  <c r="A286" i="8"/>
  <c r="B286" i="8"/>
  <c r="A287" i="8"/>
  <c r="B287" i="8"/>
  <c r="A288" i="8"/>
  <c r="B288" i="8"/>
  <c r="A289" i="8"/>
  <c r="B289" i="8"/>
  <c r="A290" i="8"/>
  <c r="B290" i="8"/>
  <c r="A291" i="8"/>
  <c r="B291" i="8"/>
  <c r="A292" i="8"/>
  <c r="B292" i="8"/>
  <c r="A293" i="8"/>
  <c r="B293" i="8"/>
  <c r="A294" i="8"/>
  <c r="B294" i="8"/>
  <c r="A295" i="8"/>
  <c r="B295" i="8"/>
  <c r="A296" i="8"/>
  <c r="B296" i="8"/>
  <c r="A297" i="8"/>
  <c r="B297" i="8"/>
  <c r="A298" i="8"/>
  <c r="B298" i="8"/>
  <c r="A299" i="8"/>
  <c r="B299" i="8"/>
  <c r="A300" i="8"/>
  <c r="B300" i="8"/>
  <c r="A301" i="8"/>
  <c r="B301" i="8"/>
  <c r="A302" i="8"/>
  <c r="B302" i="8"/>
  <c r="A303" i="8"/>
  <c r="B303" i="8"/>
  <c r="A304" i="8"/>
  <c r="B304" i="8"/>
  <c r="A305" i="8"/>
  <c r="B305" i="8"/>
  <c r="A306" i="8"/>
  <c r="B306" i="8"/>
  <c r="A307" i="8"/>
  <c r="B307" i="8"/>
  <c r="A308" i="8"/>
  <c r="B308" i="8"/>
  <c r="A309" i="8"/>
  <c r="B309" i="8"/>
  <c r="A310" i="8"/>
  <c r="B310" i="8"/>
  <c r="A311" i="8"/>
  <c r="B311" i="8"/>
  <c r="A312" i="8"/>
  <c r="B312" i="8"/>
  <c r="B1" i="8"/>
  <c r="A1" i="8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G9" i="3"/>
  <c r="F9" i="3"/>
  <c r="E9" i="3"/>
  <c r="N4" i="5"/>
  <c r="G5" i="5" a="1"/>
  <c r="G5" i="5" s="1"/>
  <c r="D4" i="5"/>
  <c r="D5" i="5"/>
  <c r="C4" i="5"/>
  <c r="N5" i="7" a="1"/>
  <c r="N5" i="7" s="1"/>
  <c r="O6" i="7" s="1" a="1"/>
  <c r="O6" i="7" s="1"/>
  <c r="P7" i="7" s="1" a="1"/>
  <c r="P7" i="7" s="1"/>
  <c r="Q8" i="7" s="1" a="1"/>
  <c r="Q8" i="7" s="1"/>
  <c r="R9" i="7" s="1" a="1"/>
  <c r="R9" i="7" s="1"/>
  <c r="S10" i="7" s="1" a="1"/>
  <c r="S10" i="7" s="1"/>
  <c r="T11" i="7" s="1" a="1"/>
  <c r="T11" i="7" s="1"/>
  <c r="U12" i="7" s="1" a="1"/>
  <c r="U12" i="7" s="1"/>
  <c r="V13" i="7" s="1" a="1"/>
  <c r="V13" i="7" s="1"/>
  <c r="W14" i="7" s="1" a="1"/>
  <c r="W14" i="7" s="1"/>
  <c r="A6" i="5"/>
  <c r="B6" i="5"/>
  <c r="D6" i="5"/>
  <c r="C6" i="5"/>
  <c r="A7" i="5"/>
  <c r="B7" i="5"/>
  <c r="D7" i="5"/>
  <c r="C7" i="5"/>
  <c r="A8" i="5"/>
  <c r="B9" i="5" s="1"/>
  <c r="B8" i="5"/>
  <c r="D8" i="5"/>
  <c r="C8" i="5"/>
  <c r="A9" i="5"/>
  <c r="D9" i="5"/>
  <c r="C9" i="5"/>
  <c r="A10" i="5"/>
  <c r="B10" i="5"/>
  <c r="D10" i="5"/>
  <c r="C10" i="5"/>
  <c r="A11" i="5"/>
  <c r="B11" i="5"/>
  <c r="D11" i="5"/>
  <c r="C11" i="5"/>
  <c r="A12" i="5"/>
  <c r="B13" i="5" s="1"/>
  <c r="B12" i="5"/>
  <c r="D12" i="5"/>
  <c r="C12" i="5"/>
  <c r="A13" i="5"/>
  <c r="B14" i="5" s="1"/>
  <c r="D13" i="5"/>
  <c r="C13" i="5"/>
  <c r="A14" i="5"/>
  <c r="D14" i="5"/>
  <c r="C14" i="5"/>
  <c r="A15" i="5"/>
  <c r="B16" i="5" s="1"/>
  <c r="B15" i="5"/>
  <c r="D15" i="5"/>
  <c r="C15" i="5"/>
  <c r="A16" i="5"/>
  <c r="B17" i="5" s="1"/>
  <c r="D16" i="5"/>
  <c r="C16" i="5"/>
  <c r="A17" i="5"/>
  <c r="B18" i="5" s="1"/>
  <c r="D17" i="5"/>
  <c r="C17" i="5"/>
  <c r="A18" i="5"/>
  <c r="D18" i="5"/>
  <c r="C18" i="5"/>
  <c r="A19" i="5"/>
  <c r="B19" i="5"/>
  <c r="D19" i="5"/>
  <c r="C19" i="5"/>
  <c r="A20" i="5"/>
  <c r="B21" i="5" s="1"/>
  <c r="B20" i="5"/>
  <c r="D20" i="5"/>
  <c r="C20" i="5"/>
  <c r="A21" i="5"/>
  <c r="D21" i="5"/>
  <c r="C21" i="5"/>
  <c r="A22" i="5"/>
  <c r="B22" i="5"/>
  <c r="D22" i="5"/>
  <c r="C22" i="5"/>
  <c r="A23" i="5"/>
  <c r="B23" i="5"/>
  <c r="D23" i="5"/>
  <c r="C23" i="5"/>
  <c r="A24" i="5"/>
  <c r="B25" i="5" s="1"/>
  <c r="B24" i="5"/>
  <c r="D24" i="5"/>
  <c r="C24" i="5"/>
  <c r="A25" i="5"/>
  <c r="B26" i="5" s="1"/>
  <c r="D25" i="5"/>
  <c r="C25" i="5"/>
  <c r="A26" i="5"/>
  <c r="D26" i="5"/>
  <c r="C26" i="5"/>
  <c r="A27" i="5"/>
  <c r="B28" i="5" s="1"/>
  <c r="B27" i="5"/>
  <c r="D27" i="5"/>
  <c r="C27" i="5"/>
  <c r="A28" i="5"/>
  <c r="B29" i="5" s="1"/>
  <c r="D28" i="5"/>
  <c r="C28" i="5"/>
  <c r="A29" i="5"/>
  <c r="B30" i="5" s="1"/>
  <c r="D29" i="5"/>
  <c r="C29" i="5"/>
  <c r="A30" i="5"/>
  <c r="D30" i="5"/>
  <c r="C30" i="5"/>
  <c r="A31" i="5"/>
  <c r="B31" i="5"/>
  <c r="D31" i="5"/>
  <c r="C31" i="5"/>
  <c r="A32" i="5"/>
  <c r="B33" i="5" s="1"/>
  <c r="B32" i="5"/>
  <c r="D32" i="5"/>
  <c r="C32" i="5"/>
  <c r="A33" i="5"/>
  <c r="D33" i="5"/>
  <c r="C33" i="5"/>
  <c r="A34" i="5"/>
  <c r="B34" i="5"/>
  <c r="D34" i="5"/>
  <c r="C34" i="5"/>
  <c r="A35" i="5"/>
  <c r="B35" i="5"/>
  <c r="D35" i="5"/>
  <c r="C35" i="5"/>
  <c r="A36" i="5"/>
  <c r="B37" i="5" s="1"/>
  <c r="B36" i="5"/>
  <c r="D36" i="5"/>
  <c r="C36" i="5"/>
  <c r="A37" i="5"/>
  <c r="D37" i="5"/>
  <c r="C37" i="5"/>
  <c r="A38" i="5"/>
  <c r="D38" i="5"/>
  <c r="C38" i="5"/>
  <c r="A39" i="5"/>
  <c r="B40" i="5" s="1"/>
  <c r="B39" i="5"/>
  <c r="D39" i="5"/>
  <c r="C39" i="5"/>
  <c r="A40" i="5"/>
  <c r="B41" i="5" s="1"/>
  <c r="D40" i="5"/>
  <c r="C40" i="5"/>
  <c r="A41" i="5"/>
  <c r="B42" i="5" s="1"/>
  <c r="D41" i="5"/>
  <c r="C41" i="5"/>
  <c r="A42" i="5"/>
  <c r="D42" i="5"/>
  <c r="C42" i="5"/>
  <c r="A43" i="5"/>
  <c r="B43" i="5"/>
  <c r="D43" i="5"/>
  <c r="C43" i="5"/>
  <c r="A44" i="5"/>
  <c r="B45" i="5" s="1"/>
  <c r="B44" i="5"/>
  <c r="D44" i="5"/>
  <c r="C44" i="5"/>
  <c r="A45" i="5"/>
  <c r="D45" i="5"/>
  <c r="C45" i="5"/>
  <c r="A46" i="5"/>
  <c r="B46" i="5"/>
  <c r="D46" i="5"/>
  <c r="C46" i="5"/>
  <c r="A47" i="5"/>
  <c r="B47" i="5"/>
  <c r="D47" i="5"/>
  <c r="C47" i="5"/>
  <c r="A48" i="5"/>
  <c r="B49" i="5" s="1"/>
  <c r="B48" i="5"/>
  <c r="D48" i="5"/>
  <c r="C48" i="5"/>
  <c r="A49" i="5"/>
  <c r="D49" i="5"/>
  <c r="C49" i="5"/>
  <c r="A50" i="5"/>
  <c r="D50" i="5"/>
  <c r="C50" i="5"/>
  <c r="A51" i="5"/>
  <c r="B52" i="5" s="1"/>
  <c r="B51" i="5"/>
  <c r="D51" i="5"/>
  <c r="C51" i="5"/>
  <c r="A52" i="5"/>
  <c r="B53" i="5" s="1"/>
  <c r="D52" i="5"/>
  <c r="C52" i="5"/>
  <c r="A53" i="5"/>
  <c r="B54" i="5" s="1"/>
  <c r="D53" i="5"/>
  <c r="C53" i="5"/>
  <c r="A54" i="5"/>
  <c r="D54" i="5"/>
  <c r="C54" i="5"/>
  <c r="A55" i="5"/>
  <c r="B55" i="5"/>
  <c r="D55" i="5"/>
  <c r="C55" i="5"/>
  <c r="A56" i="5"/>
  <c r="B57" i="5" s="1"/>
  <c r="B56" i="5"/>
  <c r="D56" i="5"/>
  <c r="C56" i="5"/>
  <c r="A57" i="5"/>
  <c r="D57" i="5"/>
  <c r="C57" i="5"/>
  <c r="A58" i="5"/>
  <c r="B58" i="5"/>
  <c r="D58" i="5"/>
  <c r="C58" i="5"/>
  <c r="A59" i="5"/>
  <c r="B59" i="5"/>
  <c r="D59" i="5"/>
  <c r="C59" i="5"/>
  <c r="A60" i="5"/>
  <c r="B61" i="5" s="1"/>
  <c r="B60" i="5"/>
  <c r="D60" i="5"/>
  <c r="C60" i="5"/>
  <c r="A61" i="5"/>
  <c r="D61" i="5"/>
  <c r="C61" i="5"/>
  <c r="A62" i="5"/>
  <c r="D62" i="5"/>
  <c r="C62" i="5"/>
  <c r="A63" i="5"/>
  <c r="B64" i="5" s="1"/>
  <c r="B63" i="5"/>
  <c r="D63" i="5"/>
  <c r="C63" i="5"/>
  <c r="A64" i="5"/>
  <c r="B65" i="5" s="1"/>
  <c r="D64" i="5"/>
  <c r="C64" i="5"/>
  <c r="A65" i="5"/>
  <c r="B66" i="5" s="1"/>
  <c r="D65" i="5"/>
  <c r="C65" i="5"/>
  <c r="A66" i="5"/>
  <c r="D66" i="5"/>
  <c r="C66" i="5"/>
  <c r="A67" i="5"/>
  <c r="B67" i="5"/>
  <c r="D67" i="5"/>
  <c r="C67" i="5"/>
  <c r="A68" i="5"/>
  <c r="B69" i="5" s="1"/>
  <c r="B68" i="5"/>
  <c r="D68" i="5"/>
  <c r="C68" i="5"/>
  <c r="A69" i="5"/>
  <c r="D69" i="5"/>
  <c r="C69" i="5"/>
  <c r="A70" i="5"/>
  <c r="B70" i="5"/>
  <c r="D70" i="5"/>
  <c r="C70" i="5"/>
  <c r="A71" i="5"/>
  <c r="B71" i="5"/>
  <c r="D71" i="5"/>
  <c r="C71" i="5"/>
  <c r="A72" i="5"/>
  <c r="B73" i="5" s="1"/>
  <c r="B72" i="5"/>
  <c r="D72" i="5"/>
  <c r="C72" i="5"/>
  <c r="A73" i="5"/>
  <c r="D73" i="5"/>
  <c r="C73" i="5"/>
  <c r="A74" i="5"/>
  <c r="D74" i="5"/>
  <c r="C74" i="5"/>
  <c r="A75" i="5"/>
  <c r="B76" i="5" s="1"/>
  <c r="B75" i="5"/>
  <c r="D75" i="5"/>
  <c r="C75" i="5"/>
  <c r="A76" i="5"/>
  <c r="B77" i="5" s="1"/>
  <c r="D76" i="5"/>
  <c r="C76" i="5"/>
  <c r="A77" i="5"/>
  <c r="B78" i="5" s="1"/>
  <c r="D77" i="5"/>
  <c r="C77" i="5"/>
  <c r="A78" i="5"/>
  <c r="D78" i="5"/>
  <c r="C78" i="5"/>
  <c r="A79" i="5"/>
  <c r="B79" i="5"/>
  <c r="D79" i="5"/>
  <c r="C79" i="5"/>
  <c r="A80" i="5"/>
  <c r="B81" i="5" s="1"/>
  <c r="B80" i="5"/>
  <c r="D80" i="5"/>
  <c r="C80" i="5"/>
  <c r="A81" i="5"/>
  <c r="D81" i="5"/>
  <c r="C81" i="5"/>
  <c r="A82" i="5"/>
  <c r="B82" i="5"/>
  <c r="D82" i="5"/>
  <c r="C82" i="5"/>
  <c r="A83" i="5"/>
  <c r="B83" i="5"/>
  <c r="D83" i="5"/>
  <c r="C83" i="5"/>
  <c r="A84" i="5"/>
  <c r="B85" i="5" s="1"/>
  <c r="B84" i="5"/>
  <c r="D84" i="5"/>
  <c r="C84" i="5"/>
  <c r="A85" i="5"/>
  <c r="B86" i="5" s="1"/>
  <c r="D85" i="5"/>
  <c r="C85" i="5"/>
  <c r="A86" i="5"/>
  <c r="D86" i="5"/>
  <c r="C86" i="5"/>
  <c r="A87" i="5"/>
  <c r="B88" i="5" s="1"/>
  <c r="B87" i="5"/>
  <c r="D87" i="5"/>
  <c r="C87" i="5"/>
  <c r="A88" i="5"/>
  <c r="B89" i="5" s="1"/>
  <c r="D88" i="5"/>
  <c r="C88" i="5"/>
  <c r="A89" i="5"/>
  <c r="B90" i="5" s="1"/>
  <c r="D89" i="5"/>
  <c r="C89" i="5"/>
  <c r="A90" i="5"/>
  <c r="D90" i="5"/>
  <c r="C90" i="5"/>
  <c r="A91" i="5"/>
  <c r="B91" i="5"/>
  <c r="D91" i="5"/>
  <c r="C91" i="5"/>
  <c r="A92" i="5"/>
  <c r="B93" i="5" s="1"/>
  <c r="B92" i="5"/>
  <c r="D92" i="5"/>
  <c r="C92" i="5"/>
  <c r="A93" i="5"/>
  <c r="D93" i="5"/>
  <c r="C93" i="5"/>
  <c r="A94" i="5"/>
  <c r="B94" i="5"/>
  <c r="D94" i="5"/>
  <c r="C94" i="5"/>
  <c r="A95" i="5"/>
  <c r="B95" i="5"/>
  <c r="D95" i="5"/>
  <c r="C95" i="5"/>
  <c r="A96" i="5"/>
  <c r="B97" i="5" s="1"/>
  <c r="B96" i="5"/>
  <c r="D96" i="5"/>
  <c r="C96" i="5"/>
  <c r="A97" i="5"/>
  <c r="B98" i="5" s="1"/>
  <c r="D97" i="5"/>
  <c r="C97" i="5"/>
  <c r="A98" i="5"/>
  <c r="D98" i="5"/>
  <c r="C98" i="5"/>
  <c r="A99" i="5"/>
  <c r="B100" i="5" s="1"/>
  <c r="B99" i="5"/>
  <c r="D99" i="5"/>
  <c r="C99" i="5"/>
  <c r="A100" i="5"/>
  <c r="B101" i="5" s="1"/>
  <c r="D100" i="5"/>
  <c r="C100" i="5"/>
  <c r="A101" i="5"/>
  <c r="B102" i="5" s="1"/>
  <c r="D101" i="5"/>
  <c r="C101" i="5"/>
  <c r="A102" i="5"/>
  <c r="D102" i="5"/>
  <c r="C102" i="5"/>
  <c r="A103" i="5"/>
  <c r="B103" i="5"/>
  <c r="D103" i="5"/>
  <c r="C103" i="5"/>
  <c r="A104" i="5"/>
  <c r="B105" i="5" s="1"/>
  <c r="B104" i="5"/>
  <c r="D104" i="5"/>
  <c r="C104" i="5"/>
  <c r="A105" i="5"/>
  <c r="D105" i="5"/>
  <c r="C105" i="5"/>
  <c r="A106" i="5"/>
  <c r="B106" i="5"/>
  <c r="D106" i="5"/>
  <c r="C106" i="5"/>
  <c r="A107" i="5"/>
  <c r="B107" i="5"/>
  <c r="D107" i="5"/>
  <c r="C107" i="5"/>
  <c r="A108" i="5"/>
  <c r="B109" i="5" s="1"/>
  <c r="B108" i="5"/>
  <c r="D108" i="5"/>
  <c r="C108" i="5"/>
  <c r="A109" i="5"/>
  <c r="D109" i="5"/>
  <c r="C109" i="5"/>
  <c r="A110" i="5"/>
  <c r="D110" i="5"/>
  <c r="C110" i="5"/>
  <c r="A111" i="5"/>
  <c r="B112" i="5" s="1"/>
  <c r="B111" i="5"/>
  <c r="D111" i="5"/>
  <c r="C111" i="5"/>
  <c r="A112" i="5"/>
  <c r="B113" i="5" s="1"/>
  <c r="D112" i="5"/>
  <c r="C112" i="5"/>
  <c r="A113" i="5"/>
  <c r="B114" i="5" s="1"/>
  <c r="D113" i="5"/>
  <c r="C113" i="5"/>
  <c r="A114" i="5"/>
  <c r="D114" i="5"/>
  <c r="C114" i="5"/>
  <c r="A115" i="5"/>
  <c r="B115" i="5"/>
  <c r="D115" i="5"/>
  <c r="C115" i="5"/>
  <c r="A116" i="5"/>
  <c r="B117" i="5" s="1"/>
  <c r="B116" i="5"/>
  <c r="D116" i="5"/>
  <c r="C116" i="5"/>
  <c r="A117" i="5"/>
  <c r="D117" i="5"/>
  <c r="C117" i="5"/>
  <c r="A118" i="5"/>
  <c r="B118" i="5"/>
  <c r="D118" i="5"/>
  <c r="C118" i="5"/>
  <c r="A119" i="5"/>
  <c r="B119" i="5"/>
  <c r="D119" i="5"/>
  <c r="C119" i="5"/>
  <c r="A120" i="5"/>
  <c r="B121" i="5" s="1"/>
  <c r="B120" i="5"/>
  <c r="D120" i="5"/>
  <c r="C120" i="5"/>
  <c r="A121" i="5"/>
  <c r="B122" i="5" s="1"/>
  <c r="D121" i="5"/>
  <c r="C121" i="5"/>
  <c r="A122" i="5"/>
  <c r="D122" i="5"/>
  <c r="C122" i="5"/>
  <c r="A123" i="5"/>
  <c r="B124" i="5" s="1"/>
  <c r="B123" i="5"/>
  <c r="D123" i="5"/>
  <c r="C123" i="5"/>
  <c r="A124" i="5"/>
  <c r="B125" i="5" s="1"/>
  <c r="D124" i="5"/>
  <c r="C124" i="5"/>
  <c r="A125" i="5"/>
  <c r="B126" i="5" s="1"/>
  <c r="D125" i="5"/>
  <c r="C125" i="5"/>
  <c r="A126" i="5"/>
  <c r="D126" i="5"/>
  <c r="C126" i="5"/>
  <c r="A127" i="5"/>
  <c r="B127" i="5"/>
  <c r="D127" i="5"/>
  <c r="C127" i="5"/>
  <c r="A128" i="5"/>
  <c r="B129" i="5" s="1"/>
  <c r="B128" i="5"/>
  <c r="D128" i="5"/>
  <c r="C128" i="5"/>
  <c r="A129" i="5"/>
  <c r="D129" i="5"/>
  <c r="C129" i="5"/>
  <c r="A130" i="5"/>
  <c r="B130" i="5"/>
  <c r="D130" i="5"/>
  <c r="C130" i="5"/>
  <c r="A131" i="5"/>
  <c r="B131" i="5"/>
  <c r="D131" i="5"/>
  <c r="C131" i="5"/>
  <c r="A132" i="5"/>
  <c r="B133" i="5" s="1"/>
  <c r="B132" i="5"/>
  <c r="D132" i="5"/>
  <c r="C132" i="5"/>
  <c r="A133" i="5"/>
  <c r="B134" i="5" s="1"/>
  <c r="D133" i="5"/>
  <c r="C133" i="5"/>
  <c r="A134" i="5"/>
  <c r="D134" i="5"/>
  <c r="C134" i="5"/>
  <c r="A135" i="5"/>
  <c r="B136" i="5" s="1"/>
  <c r="B135" i="5"/>
  <c r="D135" i="5"/>
  <c r="C135" i="5"/>
  <c r="A136" i="5"/>
  <c r="B137" i="5" s="1"/>
  <c r="D136" i="5"/>
  <c r="C136" i="5"/>
  <c r="A137" i="5"/>
  <c r="B138" i="5" s="1"/>
  <c r="D137" i="5"/>
  <c r="C137" i="5"/>
  <c r="A138" i="5"/>
  <c r="D138" i="5"/>
  <c r="C138" i="5"/>
  <c r="A139" i="5"/>
  <c r="B139" i="5"/>
  <c r="D139" i="5"/>
  <c r="C139" i="5"/>
  <c r="A140" i="5"/>
  <c r="B141" i="5" s="1"/>
  <c r="B140" i="5"/>
  <c r="D140" i="5"/>
  <c r="C140" i="5"/>
  <c r="A141" i="5"/>
  <c r="D141" i="5"/>
  <c r="C141" i="5"/>
  <c r="A142" i="5"/>
  <c r="B142" i="5"/>
  <c r="D142" i="5"/>
  <c r="C142" i="5"/>
  <c r="A143" i="5"/>
  <c r="B143" i="5"/>
  <c r="D143" i="5"/>
  <c r="C143" i="5"/>
  <c r="A144" i="5"/>
  <c r="B145" i="5" s="1"/>
  <c r="B144" i="5"/>
  <c r="D144" i="5"/>
  <c r="C144" i="5"/>
  <c r="A145" i="5"/>
  <c r="D145" i="5"/>
  <c r="C145" i="5"/>
  <c r="A146" i="5"/>
  <c r="D146" i="5"/>
  <c r="C146" i="5"/>
  <c r="A147" i="5"/>
  <c r="B148" i="5" s="1"/>
  <c r="B147" i="5"/>
  <c r="D147" i="5"/>
  <c r="C147" i="5"/>
  <c r="A148" i="5"/>
  <c r="B149" i="5" s="1"/>
  <c r="D148" i="5"/>
  <c r="C148" i="5"/>
  <c r="A149" i="5"/>
  <c r="B150" i="5" s="1"/>
  <c r="D149" i="5"/>
  <c r="C149" i="5"/>
  <c r="A150" i="5"/>
  <c r="D150" i="5"/>
  <c r="C150" i="5"/>
  <c r="A151" i="5"/>
  <c r="B151" i="5"/>
  <c r="D151" i="5"/>
  <c r="C151" i="5"/>
  <c r="A152" i="5"/>
  <c r="B153" i="5" s="1"/>
  <c r="B152" i="5"/>
  <c r="D152" i="5"/>
  <c r="C152" i="5"/>
  <c r="A153" i="5"/>
  <c r="D153" i="5"/>
  <c r="C153" i="5"/>
  <c r="A154" i="5"/>
  <c r="B154" i="5"/>
  <c r="D154" i="5"/>
  <c r="C154" i="5"/>
  <c r="A155" i="5"/>
  <c r="B155" i="5"/>
  <c r="D155" i="5"/>
  <c r="C155" i="5"/>
  <c r="A156" i="5"/>
  <c r="B157" i="5" s="1"/>
  <c r="B156" i="5"/>
  <c r="D156" i="5"/>
  <c r="C156" i="5"/>
  <c r="A157" i="5"/>
  <c r="D157" i="5"/>
  <c r="C157" i="5"/>
  <c r="A158" i="5"/>
  <c r="D158" i="5"/>
  <c r="C158" i="5"/>
  <c r="A159" i="5"/>
  <c r="B160" i="5" s="1"/>
  <c r="B159" i="5"/>
  <c r="D159" i="5"/>
  <c r="C159" i="5"/>
  <c r="A160" i="5"/>
  <c r="B161" i="5" s="1"/>
  <c r="D160" i="5"/>
  <c r="C160" i="5"/>
  <c r="A161" i="5"/>
  <c r="B162" i="5" s="1"/>
  <c r="D161" i="5"/>
  <c r="C161" i="5"/>
  <c r="A162" i="5"/>
  <c r="D162" i="5"/>
  <c r="C162" i="5"/>
  <c r="A163" i="5"/>
  <c r="B163" i="5"/>
  <c r="D163" i="5"/>
  <c r="C163" i="5"/>
  <c r="A164" i="5"/>
  <c r="B165" i="5" s="1"/>
  <c r="B164" i="5"/>
  <c r="D164" i="5"/>
  <c r="C164" i="5"/>
  <c r="A165" i="5"/>
  <c r="D165" i="5"/>
  <c r="C165" i="5"/>
  <c r="A166" i="5"/>
  <c r="B166" i="5"/>
  <c r="D166" i="5"/>
  <c r="C166" i="5"/>
  <c r="A167" i="5"/>
  <c r="B167" i="5"/>
  <c r="D167" i="5"/>
  <c r="C167" i="5"/>
  <c r="A168" i="5"/>
  <c r="B169" i="5" s="1"/>
  <c r="B168" i="5"/>
  <c r="D168" i="5"/>
  <c r="C168" i="5"/>
  <c r="A169" i="5"/>
  <c r="D169" i="5"/>
  <c r="C169" i="5"/>
  <c r="A170" i="5"/>
  <c r="D170" i="5"/>
  <c r="C170" i="5"/>
  <c r="A171" i="5"/>
  <c r="B172" i="5" s="1"/>
  <c r="B171" i="5"/>
  <c r="D171" i="5"/>
  <c r="C171" i="5"/>
  <c r="A172" i="5"/>
  <c r="B173" i="5" s="1"/>
  <c r="D172" i="5"/>
  <c r="C172" i="5"/>
  <c r="A173" i="5"/>
  <c r="B174" i="5" s="1"/>
  <c r="D173" i="5"/>
  <c r="C173" i="5"/>
  <c r="A174" i="5"/>
  <c r="D174" i="5"/>
  <c r="C174" i="5"/>
  <c r="A175" i="5"/>
  <c r="B175" i="5"/>
  <c r="D175" i="5"/>
  <c r="C175" i="5"/>
  <c r="A176" i="5"/>
  <c r="B177" i="5" s="1"/>
  <c r="B176" i="5"/>
  <c r="D176" i="5"/>
  <c r="C176" i="5"/>
  <c r="A177" i="5"/>
  <c r="D177" i="5"/>
  <c r="C177" i="5"/>
  <c r="A178" i="5"/>
  <c r="B178" i="5"/>
  <c r="D178" i="5"/>
  <c r="C178" i="5"/>
  <c r="A179" i="5"/>
  <c r="B179" i="5"/>
  <c r="D179" i="5"/>
  <c r="C179" i="5"/>
  <c r="A180" i="5"/>
  <c r="B181" i="5" s="1"/>
  <c r="B180" i="5"/>
  <c r="D180" i="5"/>
  <c r="C180" i="5"/>
  <c r="A181" i="5"/>
  <c r="B182" i="5" s="1"/>
  <c r="D181" i="5"/>
  <c r="C181" i="5"/>
  <c r="A182" i="5"/>
  <c r="D182" i="5"/>
  <c r="C182" i="5"/>
  <c r="A183" i="5"/>
  <c r="B184" i="5" s="1"/>
  <c r="B183" i="5"/>
  <c r="D183" i="5"/>
  <c r="C183" i="5"/>
  <c r="A184" i="5"/>
  <c r="B185" i="5" s="1"/>
  <c r="D184" i="5"/>
  <c r="C184" i="5"/>
  <c r="A185" i="5"/>
  <c r="B186" i="5" s="1"/>
  <c r="D185" i="5"/>
  <c r="C185" i="5"/>
  <c r="A186" i="5"/>
  <c r="D186" i="5"/>
  <c r="C186" i="5"/>
  <c r="A187" i="5"/>
  <c r="B187" i="5"/>
  <c r="D187" i="5"/>
  <c r="C187" i="5"/>
  <c r="A188" i="5"/>
  <c r="B189" i="5" s="1"/>
  <c r="B188" i="5"/>
  <c r="D188" i="5"/>
  <c r="C188" i="5"/>
  <c r="A189" i="5"/>
  <c r="D189" i="5"/>
  <c r="C189" i="5"/>
  <c r="A190" i="5"/>
  <c r="B190" i="5"/>
  <c r="D190" i="5"/>
  <c r="C190" i="5"/>
  <c r="A191" i="5"/>
  <c r="B191" i="5"/>
  <c r="D191" i="5"/>
  <c r="C191" i="5"/>
  <c r="A192" i="5"/>
  <c r="B193" i="5" s="1"/>
  <c r="B192" i="5"/>
  <c r="D192" i="5"/>
  <c r="C192" i="5"/>
  <c r="A193" i="5"/>
  <c r="B194" i="5" s="1"/>
  <c r="D193" i="5"/>
  <c r="C193" i="5"/>
  <c r="A194" i="5"/>
  <c r="D194" i="5"/>
  <c r="C194" i="5"/>
  <c r="A195" i="5"/>
  <c r="B196" i="5" s="1"/>
  <c r="B195" i="5"/>
  <c r="D195" i="5"/>
  <c r="C195" i="5"/>
  <c r="A196" i="5"/>
  <c r="B197" i="5" s="1"/>
  <c r="D196" i="5"/>
  <c r="C196" i="5"/>
  <c r="A197" i="5"/>
  <c r="B198" i="5" s="1"/>
  <c r="D197" i="5"/>
  <c r="C197" i="5"/>
  <c r="A198" i="5"/>
  <c r="D198" i="5"/>
  <c r="C198" i="5"/>
  <c r="A199" i="5"/>
  <c r="B199" i="5"/>
  <c r="D199" i="5"/>
  <c r="C199" i="5"/>
  <c r="A200" i="5"/>
  <c r="B201" i="5" s="1"/>
  <c r="B200" i="5"/>
  <c r="D200" i="5"/>
  <c r="C200" i="5"/>
  <c r="A201" i="5"/>
  <c r="D201" i="5"/>
  <c r="C201" i="5"/>
  <c r="A202" i="5"/>
  <c r="B202" i="5"/>
  <c r="D202" i="5"/>
  <c r="C202" i="5"/>
  <c r="A203" i="5"/>
  <c r="B203" i="5"/>
  <c r="D203" i="5"/>
  <c r="C203" i="5"/>
  <c r="A204" i="5"/>
  <c r="B205" i="5" s="1"/>
  <c r="B204" i="5"/>
  <c r="D204" i="5"/>
  <c r="C204" i="5"/>
  <c r="A205" i="5"/>
  <c r="B206" i="5" s="1"/>
  <c r="D205" i="5"/>
  <c r="C205" i="5"/>
  <c r="A206" i="5"/>
  <c r="D206" i="5"/>
  <c r="C206" i="5"/>
  <c r="A207" i="5"/>
  <c r="B208" i="5" s="1"/>
  <c r="B207" i="5"/>
  <c r="D207" i="5"/>
  <c r="C207" i="5"/>
  <c r="A208" i="5"/>
  <c r="B209" i="5" s="1"/>
  <c r="D208" i="5"/>
  <c r="C208" i="5"/>
  <c r="A209" i="5"/>
  <c r="B210" i="5" s="1"/>
  <c r="D209" i="5"/>
  <c r="C209" i="5"/>
  <c r="A210" i="5"/>
  <c r="D210" i="5"/>
  <c r="C210" i="5"/>
  <c r="A211" i="5"/>
  <c r="B211" i="5"/>
  <c r="D211" i="5"/>
  <c r="C211" i="5"/>
  <c r="A212" i="5"/>
  <c r="B213" i="5" s="1"/>
  <c r="B212" i="5"/>
  <c r="D212" i="5"/>
  <c r="C212" i="5"/>
  <c r="A213" i="5"/>
  <c r="D213" i="5"/>
  <c r="C213" i="5"/>
  <c r="A214" i="5"/>
  <c r="B214" i="5"/>
  <c r="D214" i="5"/>
  <c r="C214" i="5"/>
  <c r="A215" i="5"/>
  <c r="B215" i="5"/>
  <c r="D215" i="5"/>
  <c r="C215" i="5"/>
  <c r="A216" i="5"/>
  <c r="B217" i="5" s="1"/>
  <c r="B216" i="5"/>
  <c r="D216" i="5"/>
  <c r="C216" i="5"/>
  <c r="A217" i="5"/>
  <c r="B218" i="5" s="1"/>
  <c r="D217" i="5"/>
  <c r="C217" i="5"/>
  <c r="A218" i="5"/>
  <c r="D218" i="5"/>
  <c r="C218" i="5"/>
  <c r="A219" i="5"/>
  <c r="B220" i="5" s="1"/>
  <c r="B219" i="5"/>
  <c r="D219" i="5"/>
  <c r="C219" i="5"/>
  <c r="A220" i="5"/>
  <c r="B221" i="5" s="1"/>
  <c r="D220" i="5"/>
  <c r="C220" i="5"/>
  <c r="A221" i="5"/>
  <c r="B222" i="5" s="1"/>
  <c r="D221" i="5"/>
  <c r="C221" i="5"/>
  <c r="A222" i="5"/>
  <c r="D222" i="5"/>
  <c r="C222" i="5"/>
  <c r="A223" i="5"/>
  <c r="B223" i="5"/>
  <c r="D223" i="5"/>
  <c r="C223" i="5"/>
  <c r="A224" i="5"/>
  <c r="B225" i="5" s="1"/>
  <c r="B224" i="5"/>
  <c r="D224" i="5"/>
  <c r="C224" i="5"/>
  <c r="A225" i="5"/>
  <c r="D225" i="5"/>
  <c r="C225" i="5"/>
  <c r="A226" i="5"/>
  <c r="B226" i="5"/>
  <c r="D226" i="5"/>
  <c r="C226" i="5"/>
  <c r="A227" i="5"/>
  <c r="B227" i="5"/>
  <c r="D227" i="5"/>
  <c r="C227" i="5"/>
  <c r="A228" i="5"/>
  <c r="B229" i="5" s="1"/>
  <c r="B228" i="5"/>
  <c r="D228" i="5"/>
  <c r="C228" i="5"/>
  <c r="A229" i="5"/>
  <c r="B230" i="5" s="1"/>
  <c r="D229" i="5"/>
  <c r="C229" i="5"/>
  <c r="A230" i="5"/>
  <c r="D230" i="5"/>
  <c r="C230" i="5"/>
  <c r="A231" i="5"/>
  <c r="B232" i="5" s="1"/>
  <c r="B231" i="5"/>
  <c r="D231" i="5"/>
  <c r="C231" i="5"/>
  <c r="A232" i="5"/>
  <c r="B233" i="5" s="1"/>
  <c r="D232" i="5"/>
  <c r="C232" i="5"/>
  <c r="A233" i="5"/>
  <c r="B234" i="5" s="1"/>
  <c r="D233" i="5"/>
  <c r="C233" i="5"/>
  <c r="A234" i="5"/>
  <c r="D234" i="5"/>
  <c r="C234" i="5"/>
  <c r="A235" i="5"/>
  <c r="B235" i="5"/>
  <c r="D235" i="5"/>
  <c r="C235" i="5"/>
  <c r="A236" i="5"/>
  <c r="B237" i="5" s="1"/>
  <c r="B236" i="5"/>
  <c r="D236" i="5"/>
  <c r="C236" i="5"/>
  <c r="A237" i="5"/>
  <c r="D237" i="5"/>
  <c r="C237" i="5"/>
  <c r="A238" i="5"/>
  <c r="B238" i="5"/>
  <c r="D238" i="5"/>
  <c r="C238" i="5"/>
  <c r="A239" i="5"/>
  <c r="B239" i="5"/>
  <c r="D239" i="5"/>
  <c r="C239" i="5"/>
  <c r="A240" i="5"/>
  <c r="B241" i="5" s="1"/>
  <c r="B240" i="5"/>
  <c r="D240" i="5"/>
  <c r="C240" i="5"/>
  <c r="A241" i="5"/>
  <c r="D241" i="5"/>
  <c r="C241" i="5"/>
  <c r="A242" i="5"/>
  <c r="D242" i="5"/>
  <c r="C242" i="5"/>
  <c r="A243" i="5"/>
  <c r="B244" i="5" s="1"/>
  <c r="B243" i="5"/>
  <c r="D243" i="5"/>
  <c r="C243" i="5"/>
  <c r="A244" i="5"/>
  <c r="B245" i="5" s="1"/>
  <c r="D244" i="5"/>
  <c r="C244" i="5"/>
  <c r="A245" i="5"/>
  <c r="B246" i="5" s="1"/>
  <c r="D245" i="5"/>
  <c r="C245" i="5"/>
  <c r="A246" i="5"/>
  <c r="D246" i="5"/>
  <c r="C246" i="5"/>
  <c r="A247" i="5"/>
  <c r="B247" i="5"/>
  <c r="D247" i="5"/>
  <c r="C247" i="5"/>
  <c r="A248" i="5"/>
  <c r="B249" i="5" s="1"/>
  <c r="B248" i="5"/>
  <c r="D248" i="5"/>
  <c r="C248" i="5"/>
  <c r="A249" i="5"/>
  <c r="D249" i="5"/>
  <c r="C249" i="5"/>
  <c r="A250" i="5"/>
  <c r="B250" i="5"/>
  <c r="D250" i="5"/>
  <c r="C250" i="5"/>
  <c r="A251" i="5"/>
  <c r="B251" i="5"/>
  <c r="D251" i="5"/>
  <c r="C251" i="5"/>
  <c r="A252" i="5"/>
  <c r="B253" i="5" s="1"/>
  <c r="B252" i="5"/>
  <c r="D252" i="5"/>
  <c r="C252" i="5"/>
  <c r="A253" i="5"/>
  <c r="D253" i="5"/>
  <c r="C253" i="5"/>
  <c r="A254" i="5"/>
  <c r="D254" i="5"/>
  <c r="C254" i="5"/>
  <c r="A255" i="5"/>
  <c r="B256" i="5" s="1"/>
  <c r="B255" i="5"/>
  <c r="D255" i="5"/>
  <c r="C255" i="5"/>
  <c r="A256" i="5"/>
  <c r="B257" i="5" s="1"/>
  <c r="D256" i="5"/>
  <c r="C256" i="5"/>
  <c r="A257" i="5"/>
  <c r="B258" i="5" s="1"/>
  <c r="D257" i="5"/>
  <c r="C257" i="5"/>
  <c r="A258" i="5"/>
  <c r="D258" i="5"/>
  <c r="C258" i="5"/>
  <c r="A259" i="5"/>
  <c r="B259" i="5"/>
  <c r="D259" i="5"/>
  <c r="C259" i="5"/>
  <c r="A260" i="5"/>
  <c r="B261" i="5" s="1"/>
  <c r="B260" i="5"/>
  <c r="D260" i="5"/>
  <c r="C260" i="5"/>
  <c r="A261" i="5"/>
  <c r="D261" i="5"/>
  <c r="C261" i="5"/>
  <c r="A262" i="5"/>
  <c r="B262" i="5"/>
  <c r="D262" i="5"/>
  <c r="C262" i="5"/>
  <c r="A263" i="5"/>
  <c r="B263" i="5"/>
  <c r="D263" i="5"/>
  <c r="C263" i="5"/>
  <c r="A264" i="5"/>
  <c r="B265" i="5" s="1"/>
  <c r="B264" i="5"/>
  <c r="D264" i="5"/>
  <c r="C264" i="5"/>
  <c r="A265" i="5"/>
  <c r="B266" i="5" s="1"/>
  <c r="D265" i="5"/>
  <c r="C265" i="5"/>
  <c r="A266" i="5"/>
  <c r="D266" i="5"/>
  <c r="C266" i="5"/>
  <c r="A267" i="5"/>
  <c r="B268" i="5" s="1"/>
  <c r="B267" i="5"/>
  <c r="D267" i="5"/>
  <c r="C267" i="5"/>
  <c r="A268" i="5"/>
  <c r="B269" i="5" s="1"/>
  <c r="D268" i="5"/>
  <c r="C268" i="5"/>
  <c r="A269" i="5"/>
  <c r="B270" i="5" s="1"/>
  <c r="D269" i="5"/>
  <c r="C269" i="5"/>
  <c r="A270" i="5"/>
  <c r="D270" i="5"/>
  <c r="C270" i="5"/>
  <c r="A271" i="5"/>
  <c r="B271" i="5"/>
  <c r="D271" i="5"/>
  <c r="C271" i="5"/>
  <c r="A272" i="5"/>
  <c r="B273" i="5" s="1"/>
  <c r="B272" i="5"/>
  <c r="D272" i="5"/>
  <c r="C272" i="5"/>
  <c r="A273" i="5"/>
  <c r="D273" i="5"/>
  <c r="C273" i="5"/>
  <c r="A274" i="5"/>
  <c r="B274" i="5"/>
  <c r="D274" i="5"/>
  <c r="C274" i="5"/>
  <c r="A275" i="5"/>
  <c r="B275" i="5"/>
  <c r="D275" i="5"/>
  <c r="C275" i="5"/>
  <c r="A276" i="5"/>
  <c r="B277" i="5" s="1"/>
  <c r="B276" i="5"/>
  <c r="D276" i="5"/>
  <c r="C276" i="5"/>
  <c r="A277" i="5"/>
  <c r="B278" i="5" s="1"/>
  <c r="D277" i="5"/>
  <c r="C277" i="5"/>
  <c r="A278" i="5"/>
  <c r="D278" i="5"/>
  <c r="C278" i="5"/>
  <c r="A279" i="5"/>
  <c r="B280" i="5" s="1"/>
  <c r="B279" i="5"/>
  <c r="D279" i="5"/>
  <c r="C279" i="5"/>
  <c r="A280" i="5"/>
  <c r="B281" i="5" s="1"/>
  <c r="D280" i="5"/>
  <c r="C280" i="5"/>
  <c r="A281" i="5"/>
  <c r="B282" i="5" s="1"/>
  <c r="D281" i="5"/>
  <c r="C281" i="5"/>
  <c r="A282" i="5"/>
  <c r="D282" i="5"/>
  <c r="C282" i="5"/>
  <c r="A283" i="5"/>
  <c r="B283" i="5"/>
  <c r="D283" i="5"/>
  <c r="C283" i="5"/>
  <c r="A284" i="5"/>
  <c r="B285" i="5" s="1"/>
  <c r="B284" i="5"/>
  <c r="D284" i="5"/>
  <c r="C284" i="5"/>
  <c r="A285" i="5"/>
  <c r="D285" i="5"/>
  <c r="C285" i="5"/>
  <c r="A286" i="5"/>
  <c r="B286" i="5"/>
  <c r="D286" i="5"/>
  <c r="C286" i="5"/>
  <c r="A287" i="5"/>
  <c r="B287" i="5"/>
  <c r="D287" i="5"/>
  <c r="C287" i="5"/>
  <c r="A288" i="5"/>
  <c r="B289" i="5" s="1"/>
  <c r="B288" i="5"/>
  <c r="D288" i="5"/>
  <c r="C288" i="5"/>
  <c r="A289" i="5"/>
  <c r="B290" i="5" s="1"/>
  <c r="D289" i="5"/>
  <c r="C289" i="5"/>
  <c r="A290" i="5"/>
  <c r="D290" i="5"/>
  <c r="C290" i="5"/>
  <c r="A291" i="5"/>
  <c r="B292" i="5" s="1"/>
  <c r="B291" i="5"/>
  <c r="D291" i="5"/>
  <c r="C291" i="5"/>
  <c r="A292" i="5"/>
  <c r="B293" i="5" s="1"/>
  <c r="D292" i="5"/>
  <c r="C292" i="5"/>
  <c r="A293" i="5"/>
  <c r="B294" i="5" s="1"/>
  <c r="D293" i="5"/>
  <c r="C293" i="5"/>
  <c r="A294" i="5"/>
  <c r="D294" i="5"/>
  <c r="C294" i="5"/>
  <c r="A295" i="5"/>
  <c r="B295" i="5"/>
  <c r="D295" i="5"/>
  <c r="C295" i="5"/>
  <c r="A296" i="5"/>
  <c r="B297" i="5" s="1"/>
  <c r="B296" i="5"/>
  <c r="D296" i="5"/>
  <c r="C296" i="5"/>
  <c r="A297" i="5"/>
  <c r="D297" i="5"/>
  <c r="C297" i="5"/>
  <c r="A298" i="5"/>
  <c r="B298" i="5"/>
  <c r="D298" i="5"/>
  <c r="C298" i="5"/>
  <c r="A299" i="5"/>
  <c r="B299" i="5"/>
  <c r="D299" i="5"/>
  <c r="C299" i="5"/>
  <c r="A300" i="5"/>
  <c r="B301" i="5" s="1"/>
  <c r="B300" i="5"/>
  <c r="D300" i="5"/>
  <c r="C300" i="5"/>
  <c r="A301" i="5"/>
  <c r="B302" i="5" s="1"/>
  <c r="D301" i="5"/>
  <c r="C301" i="5"/>
  <c r="A302" i="5"/>
  <c r="D302" i="5"/>
  <c r="C302" i="5"/>
  <c r="A303" i="5"/>
  <c r="B304" i="5" s="1"/>
  <c r="B303" i="5"/>
  <c r="D303" i="5"/>
  <c r="C303" i="5"/>
  <c r="A304" i="5"/>
  <c r="B305" i="5" s="1"/>
  <c r="D304" i="5"/>
  <c r="C304" i="5"/>
  <c r="A305" i="5"/>
  <c r="B306" i="5" s="1"/>
  <c r="D305" i="5"/>
  <c r="C305" i="5"/>
  <c r="A306" i="5"/>
  <c r="D306" i="5"/>
  <c r="C306" i="5"/>
  <c r="A307" i="5"/>
  <c r="B307" i="5"/>
  <c r="D307" i="5"/>
  <c r="C307" i="5"/>
  <c r="A308" i="5"/>
  <c r="B309" i="5" s="1"/>
  <c r="B308" i="5"/>
  <c r="D308" i="5"/>
  <c r="C308" i="5"/>
  <c r="A309" i="5"/>
  <c r="D309" i="5"/>
  <c r="C309" i="5"/>
  <c r="A310" i="5"/>
  <c r="B310" i="5"/>
  <c r="D310" i="5"/>
  <c r="C310" i="5"/>
  <c r="A311" i="5"/>
  <c r="B311" i="5"/>
  <c r="D311" i="5"/>
  <c r="C311" i="5"/>
  <c r="A312" i="5"/>
  <c r="B312" i="5"/>
  <c r="D312" i="5"/>
  <c r="C312" i="5"/>
  <c r="C5" i="5"/>
  <c r="A4" i="5"/>
  <c r="B5" i="5" s="1"/>
  <c r="B4" i="5"/>
  <c r="A5" i="5"/>
  <c r="B3" i="5"/>
  <c r="A3" i="5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N5" i="4" a="1"/>
  <c r="N5" i="4" s="1"/>
  <c r="O6" i="4" s="1" a="1"/>
  <c r="O6" i="4" s="1"/>
  <c r="P7" i="4" s="1" a="1"/>
  <c r="P7" i="4" s="1"/>
  <c r="Q8" i="4" s="1" a="1"/>
  <c r="Q8" i="4" s="1"/>
  <c r="R9" i="4" s="1" a="1"/>
  <c r="R9" i="4" s="1"/>
  <c r="S10" i="4" s="1" a="1"/>
  <c r="S10" i="4" s="1"/>
  <c r="T11" i="4" s="1" a="1"/>
  <c r="T11" i="4" s="1"/>
  <c r="U12" i="4" s="1" a="1"/>
  <c r="U12" i="4" s="1"/>
  <c r="V13" i="4" s="1" a="1"/>
  <c r="V13" i="4" s="1"/>
  <c r="W14" i="4" s="1" a="1"/>
  <c r="W14" i="4" s="1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E3" i="3" a="1"/>
  <c r="E3" i="3" s="1"/>
  <c r="C312" i="1"/>
  <c r="C311" i="1"/>
  <c r="C310" i="1"/>
  <c r="C309" i="1"/>
  <c r="C308" i="1"/>
  <c r="C308" i="3" s="1"/>
  <c r="C307" i="1"/>
  <c r="C306" i="1"/>
  <c r="C305" i="1"/>
  <c r="C304" i="1"/>
  <c r="C303" i="1"/>
  <c r="C302" i="1"/>
  <c r="C301" i="1"/>
  <c r="C301" i="3" s="1"/>
  <c r="C300" i="1"/>
  <c r="C299" i="1"/>
  <c r="C298" i="1"/>
  <c r="C297" i="1"/>
  <c r="C297" i="3" s="1"/>
  <c r="C296" i="1"/>
  <c r="C296" i="3" s="1"/>
  <c r="C295" i="1"/>
  <c r="C294" i="1"/>
  <c r="C294" i="3" s="1"/>
  <c r="C293" i="1"/>
  <c r="C292" i="1"/>
  <c r="C291" i="1"/>
  <c r="C290" i="1"/>
  <c r="C289" i="1"/>
  <c r="C288" i="1"/>
  <c r="C287" i="1"/>
  <c r="C286" i="1"/>
  <c r="C285" i="1"/>
  <c r="C285" i="3" s="1"/>
  <c r="C284" i="1"/>
  <c r="C284" i="3" s="1"/>
  <c r="C283" i="1"/>
  <c r="C282" i="1"/>
  <c r="C281" i="1"/>
  <c r="C281" i="3" s="1"/>
  <c r="C280" i="1"/>
  <c r="C279" i="1"/>
  <c r="C278" i="1"/>
  <c r="C277" i="1"/>
  <c r="C276" i="1"/>
  <c r="C275" i="1"/>
  <c r="C274" i="1"/>
  <c r="C273" i="1"/>
  <c r="C272" i="1"/>
  <c r="C272" i="3" s="1"/>
  <c r="C271" i="1"/>
  <c r="C270" i="1"/>
  <c r="C269" i="1"/>
  <c r="C268" i="1"/>
  <c r="C267" i="1"/>
  <c r="C267" i="3" s="1"/>
  <c r="C266" i="1"/>
  <c r="C265" i="1"/>
  <c r="C264" i="1"/>
  <c r="C263" i="1"/>
  <c r="C262" i="1"/>
  <c r="C261" i="1"/>
  <c r="C261" i="3" s="1"/>
  <c r="C260" i="1"/>
  <c r="C260" i="3" s="1"/>
  <c r="C259" i="1"/>
  <c r="C258" i="1"/>
  <c r="C257" i="1"/>
  <c r="C256" i="1"/>
  <c r="C255" i="1"/>
  <c r="C255" i="3" s="1"/>
  <c r="C254" i="1"/>
  <c r="C254" i="3" s="1"/>
  <c r="C253" i="1"/>
  <c r="C252" i="1"/>
  <c r="C251" i="1"/>
  <c r="C250" i="1"/>
  <c r="C249" i="1"/>
  <c r="C248" i="1"/>
  <c r="C248" i="3" s="1"/>
  <c r="C247" i="1"/>
  <c r="C246" i="1"/>
  <c r="C245" i="1"/>
  <c r="C244" i="1"/>
  <c r="C243" i="1"/>
  <c r="C242" i="1"/>
  <c r="C242" i="3" s="1"/>
  <c r="C241" i="1"/>
  <c r="C241" i="3" s="1"/>
  <c r="C240" i="1"/>
  <c r="C239" i="1"/>
  <c r="C238" i="1"/>
  <c r="C237" i="1"/>
  <c r="C236" i="1"/>
  <c r="C236" i="3" s="1"/>
  <c r="C235" i="1"/>
  <c r="C234" i="1"/>
  <c r="C233" i="1"/>
  <c r="C232" i="1"/>
  <c r="C231" i="1"/>
  <c r="C230" i="1"/>
  <c r="C229" i="1"/>
  <c r="C229" i="3" s="1"/>
  <c r="C228" i="1"/>
  <c r="C227" i="1"/>
  <c r="C226" i="1"/>
  <c r="C225" i="1"/>
  <c r="C225" i="3" s="1"/>
  <c r="C224" i="1"/>
  <c r="C224" i="3" s="1"/>
  <c r="C223" i="1"/>
  <c r="C222" i="1"/>
  <c r="C222" i="3" s="1"/>
  <c r="C221" i="1"/>
  <c r="C220" i="1"/>
  <c r="C219" i="1"/>
  <c r="C218" i="1"/>
  <c r="C217" i="1"/>
  <c r="C216" i="1"/>
  <c r="C215" i="1"/>
  <c r="C214" i="1"/>
  <c r="C213" i="1"/>
  <c r="C213" i="3" s="1"/>
  <c r="C212" i="1"/>
  <c r="C212" i="3" s="1"/>
  <c r="C211" i="1"/>
  <c r="C210" i="1"/>
  <c r="C209" i="1"/>
  <c r="C209" i="3" s="1"/>
  <c r="C208" i="1"/>
  <c r="C207" i="1"/>
  <c r="C206" i="1"/>
  <c r="C205" i="1"/>
  <c r="C204" i="1"/>
  <c r="C203" i="1"/>
  <c r="C202" i="1"/>
  <c r="C201" i="1"/>
  <c r="C200" i="1"/>
  <c r="C200" i="3" s="1"/>
  <c r="C199" i="1"/>
  <c r="C198" i="1"/>
  <c r="C197" i="1"/>
  <c r="C196" i="1"/>
  <c r="C195" i="1"/>
  <c r="C195" i="3" s="1"/>
  <c r="C194" i="1"/>
  <c r="C193" i="1"/>
  <c r="C192" i="1"/>
  <c r="C191" i="1"/>
  <c r="C190" i="1"/>
  <c r="C189" i="1"/>
  <c r="C189" i="3" s="1"/>
  <c r="C188" i="1"/>
  <c r="C188" i="3" s="1"/>
  <c r="C187" i="1"/>
  <c r="C186" i="1"/>
  <c r="C185" i="1"/>
  <c r="C184" i="1"/>
  <c r="C183" i="1"/>
  <c r="C183" i="3" s="1"/>
  <c r="C182" i="1"/>
  <c r="C182" i="3" s="1"/>
  <c r="C181" i="1"/>
  <c r="C180" i="1"/>
  <c r="C179" i="1"/>
  <c r="C178" i="1"/>
  <c r="C177" i="1"/>
  <c r="C176" i="1"/>
  <c r="C176" i="3" s="1"/>
  <c r="C175" i="1"/>
  <c r="C174" i="1"/>
  <c r="C173" i="1"/>
  <c r="C172" i="1"/>
  <c r="C171" i="1"/>
  <c r="C170" i="1"/>
  <c r="C170" i="3" s="1"/>
  <c r="C169" i="1"/>
  <c r="C169" i="3" s="1"/>
  <c r="C168" i="1"/>
  <c r="C167" i="1"/>
  <c r="C166" i="1"/>
  <c r="C165" i="1"/>
  <c r="C164" i="1"/>
  <c r="C164" i="3" s="1"/>
  <c r="C163" i="1"/>
  <c r="C162" i="1"/>
  <c r="C161" i="1"/>
  <c r="C160" i="1"/>
  <c r="C159" i="1"/>
  <c r="C158" i="1"/>
  <c r="C157" i="1"/>
  <c r="C157" i="3" s="1"/>
  <c r="C156" i="1"/>
  <c r="C155" i="1"/>
  <c r="C154" i="1"/>
  <c r="C153" i="1"/>
  <c r="C153" i="3" s="1"/>
  <c r="C152" i="1"/>
  <c r="C152" i="3" s="1"/>
  <c r="C151" i="1"/>
  <c r="C150" i="1"/>
  <c r="C150" i="3" s="1"/>
  <c r="C149" i="1"/>
  <c r="C148" i="1"/>
  <c r="C147" i="1"/>
  <c r="C146" i="1"/>
  <c r="C145" i="1"/>
  <c r="C144" i="1"/>
  <c r="C143" i="1"/>
  <c r="C142" i="1"/>
  <c r="C141" i="1"/>
  <c r="C141" i="3" s="1"/>
  <c r="C140" i="1"/>
  <c r="C140" i="3" s="1"/>
  <c r="C139" i="1"/>
  <c r="C138" i="1"/>
  <c r="C137" i="1"/>
  <c r="C137" i="3" s="1"/>
  <c r="C136" i="1"/>
  <c r="C135" i="1"/>
  <c r="C134" i="1"/>
  <c r="C133" i="1"/>
  <c r="C132" i="1"/>
  <c r="C131" i="1"/>
  <c r="C130" i="1"/>
  <c r="C129" i="1"/>
  <c r="C128" i="1"/>
  <c r="C128" i="3" s="1"/>
  <c r="C127" i="1"/>
  <c r="C126" i="1"/>
  <c r="C125" i="1"/>
  <c r="C124" i="1"/>
  <c r="C123" i="1"/>
  <c r="C123" i="3" s="1"/>
  <c r="C122" i="1"/>
  <c r="C121" i="1"/>
  <c r="C120" i="1"/>
  <c r="C119" i="1"/>
  <c r="C118" i="1"/>
  <c r="C117" i="1"/>
  <c r="C117" i="3" s="1"/>
  <c r="C116" i="1"/>
  <c r="C116" i="3" s="1"/>
  <c r="C115" i="1"/>
  <c r="C114" i="1"/>
  <c r="C113" i="1"/>
  <c r="C112" i="1"/>
  <c r="C111" i="1"/>
  <c r="C111" i="3" s="1"/>
  <c r="C110" i="1"/>
  <c r="C110" i="3" s="1"/>
  <c r="C109" i="1"/>
  <c r="C108" i="1"/>
  <c r="C107" i="1"/>
  <c r="C106" i="1"/>
  <c r="C105" i="1"/>
  <c r="C104" i="1"/>
  <c r="C104" i="3" s="1"/>
  <c r="C103" i="1"/>
  <c r="C102" i="1"/>
  <c r="C101" i="1"/>
  <c r="C100" i="1"/>
  <c r="C99" i="1"/>
  <c r="C98" i="1"/>
  <c r="C98" i="3" s="1"/>
  <c r="C97" i="1"/>
  <c r="C97" i="3" s="1"/>
  <c r="C96" i="1"/>
  <c r="C95" i="1"/>
  <c r="C94" i="1"/>
  <c r="C93" i="1"/>
  <c r="C92" i="1"/>
  <c r="C92" i="3" s="1"/>
  <c r="C91" i="1"/>
  <c r="C90" i="1"/>
  <c r="C89" i="1"/>
  <c r="C88" i="1"/>
  <c r="C87" i="1"/>
  <c r="C86" i="1"/>
  <c r="C85" i="1"/>
  <c r="C85" i="3" s="1"/>
  <c r="C84" i="1"/>
  <c r="C83" i="1"/>
  <c r="C82" i="1"/>
  <c r="C81" i="1"/>
  <c r="C81" i="3" s="1"/>
  <c r="C80" i="1"/>
  <c r="C80" i="3" s="1"/>
  <c r="C79" i="1"/>
  <c r="C78" i="1"/>
  <c r="C78" i="3" s="1"/>
  <c r="C77" i="1"/>
  <c r="C76" i="1"/>
  <c r="C75" i="1"/>
  <c r="C74" i="1"/>
  <c r="C73" i="1"/>
  <c r="C72" i="1"/>
  <c r="C71" i="1"/>
  <c r="C70" i="1"/>
  <c r="C69" i="1"/>
  <c r="C69" i="3" s="1"/>
  <c r="C68" i="1"/>
  <c r="C68" i="3" s="1"/>
  <c r="C67" i="1"/>
  <c r="C66" i="1"/>
  <c r="C65" i="1"/>
  <c r="C65" i="3" s="1"/>
  <c r="C64" i="1"/>
  <c r="C63" i="1"/>
  <c r="C62" i="1"/>
  <c r="C61" i="1"/>
  <c r="C60" i="1"/>
  <c r="C59" i="1"/>
  <c r="C58" i="1"/>
  <c r="C57" i="1"/>
  <c r="C56" i="1"/>
  <c r="C56" i="3" s="1"/>
  <c r="C55" i="1"/>
  <c r="C54" i="1"/>
  <c r="C53" i="1"/>
  <c r="C52" i="1"/>
  <c r="C51" i="1"/>
  <c r="C51" i="3" s="1"/>
  <c r="C50" i="1"/>
  <c r="C49" i="1"/>
  <c r="C48" i="1"/>
  <c r="C47" i="1"/>
  <c r="C46" i="1"/>
  <c r="C45" i="1"/>
  <c r="C45" i="3" s="1"/>
  <c r="C44" i="1"/>
  <c r="C44" i="3" s="1"/>
  <c r="C43" i="1"/>
  <c r="C42" i="1"/>
  <c r="C41" i="1"/>
  <c r="C40" i="1"/>
  <c r="C39" i="1"/>
  <c r="C39" i="3" s="1"/>
  <c r="C38" i="1"/>
  <c r="C38" i="3" s="1"/>
  <c r="C37" i="1"/>
  <c r="C36" i="1"/>
  <c r="C35" i="1"/>
  <c r="C34" i="1"/>
  <c r="C33" i="1"/>
  <c r="C32" i="1"/>
  <c r="C32" i="3" s="1"/>
  <c r="C31" i="1"/>
  <c r="C30" i="1"/>
  <c r="C29" i="1"/>
  <c r="C28" i="1"/>
  <c r="C27" i="1"/>
  <c r="C26" i="1"/>
  <c r="C26" i="3" s="1"/>
  <c r="C25" i="1"/>
  <c r="C25" i="3" s="1"/>
  <c r="C24" i="1"/>
  <c r="C23" i="1"/>
  <c r="C22" i="1"/>
  <c r="C21" i="1"/>
  <c r="C20" i="1"/>
  <c r="C20" i="3" s="1"/>
  <c r="C19" i="1"/>
  <c r="C18" i="1"/>
  <c r="C17" i="1"/>
  <c r="C16" i="1"/>
  <c r="C15" i="1"/>
  <c r="C14" i="1"/>
  <c r="C13" i="1"/>
  <c r="C13" i="3" s="1"/>
  <c r="C12" i="1"/>
  <c r="C11" i="1"/>
  <c r="C10" i="1"/>
  <c r="C9" i="1"/>
  <c r="C9" i="3" s="1"/>
  <c r="C8" i="1"/>
  <c r="C8" i="3" s="1"/>
  <c r="C7" i="1"/>
  <c r="C6" i="1"/>
  <c r="C6" i="3" s="1"/>
  <c r="C5" i="1"/>
  <c r="C4" i="1"/>
  <c r="C3" i="1"/>
  <c r="B312" i="1"/>
  <c r="B311" i="1"/>
  <c r="B310" i="1"/>
  <c r="A310" i="3" s="1"/>
  <c r="B309" i="1"/>
  <c r="D309" i="1" s="1"/>
  <c r="B308" i="1"/>
  <c r="B307" i="1"/>
  <c r="B306" i="1"/>
  <c r="B305" i="1"/>
  <c r="B304" i="1"/>
  <c r="A304" i="3" s="1"/>
  <c r="B303" i="1"/>
  <c r="B302" i="1"/>
  <c r="B301" i="1"/>
  <c r="B300" i="1"/>
  <c r="B299" i="1"/>
  <c r="B298" i="1"/>
  <c r="A298" i="3" s="1"/>
  <c r="B297" i="1"/>
  <c r="D297" i="1" s="1"/>
  <c r="B296" i="1"/>
  <c r="B295" i="1"/>
  <c r="B294" i="1"/>
  <c r="B293" i="1"/>
  <c r="B292" i="1"/>
  <c r="A292" i="3" s="1"/>
  <c r="B291" i="1"/>
  <c r="B290" i="1"/>
  <c r="B289" i="1"/>
  <c r="B288" i="1"/>
  <c r="B287" i="1"/>
  <c r="B286" i="1"/>
  <c r="A286" i="3" s="1"/>
  <c r="B285" i="1"/>
  <c r="D285" i="1" s="1"/>
  <c r="B284" i="1"/>
  <c r="B283" i="1"/>
  <c r="B282" i="1"/>
  <c r="B281" i="1"/>
  <c r="B280" i="1"/>
  <c r="A280" i="3" s="1"/>
  <c r="B279" i="1"/>
  <c r="B278" i="1"/>
  <c r="B277" i="1"/>
  <c r="B276" i="1"/>
  <c r="B275" i="1"/>
  <c r="B274" i="1"/>
  <c r="A274" i="3" s="1"/>
  <c r="B273" i="1"/>
  <c r="D273" i="1" s="1"/>
  <c r="B272" i="1"/>
  <c r="B271" i="1"/>
  <c r="B270" i="1"/>
  <c r="B269" i="1"/>
  <c r="B268" i="1"/>
  <c r="A268" i="3" s="1"/>
  <c r="B267" i="1"/>
  <c r="B266" i="1"/>
  <c r="B265" i="1"/>
  <c r="B264" i="1"/>
  <c r="B263" i="1"/>
  <c r="B262" i="1"/>
  <c r="A262" i="3" s="1"/>
  <c r="B261" i="1"/>
  <c r="D261" i="1" s="1"/>
  <c r="B260" i="1"/>
  <c r="B259" i="1"/>
  <c r="B258" i="1"/>
  <c r="B257" i="1"/>
  <c r="B256" i="1"/>
  <c r="A256" i="3" s="1"/>
  <c r="B255" i="1"/>
  <c r="B254" i="1"/>
  <c r="B253" i="1"/>
  <c r="B252" i="1"/>
  <c r="B251" i="1"/>
  <c r="B250" i="1"/>
  <c r="A250" i="3" s="1"/>
  <c r="B249" i="1"/>
  <c r="D249" i="1" s="1"/>
  <c r="B248" i="1"/>
  <c r="B247" i="1"/>
  <c r="B246" i="1"/>
  <c r="B245" i="1"/>
  <c r="B244" i="1"/>
  <c r="A244" i="3" s="1"/>
  <c r="B243" i="1"/>
  <c r="B242" i="1"/>
  <c r="B241" i="1"/>
  <c r="B240" i="1"/>
  <c r="B239" i="1"/>
  <c r="B238" i="1"/>
  <c r="A238" i="3" s="1"/>
  <c r="B237" i="1"/>
  <c r="D237" i="1" s="1"/>
  <c r="B236" i="1"/>
  <c r="B235" i="1"/>
  <c r="B234" i="1"/>
  <c r="B233" i="1"/>
  <c r="B232" i="1"/>
  <c r="A232" i="3" s="1"/>
  <c r="B231" i="1"/>
  <c r="B230" i="1"/>
  <c r="B229" i="1"/>
  <c r="B228" i="1"/>
  <c r="B227" i="1"/>
  <c r="B226" i="1"/>
  <c r="A226" i="3" s="1"/>
  <c r="B225" i="1"/>
  <c r="D225" i="1" s="1"/>
  <c r="B224" i="1"/>
  <c r="B223" i="1"/>
  <c r="B222" i="1"/>
  <c r="B221" i="1"/>
  <c r="B220" i="1"/>
  <c r="A220" i="3" s="1"/>
  <c r="B219" i="1"/>
  <c r="B218" i="1"/>
  <c r="B217" i="1"/>
  <c r="B216" i="1"/>
  <c r="B215" i="1"/>
  <c r="B214" i="1"/>
  <c r="A214" i="3" s="1"/>
  <c r="B213" i="1"/>
  <c r="D213" i="1" s="1"/>
  <c r="B212" i="1"/>
  <c r="B211" i="1"/>
  <c r="B210" i="1"/>
  <c r="B209" i="1"/>
  <c r="B208" i="1"/>
  <c r="A208" i="3" s="1"/>
  <c r="B207" i="1"/>
  <c r="B206" i="1"/>
  <c r="B205" i="1"/>
  <c r="B204" i="1"/>
  <c r="B203" i="1"/>
  <c r="B202" i="1"/>
  <c r="A202" i="3" s="1"/>
  <c r="B201" i="1"/>
  <c r="D201" i="1" s="1"/>
  <c r="B200" i="1"/>
  <c r="B199" i="1"/>
  <c r="B198" i="1"/>
  <c r="B197" i="1"/>
  <c r="B196" i="1"/>
  <c r="A196" i="3" s="1"/>
  <c r="B195" i="1"/>
  <c r="B194" i="1"/>
  <c r="B193" i="1"/>
  <c r="B192" i="1"/>
  <c r="B191" i="1"/>
  <c r="B190" i="1"/>
  <c r="A190" i="3" s="1"/>
  <c r="B189" i="1"/>
  <c r="D189" i="1" s="1"/>
  <c r="B188" i="1"/>
  <c r="B187" i="1"/>
  <c r="B186" i="1"/>
  <c r="B185" i="1"/>
  <c r="B184" i="1"/>
  <c r="A184" i="3" s="1"/>
  <c r="B183" i="1"/>
  <c r="B182" i="1"/>
  <c r="B181" i="1"/>
  <c r="B180" i="1"/>
  <c r="B179" i="1"/>
  <c r="B178" i="1"/>
  <c r="A178" i="3" s="1"/>
  <c r="B177" i="1"/>
  <c r="D177" i="1" s="1"/>
  <c r="B176" i="1"/>
  <c r="B175" i="1"/>
  <c r="B174" i="1"/>
  <c r="B173" i="1"/>
  <c r="B172" i="1"/>
  <c r="A172" i="3" s="1"/>
  <c r="B171" i="1"/>
  <c r="B170" i="1"/>
  <c r="B169" i="1"/>
  <c r="B168" i="1"/>
  <c r="B167" i="1"/>
  <c r="B166" i="1"/>
  <c r="A166" i="3" s="1"/>
  <c r="B165" i="1"/>
  <c r="D165" i="1" s="1"/>
  <c r="B164" i="1"/>
  <c r="B163" i="1"/>
  <c r="B162" i="1"/>
  <c r="B161" i="1"/>
  <c r="B160" i="1"/>
  <c r="A160" i="3" s="1"/>
  <c r="B159" i="1"/>
  <c r="B158" i="1"/>
  <c r="B157" i="1"/>
  <c r="B156" i="1"/>
  <c r="B155" i="1"/>
  <c r="B154" i="1"/>
  <c r="A154" i="3" s="1"/>
  <c r="B153" i="1"/>
  <c r="D153" i="1" s="1"/>
  <c r="B152" i="1"/>
  <c r="B151" i="1"/>
  <c r="B150" i="1"/>
  <c r="B149" i="1"/>
  <c r="B148" i="1"/>
  <c r="A148" i="3" s="1"/>
  <c r="B147" i="1"/>
  <c r="B146" i="1"/>
  <c r="B145" i="1"/>
  <c r="B144" i="1"/>
  <c r="B143" i="1"/>
  <c r="B142" i="1"/>
  <c r="A142" i="3" s="1"/>
  <c r="B141" i="1"/>
  <c r="D141" i="1" s="1"/>
  <c r="B140" i="1"/>
  <c r="B139" i="1"/>
  <c r="B138" i="1"/>
  <c r="B137" i="1"/>
  <c r="B136" i="1"/>
  <c r="A136" i="3" s="1"/>
  <c r="B135" i="1"/>
  <c r="B134" i="1"/>
  <c r="B133" i="1"/>
  <c r="B132" i="1"/>
  <c r="B131" i="1"/>
  <c r="B130" i="1"/>
  <c r="A130" i="3" s="1"/>
  <c r="B129" i="1"/>
  <c r="D129" i="1" s="1"/>
  <c r="B128" i="1"/>
  <c r="B127" i="1"/>
  <c r="B126" i="1"/>
  <c r="B125" i="1"/>
  <c r="B124" i="1"/>
  <c r="A124" i="3" s="1"/>
  <c r="B123" i="1"/>
  <c r="B122" i="1"/>
  <c r="B121" i="1"/>
  <c r="B120" i="1"/>
  <c r="B119" i="1"/>
  <c r="B118" i="1"/>
  <c r="A118" i="3" s="1"/>
  <c r="B117" i="1"/>
  <c r="D117" i="1" s="1"/>
  <c r="B116" i="1"/>
  <c r="B115" i="1"/>
  <c r="B114" i="1"/>
  <c r="B113" i="1"/>
  <c r="B112" i="1"/>
  <c r="A112" i="3" s="1"/>
  <c r="B111" i="1"/>
  <c r="B110" i="1"/>
  <c r="B109" i="1"/>
  <c r="B108" i="1"/>
  <c r="B107" i="1"/>
  <c r="B106" i="1"/>
  <c r="A106" i="3" s="1"/>
  <c r="B105" i="1"/>
  <c r="D105" i="1" s="1"/>
  <c r="B104" i="1"/>
  <c r="B103" i="1"/>
  <c r="B102" i="1"/>
  <c r="B101" i="1"/>
  <c r="B100" i="1"/>
  <c r="A100" i="3" s="1"/>
  <c r="B99" i="1"/>
  <c r="B98" i="1"/>
  <c r="B97" i="1"/>
  <c r="B96" i="1"/>
  <c r="B95" i="1"/>
  <c r="B94" i="1"/>
  <c r="A94" i="3" s="1"/>
  <c r="B93" i="1"/>
  <c r="D93" i="1" s="1"/>
  <c r="B92" i="1"/>
  <c r="B91" i="1"/>
  <c r="B90" i="1"/>
  <c r="B89" i="1"/>
  <c r="B88" i="1"/>
  <c r="A88" i="3" s="1"/>
  <c r="B87" i="1"/>
  <c r="B86" i="1"/>
  <c r="B85" i="1"/>
  <c r="B84" i="1"/>
  <c r="B83" i="1"/>
  <c r="B82" i="1"/>
  <c r="A82" i="3" s="1"/>
  <c r="B81" i="1"/>
  <c r="D81" i="1" s="1"/>
  <c r="B80" i="1"/>
  <c r="B79" i="1"/>
  <c r="B78" i="1"/>
  <c r="B77" i="1"/>
  <c r="B76" i="1"/>
  <c r="A76" i="3" s="1"/>
  <c r="B75" i="1"/>
  <c r="B74" i="1"/>
  <c r="B73" i="1"/>
  <c r="B72" i="1"/>
  <c r="B71" i="1"/>
  <c r="B70" i="1"/>
  <c r="A70" i="3" s="1"/>
  <c r="B69" i="1"/>
  <c r="D69" i="1" s="1"/>
  <c r="B68" i="1"/>
  <c r="B67" i="1"/>
  <c r="B66" i="1"/>
  <c r="B65" i="1"/>
  <c r="B64" i="1"/>
  <c r="A64" i="3" s="1"/>
  <c r="B63" i="1"/>
  <c r="B62" i="1"/>
  <c r="B61" i="1"/>
  <c r="B60" i="1"/>
  <c r="B59" i="1"/>
  <c r="B58" i="1"/>
  <c r="A58" i="3" s="1"/>
  <c r="B57" i="1"/>
  <c r="D57" i="1" s="1"/>
  <c r="B56" i="1"/>
  <c r="B55" i="1"/>
  <c r="B54" i="1"/>
  <c r="B53" i="1"/>
  <c r="B52" i="1"/>
  <c r="A52" i="3" s="1"/>
  <c r="B51" i="1"/>
  <c r="B50" i="1"/>
  <c r="B49" i="1"/>
  <c r="B48" i="1"/>
  <c r="B47" i="1"/>
  <c r="B46" i="1"/>
  <c r="A46" i="3" s="1"/>
  <c r="B45" i="1"/>
  <c r="D45" i="1" s="1"/>
  <c r="B44" i="1"/>
  <c r="B43" i="1"/>
  <c r="B42" i="1"/>
  <c r="B41" i="1"/>
  <c r="B40" i="1"/>
  <c r="A40" i="3" s="1"/>
  <c r="B39" i="1"/>
  <c r="B38" i="1"/>
  <c r="B37" i="1"/>
  <c r="B36" i="1"/>
  <c r="B35" i="1"/>
  <c r="B34" i="1"/>
  <c r="A34" i="3" s="1"/>
  <c r="B33" i="1"/>
  <c r="D33" i="1" s="1"/>
  <c r="B32" i="1"/>
  <c r="B31" i="1"/>
  <c r="B30" i="1"/>
  <c r="B29" i="1"/>
  <c r="B28" i="1"/>
  <c r="A28" i="3" s="1"/>
  <c r="B27" i="1"/>
  <c r="B26" i="1"/>
  <c r="B25" i="1"/>
  <c r="B24" i="1"/>
  <c r="B23" i="1"/>
  <c r="B22" i="1"/>
  <c r="A22" i="3" s="1"/>
  <c r="B21" i="1"/>
  <c r="D21" i="1" s="1"/>
  <c r="B20" i="1"/>
  <c r="B19" i="1"/>
  <c r="B18" i="1"/>
  <c r="B17" i="1"/>
  <c r="B16" i="1"/>
  <c r="A16" i="3" s="1"/>
  <c r="B15" i="1"/>
  <c r="B14" i="1"/>
  <c r="B13" i="1"/>
  <c r="B12" i="1"/>
  <c r="B11" i="1"/>
  <c r="B10" i="1"/>
  <c r="A10" i="3" s="1"/>
  <c r="B9" i="1"/>
  <c r="D9" i="1" s="1"/>
  <c r="B8" i="1"/>
  <c r="B7" i="1"/>
  <c r="B6" i="1"/>
  <c r="B5" i="1"/>
  <c r="B4" i="1"/>
  <c r="A4" i="3" s="1"/>
  <c r="B3" i="1"/>
  <c r="C312" i="3"/>
  <c r="A312" i="3"/>
  <c r="C311" i="3"/>
  <c r="A311" i="3"/>
  <c r="C310" i="3"/>
  <c r="C309" i="3"/>
  <c r="A309" i="3"/>
  <c r="A308" i="3"/>
  <c r="C307" i="3"/>
  <c r="A307" i="3"/>
  <c r="C306" i="3"/>
  <c r="A306" i="3"/>
  <c r="C305" i="3"/>
  <c r="A305" i="3"/>
  <c r="C304" i="3"/>
  <c r="C303" i="3"/>
  <c r="A303" i="3"/>
  <c r="C302" i="3"/>
  <c r="A302" i="3"/>
  <c r="A301" i="3"/>
  <c r="C300" i="3"/>
  <c r="A300" i="3"/>
  <c r="C299" i="3"/>
  <c r="A299" i="3"/>
  <c r="C298" i="3"/>
  <c r="A297" i="3"/>
  <c r="A296" i="3"/>
  <c r="C295" i="3"/>
  <c r="A295" i="3"/>
  <c r="A294" i="3"/>
  <c r="C293" i="3"/>
  <c r="A293" i="3"/>
  <c r="C292" i="3"/>
  <c r="C291" i="3"/>
  <c r="A291" i="3"/>
  <c r="C290" i="3"/>
  <c r="A290" i="3"/>
  <c r="C289" i="3"/>
  <c r="A289" i="3"/>
  <c r="C288" i="3"/>
  <c r="A288" i="3"/>
  <c r="C287" i="3"/>
  <c r="A287" i="3"/>
  <c r="C286" i="3"/>
  <c r="A285" i="3"/>
  <c r="A284" i="3"/>
  <c r="C283" i="3"/>
  <c r="A283" i="3"/>
  <c r="C282" i="3"/>
  <c r="A282" i="3"/>
  <c r="A281" i="3"/>
  <c r="C280" i="3"/>
  <c r="C279" i="3"/>
  <c r="A279" i="3"/>
  <c r="C278" i="3"/>
  <c r="A278" i="3"/>
  <c r="C277" i="3"/>
  <c r="A277" i="3"/>
  <c r="C276" i="3"/>
  <c r="A276" i="3"/>
  <c r="C275" i="3"/>
  <c r="A275" i="3"/>
  <c r="C274" i="3"/>
  <c r="C273" i="3"/>
  <c r="A273" i="3"/>
  <c r="A272" i="3"/>
  <c r="C271" i="3"/>
  <c r="A271" i="3"/>
  <c r="C270" i="3"/>
  <c r="A270" i="3"/>
  <c r="C269" i="3"/>
  <c r="A269" i="3"/>
  <c r="C268" i="3"/>
  <c r="A267" i="3"/>
  <c r="C266" i="3"/>
  <c r="A266" i="3"/>
  <c r="C265" i="3"/>
  <c r="A265" i="3"/>
  <c r="C264" i="3"/>
  <c r="A264" i="3"/>
  <c r="C263" i="3"/>
  <c r="A263" i="3"/>
  <c r="C262" i="3"/>
  <c r="A261" i="3"/>
  <c r="A260" i="3"/>
  <c r="C259" i="3"/>
  <c r="A259" i="3"/>
  <c r="C258" i="3"/>
  <c r="A258" i="3"/>
  <c r="C257" i="3"/>
  <c r="A257" i="3"/>
  <c r="C256" i="3"/>
  <c r="A255" i="3"/>
  <c r="A254" i="3"/>
  <c r="C253" i="3"/>
  <c r="A253" i="3"/>
  <c r="C252" i="3"/>
  <c r="A252" i="3"/>
  <c r="C251" i="3"/>
  <c r="A251" i="3"/>
  <c r="C250" i="3"/>
  <c r="C249" i="3"/>
  <c r="A249" i="3"/>
  <c r="A248" i="3"/>
  <c r="C247" i="3"/>
  <c r="A247" i="3"/>
  <c r="C246" i="3"/>
  <c r="A246" i="3"/>
  <c r="C245" i="3"/>
  <c r="A245" i="3"/>
  <c r="C244" i="3"/>
  <c r="C243" i="3"/>
  <c r="A243" i="3"/>
  <c r="A242" i="3"/>
  <c r="A241" i="3"/>
  <c r="C240" i="3"/>
  <c r="A240" i="3"/>
  <c r="C239" i="3"/>
  <c r="A239" i="3"/>
  <c r="C238" i="3"/>
  <c r="C237" i="3"/>
  <c r="A237" i="3"/>
  <c r="A236" i="3"/>
  <c r="C235" i="3"/>
  <c r="A235" i="3"/>
  <c r="C234" i="3"/>
  <c r="A234" i="3"/>
  <c r="C233" i="3"/>
  <c r="A233" i="3"/>
  <c r="C232" i="3"/>
  <c r="C231" i="3"/>
  <c r="A231" i="3"/>
  <c r="C230" i="3"/>
  <c r="A230" i="3"/>
  <c r="A229" i="3"/>
  <c r="C228" i="3"/>
  <c r="A228" i="3"/>
  <c r="C227" i="3"/>
  <c r="A227" i="3"/>
  <c r="C226" i="3"/>
  <c r="A225" i="3"/>
  <c r="A224" i="3"/>
  <c r="C223" i="3"/>
  <c r="A223" i="3"/>
  <c r="A222" i="3"/>
  <c r="C221" i="3"/>
  <c r="A221" i="3"/>
  <c r="C220" i="3"/>
  <c r="C219" i="3"/>
  <c r="A219" i="3"/>
  <c r="C218" i="3"/>
  <c r="A218" i="3"/>
  <c r="C217" i="3"/>
  <c r="A217" i="3"/>
  <c r="C216" i="3"/>
  <c r="A216" i="3"/>
  <c r="C215" i="3"/>
  <c r="A215" i="3"/>
  <c r="C214" i="3"/>
  <c r="A213" i="3"/>
  <c r="A212" i="3"/>
  <c r="C211" i="3"/>
  <c r="A211" i="3"/>
  <c r="C210" i="3"/>
  <c r="A210" i="3"/>
  <c r="A209" i="3"/>
  <c r="C208" i="3"/>
  <c r="C207" i="3"/>
  <c r="A207" i="3"/>
  <c r="C206" i="3"/>
  <c r="A206" i="3"/>
  <c r="C205" i="3"/>
  <c r="A205" i="3"/>
  <c r="C204" i="3"/>
  <c r="A204" i="3"/>
  <c r="C203" i="3"/>
  <c r="A203" i="3"/>
  <c r="C202" i="3"/>
  <c r="C201" i="3"/>
  <c r="A201" i="3"/>
  <c r="A200" i="3"/>
  <c r="C199" i="3"/>
  <c r="A199" i="3"/>
  <c r="C198" i="3"/>
  <c r="A198" i="3"/>
  <c r="C197" i="3"/>
  <c r="A197" i="3"/>
  <c r="C196" i="3"/>
  <c r="A195" i="3"/>
  <c r="C194" i="3"/>
  <c r="A194" i="3"/>
  <c r="C193" i="3"/>
  <c r="A193" i="3"/>
  <c r="C192" i="3"/>
  <c r="A192" i="3"/>
  <c r="C191" i="3"/>
  <c r="A191" i="3"/>
  <c r="C190" i="3"/>
  <c r="A189" i="3"/>
  <c r="A188" i="3"/>
  <c r="C187" i="3"/>
  <c r="A187" i="3"/>
  <c r="C186" i="3"/>
  <c r="A186" i="3"/>
  <c r="C185" i="3"/>
  <c r="A185" i="3"/>
  <c r="C184" i="3"/>
  <c r="A183" i="3"/>
  <c r="A182" i="3"/>
  <c r="C181" i="3"/>
  <c r="A181" i="3"/>
  <c r="C180" i="3"/>
  <c r="A180" i="3"/>
  <c r="C179" i="3"/>
  <c r="A179" i="3"/>
  <c r="C178" i="3"/>
  <c r="C177" i="3"/>
  <c r="A177" i="3"/>
  <c r="A176" i="3"/>
  <c r="C175" i="3"/>
  <c r="A175" i="3"/>
  <c r="C174" i="3"/>
  <c r="A174" i="3"/>
  <c r="C173" i="3"/>
  <c r="A173" i="3"/>
  <c r="C172" i="3"/>
  <c r="C171" i="3"/>
  <c r="A171" i="3"/>
  <c r="A170" i="3"/>
  <c r="A169" i="3"/>
  <c r="C168" i="3"/>
  <c r="A168" i="3"/>
  <c r="C167" i="3"/>
  <c r="A167" i="3"/>
  <c r="C166" i="3"/>
  <c r="C165" i="3"/>
  <c r="A165" i="3"/>
  <c r="A164" i="3"/>
  <c r="C163" i="3"/>
  <c r="A163" i="3"/>
  <c r="C162" i="3"/>
  <c r="A162" i="3"/>
  <c r="C161" i="3"/>
  <c r="A161" i="3"/>
  <c r="C160" i="3"/>
  <c r="C159" i="3"/>
  <c r="A159" i="3"/>
  <c r="C158" i="3"/>
  <c r="A158" i="3"/>
  <c r="A157" i="3"/>
  <c r="C156" i="3"/>
  <c r="A156" i="3"/>
  <c r="C155" i="3"/>
  <c r="A155" i="3"/>
  <c r="C154" i="3"/>
  <c r="A153" i="3"/>
  <c r="A152" i="3"/>
  <c r="C151" i="3"/>
  <c r="A151" i="3"/>
  <c r="A150" i="3"/>
  <c r="C149" i="3"/>
  <c r="A149" i="3"/>
  <c r="C148" i="3"/>
  <c r="C147" i="3"/>
  <c r="A147" i="3"/>
  <c r="C146" i="3"/>
  <c r="A146" i="3"/>
  <c r="C145" i="3"/>
  <c r="A145" i="3"/>
  <c r="C144" i="3"/>
  <c r="A144" i="3"/>
  <c r="C143" i="3"/>
  <c r="A143" i="3"/>
  <c r="C142" i="3"/>
  <c r="A141" i="3"/>
  <c r="A140" i="3"/>
  <c r="C139" i="3"/>
  <c r="A139" i="3"/>
  <c r="C138" i="3"/>
  <c r="A138" i="3"/>
  <c r="A137" i="3"/>
  <c r="C136" i="3"/>
  <c r="C135" i="3"/>
  <c r="A135" i="3"/>
  <c r="C134" i="3"/>
  <c r="A134" i="3"/>
  <c r="C133" i="3"/>
  <c r="A133" i="3"/>
  <c r="C132" i="3"/>
  <c r="A132" i="3"/>
  <c r="C131" i="3"/>
  <c r="A131" i="3"/>
  <c r="C130" i="3"/>
  <c r="C129" i="3"/>
  <c r="A129" i="3"/>
  <c r="A128" i="3"/>
  <c r="C127" i="3"/>
  <c r="A127" i="3"/>
  <c r="C126" i="3"/>
  <c r="A126" i="3"/>
  <c r="C125" i="3"/>
  <c r="A125" i="3"/>
  <c r="C124" i="3"/>
  <c r="A123" i="3"/>
  <c r="C122" i="3"/>
  <c r="A122" i="3"/>
  <c r="C121" i="3"/>
  <c r="A121" i="3"/>
  <c r="C120" i="3"/>
  <c r="A120" i="3"/>
  <c r="C119" i="3"/>
  <c r="A119" i="3"/>
  <c r="C118" i="3"/>
  <c r="A117" i="3"/>
  <c r="A116" i="3"/>
  <c r="C115" i="3"/>
  <c r="A115" i="3"/>
  <c r="C114" i="3"/>
  <c r="A114" i="3"/>
  <c r="C113" i="3"/>
  <c r="A113" i="3"/>
  <c r="C112" i="3"/>
  <c r="A111" i="3"/>
  <c r="A110" i="3"/>
  <c r="C109" i="3"/>
  <c r="A109" i="3"/>
  <c r="C108" i="3"/>
  <c r="A108" i="3"/>
  <c r="C107" i="3"/>
  <c r="A107" i="3"/>
  <c r="C106" i="3"/>
  <c r="C105" i="3"/>
  <c r="A105" i="3"/>
  <c r="A104" i="3"/>
  <c r="C103" i="3"/>
  <c r="A103" i="3"/>
  <c r="C102" i="3"/>
  <c r="A102" i="3"/>
  <c r="C101" i="3"/>
  <c r="A101" i="3"/>
  <c r="C100" i="3"/>
  <c r="C99" i="3"/>
  <c r="A99" i="3"/>
  <c r="A98" i="3"/>
  <c r="A97" i="3"/>
  <c r="C96" i="3"/>
  <c r="A96" i="3"/>
  <c r="C95" i="3"/>
  <c r="A95" i="3"/>
  <c r="C94" i="3"/>
  <c r="C93" i="3"/>
  <c r="A93" i="3"/>
  <c r="A92" i="3"/>
  <c r="C91" i="3"/>
  <c r="A91" i="3"/>
  <c r="C90" i="3"/>
  <c r="A90" i="3"/>
  <c r="C89" i="3"/>
  <c r="A89" i="3"/>
  <c r="C88" i="3"/>
  <c r="C87" i="3"/>
  <c r="A87" i="3"/>
  <c r="C86" i="3"/>
  <c r="A86" i="3"/>
  <c r="A85" i="3"/>
  <c r="C84" i="3"/>
  <c r="A84" i="3"/>
  <c r="C83" i="3"/>
  <c r="A83" i="3"/>
  <c r="C82" i="3"/>
  <c r="A81" i="3"/>
  <c r="A80" i="3"/>
  <c r="C79" i="3"/>
  <c r="A79" i="3"/>
  <c r="A78" i="3"/>
  <c r="C77" i="3"/>
  <c r="A77" i="3"/>
  <c r="C76" i="3"/>
  <c r="C75" i="3"/>
  <c r="A75" i="3"/>
  <c r="C74" i="3"/>
  <c r="A74" i="3"/>
  <c r="C73" i="3"/>
  <c r="A73" i="3"/>
  <c r="C72" i="3"/>
  <c r="A72" i="3"/>
  <c r="C71" i="3"/>
  <c r="A71" i="3"/>
  <c r="C70" i="3"/>
  <c r="A69" i="3"/>
  <c r="A68" i="3"/>
  <c r="C67" i="3"/>
  <c r="A67" i="3"/>
  <c r="C66" i="3"/>
  <c r="A66" i="3"/>
  <c r="A65" i="3"/>
  <c r="C64" i="3"/>
  <c r="C63" i="3"/>
  <c r="A63" i="3"/>
  <c r="C62" i="3"/>
  <c r="A62" i="3"/>
  <c r="C61" i="3"/>
  <c r="A61" i="3"/>
  <c r="C60" i="3"/>
  <c r="A60" i="3"/>
  <c r="C59" i="3"/>
  <c r="A59" i="3"/>
  <c r="C58" i="3"/>
  <c r="C57" i="3"/>
  <c r="A57" i="3"/>
  <c r="A56" i="3"/>
  <c r="C55" i="3"/>
  <c r="A55" i="3"/>
  <c r="C54" i="3"/>
  <c r="A54" i="3"/>
  <c r="C53" i="3"/>
  <c r="A53" i="3"/>
  <c r="C52" i="3"/>
  <c r="A51" i="3"/>
  <c r="C50" i="3"/>
  <c r="A50" i="3"/>
  <c r="C49" i="3"/>
  <c r="A49" i="3"/>
  <c r="C48" i="3"/>
  <c r="A48" i="3"/>
  <c r="C47" i="3"/>
  <c r="A47" i="3"/>
  <c r="C46" i="3"/>
  <c r="A45" i="3"/>
  <c r="A44" i="3"/>
  <c r="C43" i="3"/>
  <c r="A43" i="3"/>
  <c r="C42" i="3"/>
  <c r="A42" i="3"/>
  <c r="C41" i="3"/>
  <c r="A41" i="3"/>
  <c r="C40" i="3"/>
  <c r="A39" i="3"/>
  <c r="A38" i="3"/>
  <c r="C37" i="3"/>
  <c r="A37" i="3"/>
  <c r="C36" i="3"/>
  <c r="A36" i="3"/>
  <c r="C35" i="3"/>
  <c r="A35" i="3"/>
  <c r="C34" i="3"/>
  <c r="C33" i="3"/>
  <c r="A33" i="3"/>
  <c r="A32" i="3"/>
  <c r="C31" i="3"/>
  <c r="A31" i="3"/>
  <c r="C30" i="3"/>
  <c r="A30" i="3"/>
  <c r="C29" i="3"/>
  <c r="A29" i="3"/>
  <c r="C28" i="3"/>
  <c r="C27" i="3"/>
  <c r="A27" i="3"/>
  <c r="A26" i="3"/>
  <c r="A25" i="3"/>
  <c r="C24" i="3"/>
  <c r="A24" i="3"/>
  <c r="C23" i="3"/>
  <c r="A23" i="3"/>
  <c r="C22" i="3"/>
  <c r="C21" i="3"/>
  <c r="A21" i="3"/>
  <c r="A20" i="3"/>
  <c r="C19" i="3"/>
  <c r="A19" i="3"/>
  <c r="C18" i="3"/>
  <c r="A18" i="3"/>
  <c r="C17" i="3"/>
  <c r="A17" i="3"/>
  <c r="C16" i="3"/>
  <c r="C15" i="3"/>
  <c r="A15" i="3"/>
  <c r="C14" i="3"/>
  <c r="A14" i="3"/>
  <c r="A13" i="3"/>
  <c r="C12" i="3"/>
  <c r="A12" i="3"/>
  <c r="C11" i="3"/>
  <c r="A11" i="3"/>
  <c r="C10" i="3"/>
  <c r="A9" i="3"/>
  <c r="A8" i="3"/>
  <c r="C7" i="3"/>
  <c r="A7" i="3"/>
  <c r="A6" i="3"/>
  <c r="C5" i="3"/>
  <c r="A5" i="3"/>
  <c r="C4" i="3"/>
  <c r="C3" i="3"/>
  <c r="A3" i="3"/>
  <c r="D312" i="1"/>
  <c r="D311" i="1"/>
  <c r="D308" i="1"/>
  <c r="D307" i="1"/>
  <c r="D306" i="1"/>
  <c r="D305" i="1"/>
  <c r="D304" i="1"/>
  <c r="D303" i="1"/>
  <c r="D302" i="1"/>
  <c r="D301" i="1"/>
  <c r="D300" i="1"/>
  <c r="D299" i="1"/>
  <c r="D296" i="1"/>
  <c r="D295" i="1"/>
  <c r="D294" i="1"/>
  <c r="D293" i="1"/>
  <c r="D292" i="1"/>
  <c r="D291" i="1"/>
  <c r="D290" i="1"/>
  <c r="D289" i="1"/>
  <c r="D288" i="1"/>
  <c r="D287" i="1"/>
  <c r="D284" i="1"/>
  <c r="D283" i="1"/>
  <c r="D282" i="1"/>
  <c r="D281" i="1"/>
  <c r="D280" i="1"/>
  <c r="D279" i="1"/>
  <c r="D278" i="1"/>
  <c r="D277" i="1"/>
  <c r="D276" i="1"/>
  <c r="D275" i="1"/>
  <c r="D272" i="1"/>
  <c r="D271" i="1"/>
  <c r="D270" i="1"/>
  <c r="D269" i="1"/>
  <c r="D268" i="1"/>
  <c r="D267" i="1"/>
  <c r="D266" i="1"/>
  <c r="D265" i="1"/>
  <c r="D264" i="1"/>
  <c r="D263" i="1"/>
  <c r="D260" i="1"/>
  <c r="D259" i="1"/>
  <c r="D258" i="1"/>
  <c r="D257" i="1"/>
  <c r="D256" i="1"/>
  <c r="D255" i="1"/>
  <c r="D254" i="1"/>
  <c r="D253" i="1"/>
  <c r="D252" i="1"/>
  <c r="D251" i="1"/>
  <c r="D248" i="1"/>
  <c r="D247" i="1"/>
  <c r="D246" i="1"/>
  <c r="D245" i="1"/>
  <c r="D244" i="1"/>
  <c r="D243" i="1"/>
  <c r="D242" i="1"/>
  <c r="D241" i="1"/>
  <c r="D240" i="1"/>
  <c r="D239" i="1"/>
  <c r="D236" i="1"/>
  <c r="D235" i="1"/>
  <c r="D234" i="1"/>
  <c r="D233" i="1"/>
  <c r="D232" i="1"/>
  <c r="D231" i="1"/>
  <c r="D230" i="1"/>
  <c r="D229" i="1"/>
  <c r="D228" i="1"/>
  <c r="D227" i="1"/>
  <c r="D224" i="1"/>
  <c r="D223" i="1"/>
  <c r="D222" i="1"/>
  <c r="D221" i="1"/>
  <c r="D220" i="1"/>
  <c r="D219" i="1"/>
  <c r="D218" i="1"/>
  <c r="D217" i="1"/>
  <c r="D216" i="1"/>
  <c r="D215" i="1"/>
  <c r="D212" i="1"/>
  <c r="D211" i="1"/>
  <c r="D210" i="1"/>
  <c r="D209" i="1"/>
  <c r="D208" i="1"/>
  <c r="D207" i="1"/>
  <c r="D206" i="1"/>
  <c r="D205" i="1"/>
  <c r="D204" i="1"/>
  <c r="D203" i="1"/>
  <c r="D200" i="1"/>
  <c r="D199" i="1"/>
  <c r="D198" i="1"/>
  <c r="D197" i="1"/>
  <c r="D196" i="1"/>
  <c r="D195" i="1"/>
  <c r="D194" i="1"/>
  <c r="D193" i="1"/>
  <c r="D192" i="1"/>
  <c r="D191" i="1"/>
  <c r="D188" i="1"/>
  <c r="D187" i="1"/>
  <c r="D186" i="1"/>
  <c r="D185" i="1"/>
  <c r="D184" i="1"/>
  <c r="D183" i="1"/>
  <c r="D182" i="1"/>
  <c r="D181" i="1"/>
  <c r="D180" i="1"/>
  <c r="D179" i="1"/>
  <c r="D176" i="1"/>
  <c r="D175" i="1"/>
  <c r="D174" i="1"/>
  <c r="D173" i="1"/>
  <c r="D172" i="1"/>
  <c r="D171" i="1"/>
  <c r="D170" i="1"/>
  <c r="D169" i="1"/>
  <c r="D168" i="1"/>
  <c r="D167" i="1"/>
  <c r="D164" i="1"/>
  <c r="D163" i="1"/>
  <c r="D162" i="1"/>
  <c r="D161" i="1"/>
  <c r="D160" i="1"/>
  <c r="D159" i="1"/>
  <c r="D158" i="1"/>
  <c r="D157" i="1"/>
  <c r="D156" i="1"/>
  <c r="D155" i="1"/>
  <c r="D152" i="1"/>
  <c r="D151" i="1"/>
  <c r="D150" i="1"/>
  <c r="D149" i="1"/>
  <c r="D148" i="1"/>
  <c r="D147" i="1"/>
  <c r="D146" i="1"/>
  <c r="D145" i="1"/>
  <c r="D144" i="1"/>
  <c r="D143" i="1"/>
  <c r="D140" i="1"/>
  <c r="D139" i="1"/>
  <c r="D138" i="1"/>
  <c r="D137" i="1"/>
  <c r="D136" i="1"/>
  <c r="D135" i="1"/>
  <c r="D134" i="1"/>
  <c r="D133" i="1"/>
  <c r="D132" i="1"/>
  <c r="D131" i="1"/>
  <c r="D128" i="1"/>
  <c r="D127" i="1"/>
  <c r="D126" i="1"/>
  <c r="D125" i="1"/>
  <c r="D124" i="1"/>
  <c r="D123" i="1"/>
  <c r="D122" i="1"/>
  <c r="D121" i="1"/>
  <c r="D120" i="1"/>
  <c r="D119" i="1"/>
  <c r="D116" i="1"/>
  <c r="D115" i="1"/>
  <c r="D114" i="1"/>
  <c r="D113" i="1"/>
  <c r="D112" i="1"/>
  <c r="D111" i="1"/>
  <c r="D110" i="1"/>
  <c r="D109" i="1"/>
  <c r="D108" i="1"/>
  <c r="D107" i="1"/>
  <c r="D104" i="1"/>
  <c r="D103" i="1"/>
  <c r="D102" i="1"/>
  <c r="D101" i="1"/>
  <c r="D100" i="1"/>
  <c r="D99" i="1"/>
  <c r="D98" i="1"/>
  <c r="D97" i="1"/>
  <c r="D96" i="1"/>
  <c r="D95" i="1"/>
  <c r="D92" i="1"/>
  <c r="D91" i="1"/>
  <c r="D90" i="1"/>
  <c r="D89" i="1"/>
  <c r="D88" i="1"/>
  <c r="D87" i="1"/>
  <c r="D86" i="1"/>
  <c r="D85" i="1"/>
  <c r="D84" i="1"/>
  <c r="D83" i="1"/>
  <c r="D80" i="1"/>
  <c r="D79" i="1"/>
  <c r="D78" i="1"/>
  <c r="D77" i="1"/>
  <c r="D76" i="1"/>
  <c r="D75" i="1"/>
  <c r="D74" i="1"/>
  <c r="D73" i="1"/>
  <c r="D72" i="1"/>
  <c r="D71" i="1"/>
  <c r="D68" i="1"/>
  <c r="D67" i="1"/>
  <c r="D66" i="1"/>
  <c r="D65" i="1"/>
  <c r="D64" i="1"/>
  <c r="D63" i="1"/>
  <c r="D62" i="1"/>
  <c r="D61" i="1"/>
  <c r="D60" i="1"/>
  <c r="D59" i="1"/>
  <c r="D56" i="1"/>
  <c r="D55" i="1"/>
  <c r="D54" i="1"/>
  <c r="D53" i="1"/>
  <c r="D52" i="1"/>
  <c r="D51" i="1"/>
  <c r="D50" i="1"/>
  <c r="D49" i="1"/>
  <c r="D48" i="1"/>
  <c r="D47" i="1"/>
  <c r="D44" i="1"/>
  <c r="D43" i="1"/>
  <c r="D42" i="1"/>
  <c r="D41" i="1"/>
  <c r="D40" i="1"/>
  <c r="D39" i="1"/>
  <c r="D38" i="1"/>
  <c r="D37" i="1"/>
  <c r="D36" i="1"/>
  <c r="D35" i="1"/>
  <c r="D32" i="1"/>
  <c r="D31" i="1"/>
  <c r="D30" i="1"/>
  <c r="D29" i="1"/>
  <c r="D28" i="1"/>
  <c r="D27" i="1"/>
  <c r="D26" i="1"/>
  <c r="D25" i="1"/>
  <c r="D24" i="1"/>
  <c r="D23" i="1"/>
  <c r="D20" i="1"/>
  <c r="D19" i="1"/>
  <c r="D18" i="1"/>
  <c r="D17" i="1"/>
  <c r="D16" i="1"/>
  <c r="D15" i="1"/>
  <c r="D14" i="1"/>
  <c r="D13" i="1"/>
  <c r="D12" i="1"/>
  <c r="D11" i="1"/>
  <c r="D8" i="1"/>
  <c r="D7" i="1"/>
  <c r="D6" i="1"/>
  <c r="D5" i="1"/>
  <c r="D4" i="1"/>
  <c r="D3" i="1"/>
  <c r="N292" i="5" l="1"/>
  <c r="N12" i="5"/>
  <c r="N60" i="5"/>
  <c r="N108" i="5"/>
  <c r="N156" i="5"/>
  <c r="N204" i="5"/>
  <c r="N252" i="5"/>
  <c r="N300" i="5"/>
  <c r="N13" i="5"/>
  <c r="N61" i="5"/>
  <c r="N109" i="5"/>
  <c r="N157" i="5"/>
  <c r="N205" i="5"/>
  <c r="N253" i="5"/>
  <c r="N301" i="5"/>
  <c r="N14" i="5"/>
  <c r="N62" i="5"/>
  <c r="N110" i="5"/>
  <c r="N158" i="5"/>
  <c r="N206" i="5"/>
  <c r="N254" i="5"/>
  <c r="N302" i="5"/>
  <c r="N15" i="5"/>
  <c r="N63" i="5"/>
  <c r="N111" i="5"/>
  <c r="N159" i="5"/>
  <c r="N207" i="5"/>
  <c r="N255" i="5"/>
  <c r="N303" i="5"/>
  <c r="N16" i="5"/>
  <c r="N40" i="5"/>
  <c r="N88" i="5"/>
  <c r="N136" i="5"/>
  <c r="N184" i="5"/>
  <c r="N232" i="5"/>
  <c r="N280" i="5"/>
  <c r="N17" i="5"/>
  <c r="N41" i="5"/>
  <c r="N65" i="5"/>
  <c r="N89" i="5"/>
  <c r="N113" i="5"/>
  <c r="N137" i="5"/>
  <c r="N161" i="5"/>
  <c r="N185" i="5"/>
  <c r="N209" i="5"/>
  <c r="N233" i="5"/>
  <c r="N257" i="5"/>
  <c r="N281" i="5"/>
  <c r="N305" i="5"/>
  <c r="N24" i="5"/>
  <c r="N48" i="5"/>
  <c r="N72" i="5"/>
  <c r="N96" i="5"/>
  <c r="N120" i="5"/>
  <c r="N144" i="5"/>
  <c r="N168" i="5"/>
  <c r="N192" i="5"/>
  <c r="N216" i="5"/>
  <c r="N240" i="5"/>
  <c r="N264" i="5"/>
  <c r="N288" i="5"/>
  <c r="N312" i="5"/>
  <c r="N25" i="5"/>
  <c r="N49" i="5"/>
  <c r="N73" i="5"/>
  <c r="N97" i="5"/>
  <c r="N121" i="5"/>
  <c r="N145" i="5"/>
  <c r="N169" i="5"/>
  <c r="N193" i="5"/>
  <c r="N217" i="5"/>
  <c r="N241" i="5"/>
  <c r="N265" i="5"/>
  <c r="N289" i="5"/>
  <c r="N26" i="5"/>
  <c r="N50" i="5"/>
  <c r="N74" i="5"/>
  <c r="N98" i="5"/>
  <c r="N122" i="5"/>
  <c r="N146" i="5"/>
  <c r="N170" i="5"/>
  <c r="N194" i="5"/>
  <c r="N218" i="5"/>
  <c r="N242" i="5"/>
  <c r="N266" i="5"/>
  <c r="N290" i="5"/>
  <c r="N27" i="5"/>
  <c r="N51" i="5"/>
  <c r="N75" i="5"/>
  <c r="N99" i="5"/>
  <c r="N123" i="5"/>
  <c r="N147" i="5"/>
  <c r="N171" i="5"/>
  <c r="N195" i="5"/>
  <c r="N219" i="5"/>
  <c r="N243" i="5"/>
  <c r="N267" i="5"/>
  <c r="N291" i="5"/>
  <c r="N36" i="5"/>
  <c r="N84" i="5"/>
  <c r="N132" i="5"/>
  <c r="N180" i="5"/>
  <c r="N228" i="5"/>
  <c r="N276" i="5"/>
  <c r="N37" i="5"/>
  <c r="N85" i="5"/>
  <c r="N133" i="5"/>
  <c r="N181" i="5"/>
  <c r="N229" i="5"/>
  <c r="N277" i="5"/>
  <c r="N38" i="5"/>
  <c r="N86" i="5"/>
  <c r="N134" i="5"/>
  <c r="N182" i="5"/>
  <c r="N230" i="5"/>
  <c r="N278" i="5"/>
  <c r="N39" i="5"/>
  <c r="N87" i="5"/>
  <c r="N135" i="5"/>
  <c r="N183" i="5"/>
  <c r="N231" i="5"/>
  <c r="N279" i="5"/>
  <c r="N64" i="5"/>
  <c r="N112" i="5"/>
  <c r="N160" i="5"/>
  <c r="N208" i="5"/>
  <c r="N256" i="5"/>
  <c r="N304" i="5"/>
  <c r="N28" i="5"/>
  <c r="N52" i="5"/>
  <c r="N76" i="5"/>
  <c r="N100" i="5"/>
  <c r="N124" i="5"/>
  <c r="N148" i="5"/>
  <c r="N172" i="5"/>
  <c r="N196" i="5"/>
  <c r="N220" i="5"/>
  <c r="N244" i="5"/>
  <c r="N268" i="5"/>
  <c r="N311" i="5"/>
  <c r="N299" i="5"/>
  <c r="N287" i="5"/>
  <c r="N275" i="5"/>
  <c r="N263" i="5"/>
  <c r="N251" i="5"/>
  <c r="N239" i="5"/>
  <c r="N227" i="5"/>
  <c r="N215" i="5"/>
  <c r="N203" i="5"/>
  <c r="N191" i="5"/>
  <c r="N179" i="5"/>
  <c r="N167" i="5"/>
  <c r="N155" i="5"/>
  <c r="N143" i="5"/>
  <c r="N131" i="5"/>
  <c r="N119" i="5"/>
  <c r="N107" i="5"/>
  <c r="N95" i="5"/>
  <c r="N83" i="5"/>
  <c r="N71" i="5"/>
  <c r="N59" i="5"/>
  <c r="N47" i="5"/>
  <c r="N35" i="5"/>
  <c r="N23" i="5"/>
  <c r="N11" i="5"/>
  <c r="N306" i="5"/>
  <c r="N310" i="5"/>
  <c r="N298" i="5"/>
  <c r="N286" i="5"/>
  <c r="N274" i="5"/>
  <c r="N262" i="5"/>
  <c r="N250" i="5"/>
  <c r="N238" i="5"/>
  <c r="N226" i="5"/>
  <c r="N214" i="5"/>
  <c r="N202" i="5"/>
  <c r="N190" i="5"/>
  <c r="N178" i="5"/>
  <c r="N166" i="5"/>
  <c r="N154" i="5"/>
  <c r="N142" i="5"/>
  <c r="N130" i="5"/>
  <c r="N118" i="5"/>
  <c r="N106" i="5"/>
  <c r="N94" i="5"/>
  <c r="N82" i="5"/>
  <c r="N70" i="5"/>
  <c r="N58" i="5"/>
  <c r="N46" i="5"/>
  <c r="N34" i="5"/>
  <c r="N22" i="5"/>
  <c r="N10" i="5"/>
  <c r="N270" i="5"/>
  <c r="N234" i="5"/>
  <c r="N210" i="5"/>
  <c r="N186" i="5"/>
  <c r="N138" i="5"/>
  <c r="N90" i="5"/>
  <c r="N54" i="5"/>
  <c r="N30" i="5"/>
  <c r="N309" i="5"/>
  <c r="N297" i="5"/>
  <c r="N285" i="5"/>
  <c r="N273" i="5"/>
  <c r="N261" i="5"/>
  <c r="N249" i="5"/>
  <c r="N237" i="5"/>
  <c r="N225" i="5"/>
  <c r="N213" i="5"/>
  <c r="N201" i="5"/>
  <c r="N189" i="5"/>
  <c r="N177" i="5"/>
  <c r="N165" i="5"/>
  <c r="N153" i="5"/>
  <c r="N141" i="5"/>
  <c r="N129" i="5"/>
  <c r="N117" i="5"/>
  <c r="N105" i="5"/>
  <c r="N93" i="5"/>
  <c r="N81" i="5"/>
  <c r="N69" i="5"/>
  <c r="N57" i="5"/>
  <c r="N45" i="5"/>
  <c r="N33" i="5"/>
  <c r="N21" i="5"/>
  <c r="N9" i="5"/>
  <c r="N294" i="5"/>
  <c r="N246" i="5"/>
  <c r="N198" i="5"/>
  <c r="N150" i="5"/>
  <c r="N114" i="5"/>
  <c r="N78" i="5"/>
  <c r="N42" i="5"/>
  <c r="N6" i="5"/>
  <c r="N308" i="5"/>
  <c r="N296" i="5"/>
  <c r="N284" i="5"/>
  <c r="N272" i="5"/>
  <c r="N260" i="5"/>
  <c r="N248" i="5"/>
  <c r="N236" i="5"/>
  <c r="N224" i="5"/>
  <c r="N212" i="5"/>
  <c r="N200" i="5"/>
  <c r="N188" i="5"/>
  <c r="N176" i="5"/>
  <c r="N164" i="5"/>
  <c r="N152" i="5"/>
  <c r="N140" i="5"/>
  <c r="N128" i="5"/>
  <c r="N116" i="5"/>
  <c r="N104" i="5"/>
  <c r="N92" i="5"/>
  <c r="N80" i="5"/>
  <c r="N68" i="5"/>
  <c r="N56" i="5"/>
  <c r="N44" i="5"/>
  <c r="N32" i="5"/>
  <c r="N20" i="5"/>
  <c r="N8" i="5"/>
  <c r="N307" i="5"/>
  <c r="N295" i="5"/>
  <c r="N283" i="5"/>
  <c r="N271" i="5"/>
  <c r="N259" i="5"/>
  <c r="N247" i="5"/>
  <c r="N235" i="5"/>
  <c r="N223" i="5"/>
  <c r="N211" i="5"/>
  <c r="N199" i="5"/>
  <c r="N187" i="5"/>
  <c r="N175" i="5"/>
  <c r="N163" i="5"/>
  <c r="N151" i="5"/>
  <c r="N139" i="5"/>
  <c r="N127" i="5"/>
  <c r="N115" i="5"/>
  <c r="N103" i="5"/>
  <c r="N91" i="5"/>
  <c r="N79" i="5"/>
  <c r="N67" i="5"/>
  <c r="N55" i="5"/>
  <c r="N43" i="5"/>
  <c r="N31" i="5"/>
  <c r="N19" i="5"/>
  <c r="N7" i="5"/>
  <c r="N282" i="5"/>
  <c r="N258" i="5"/>
  <c r="N222" i="5"/>
  <c r="N174" i="5"/>
  <c r="N162" i="5"/>
  <c r="N126" i="5"/>
  <c r="N102" i="5"/>
  <c r="N66" i="5"/>
  <c r="N18" i="5"/>
  <c r="N29" i="5"/>
  <c r="N53" i="5"/>
  <c r="N77" i="5"/>
  <c r="N101" i="5"/>
  <c r="N125" i="5"/>
  <c r="N149" i="5"/>
  <c r="N173" i="5"/>
  <c r="N197" i="5"/>
  <c r="N221" i="5"/>
  <c r="N245" i="5"/>
  <c r="N269" i="5"/>
  <c r="N293" i="5"/>
  <c r="H13" i="5"/>
  <c r="I13" i="5"/>
  <c r="J13" i="5"/>
  <c r="B254" i="5"/>
  <c r="B242" i="5"/>
  <c r="B170" i="5"/>
  <c r="B158" i="5"/>
  <c r="B146" i="5"/>
  <c r="B110" i="5"/>
  <c r="B74" i="5"/>
  <c r="B62" i="5"/>
  <c r="B50" i="5"/>
  <c r="B38" i="5"/>
  <c r="H6" i="4"/>
  <c r="H5" i="4"/>
  <c r="H14" i="4"/>
  <c r="H11" i="4"/>
  <c r="H13" i="4"/>
  <c r="H12" i="4"/>
  <c r="H10" i="4"/>
  <c r="H9" i="4"/>
  <c r="H8" i="4"/>
  <c r="H7" i="4"/>
  <c r="D10" i="1"/>
  <c r="D22" i="1"/>
  <c r="D34" i="1"/>
  <c r="D46" i="1"/>
  <c r="D58" i="1"/>
  <c r="D70" i="1"/>
  <c r="D82" i="1"/>
  <c r="D94" i="1"/>
  <c r="D106" i="1"/>
  <c r="D118" i="1"/>
  <c r="D130" i="1"/>
  <c r="D142" i="1"/>
  <c r="D154" i="1"/>
  <c r="D166" i="1"/>
  <c r="D178" i="1"/>
  <c r="D190" i="1"/>
  <c r="D202" i="1"/>
  <c r="D214" i="1"/>
  <c r="D226" i="1"/>
  <c r="D238" i="1"/>
  <c r="D250" i="1"/>
  <c r="D262" i="1"/>
  <c r="D274" i="1"/>
  <c r="D286" i="1"/>
  <c r="D298" i="1"/>
  <c r="D310" i="1"/>
  <c r="E304" i="7" l="1"/>
  <c r="E292" i="7"/>
  <c r="E280" i="7"/>
  <c r="E268" i="7"/>
  <c r="E256" i="7"/>
  <c r="E244" i="7"/>
  <c r="E232" i="7"/>
  <c r="E220" i="7"/>
  <c r="E208" i="7"/>
  <c r="E196" i="7"/>
  <c r="E184" i="7"/>
  <c r="E172" i="7"/>
  <c r="E160" i="7"/>
  <c r="E148" i="7"/>
  <c r="E136" i="7"/>
  <c r="E124" i="7"/>
  <c r="E112" i="7"/>
  <c r="E100" i="7"/>
  <c r="E88" i="7"/>
  <c r="E76" i="7"/>
  <c r="E64" i="7"/>
  <c r="E52" i="7"/>
  <c r="E40" i="7"/>
  <c r="E28" i="7"/>
  <c r="E16" i="7"/>
  <c r="E302" i="7"/>
  <c r="E290" i="7"/>
  <c r="E278" i="7"/>
  <c r="E266" i="7"/>
  <c r="E254" i="7"/>
  <c r="E242" i="7"/>
  <c r="E230" i="7"/>
  <c r="E218" i="7"/>
  <c r="E206" i="7"/>
  <c r="E194" i="7"/>
  <c r="E182" i="7"/>
  <c r="E170" i="7"/>
  <c r="E158" i="7"/>
  <c r="E146" i="7"/>
  <c r="E134" i="7"/>
  <c r="E122" i="7"/>
  <c r="E110" i="7"/>
  <c r="E98" i="7"/>
  <c r="E86" i="7"/>
  <c r="E74" i="7"/>
  <c r="E62" i="7"/>
  <c r="E50" i="7"/>
  <c r="E38" i="7"/>
  <c r="E26" i="7"/>
  <c r="E14" i="7"/>
  <c r="E301" i="7"/>
  <c r="E289" i="7"/>
  <c r="E277" i="7"/>
  <c r="E265" i="7"/>
  <c r="E253" i="7"/>
  <c r="E241" i="7"/>
  <c r="E229" i="7"/>
  <c r="E217" i="7"/>
  <c r="E205" i="7"/>
  <c r="E193" i="7"/>
  <c r="E181" i="7"/>
  <c r="E169" i="7"/>
  <c r="E157" i="7"/>
  <c r="E145" i="7"/>
  <c r="E133" i="7"/>
  <c r="E121" i="7"/>
  <c r="E109" i="7"/>
  <c r="E97" i="7"/>
  <c r="E85" i="7"/>
  <c r="E73" i="7"/>
  <c r="E61" i="7"/>
  <c r="E49" i="7"/>
  <c r="E37" i="7"/>
  <c r="E25" i="7"/>
  <c r="E13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0" i="7"/>
  <c r="E128" i="7"/>
  <c r="E116" i="7"/>
  <c r="E104" i="7"/>
  <c r="E92" i="7"/>
  <c r="E80" i="7"/>
  <c r="E68" i="7"/>
  <c r="E56" i="7"/>
  <c r="E44" i="7"/>
  <c r="E32" i="7"/>
  <c r="E20" i="7"/>
  <c r="E8" i="7"/>
  <c r="E310" i="7"/>
  <c r="E293" i="7"/>
  <c r="E274" i="7"/>
  <c r="E257" i="7"/>
  <c r="E238" i="7"/>
  <c r="E221" i="7"/>
  <c r="E202" i="7"/>
  <c r="E185" i="7"/>
  <c r="E166" i="7"/>
  <c r="E149" i="7"/>
  <c r="E130" i="7"/>
  <c r="E113" i="7"/>
  <c r="E94" i="7"/>
  <c r="E77" i="7"/>
  <c r="E58" i="7"/>
  <c r="E41" i="7"/>
  <c r="E22" i="7"/>
  <c r="N5" i="5"/>
  <c r="E5" i="7" s="1"/>
  <c r="E307" i="7"/>
  <c r="E288" i="7"/>
  <c r="E271" i="7"/>
  <c r="E252" i="7"/>
  <c r="E235" i="7"/>
  <c r="E216" i="7"/>
  <c r="E199" i="7"/>
  <c r="E180" i="7"/>
  <c r="E163" i="7"/>
  <c r="E144" i="7"/>
  <c r="E127" i="7"/>
  <c r="E108" i="7"/>
  <c r="E91" i="7"/>
  <c r="E72" i="7"/>
  <c r="E55" i="7"/>
  <c r="E36" i="7"/>
  <c r="E19" i="7"/>
  <c r="E309" i="7"/>
  <c r="E291" i="7"/>
  <c r="E273" i="7"/>
  <c r="E255" i="7"/>
  <c r="E237" i="7"/>
  <c r="E219" i="7"/>
  <c r="E201" i="7"/>
  <c r="E183" i="7"/>
  <c r="E165" i="7"/>
  <c r="E147" i="7"/>
  <c r="E129" i="7"/>
  <c r="E111" i="7"/>
  <c r="E93" i="7"/>
  <c r="E75" i="7"/>
  <c r="E57" i="7"/>
  <c r="E39" i="7"/>
  <c r="E21" i="7"/>
  <c r="E311" i="7"/>
  <c r="E285" i="7"/>
  <c r="E262" i="7"/>
  <c r="E239" i="7"/>
  <c r="E213" i="7"/>
  <c r="E190" i="7"/>
  <c r="E167" i="7"/>
  <c r="E141" i="7"/>
  <c r="E118" i="7"/>
  <c r="E95" i="7"/>
  <c r="E69" i="7"/>
  <c r="E46" i="7"/>
  <c r="E23" i="7"/>
  <c r="E259" i="7"/>
  <c r="E281" i="7"/>
  <c r="E231" i="7"/>
  <c r="E186" i="7"/>
  <c r="E137" i="7"/>
  <c r="E65" i="7"/>
  <c r="E15" i="7"/>
  <c r="E306" i="7"/>
  <c r="E283" i="7"/>
  <c r="E261" i="7"/>
  <c r="E234" i="7"/>
  <c r="E211" i="7"/>
  <c r="E189" i="7"/>
  <c r="E162" i="7"/>
  <c r="E139" i="7"/>
  <c r="E117" i="7"/>
  <c r="E90" i="7"/>
  <c r="E67" i="7"/>
  <c r="E45" i="7"/>
  <c r="E18" i="7"/>
  <c r="E305" i="7"/>
  <c r="E282" i="7"/>
  <c r="E233" i="7"/>
  <c r="E210" i="7"/>
  <c r="E187" i="7"/>
  <c r="E161" i="7"/>
  <c r="E138" i="7"/>
  <c r="E115" i="7"/>
  <c r="E89" i="7"/>
  <c r="E66" i="7"/>
  <c r="E43" i="7"/>
  <c r="E17" i="7"/>
  <c r="E303" i="7"/>
  <c r="E258" i="7"/>
  <c r="E209" i="7"/>
  <c r="E159" i="7"/>
  <c r="E114" i="7"/>
  <c r="E87" i="7"/>
  <c r="E42" i="7"/>
  <c r="E297" i="7"/>
  <c r="E263" i="7"/>
  <c r="E225" i="7"/>
  <c r="E191" i="7"/>
  <c r="E153" i="7"/>
  <c r="E119" i="7"/>
  <c r="E81" i="7"/>
  <c r="E47" i="7"/>
  <c r="E9" i="7"/>
  <c r="E295" i="7"/>
  <c r="E251" i="7"/>
  <c r="E223" i="7"/>
  <c r="E179" i="7"/>
  <c r="E151" i="7"/>
  <c r="E107" i="7"/>
  <c r="E79" i="7"/>
  <c r="E35" i="7"/>
  <c r="E7" i="7"/>
  <c r="E294" i="7"/>
  <c r="E250" i="7"/>
  <c r="E222" i="7"/>
  <c r="E178" i="7"/>
  <c r="E150" i="7"/>
  <c r="E106" i="7"/>
  <c r="E78" i="7"/>
  <c r="E34" i="7"/>
  <c r="E6" i="7"/>
  <c r="E287" i="7"/>
  <c r="E249" i="7"/>
  <c r="E215" i="7"/>
  <c r="E177" i="7"/>
  <c r="E143" i="7"/>
  <c r="E105" i="7"/>
  <c r="E71" i="7"/>
  <c r="E33" i="7"/>
  <c r="E286" i="7"/>
  <c r="E247" i="7"/>
  <c r="E214" i="7"/>
  <c r="E175" i="7"/>
  <c r="E142" i="7"/>
  <c r="E103" i="7"/>
  <c r="E70" i="7"/>
  <c r="E31" i="7"/>
  <c r="E279" i="7"/>
  <c r="E246" i="7"/>
  <c r="E207" i="7"/>
  <c r="E174" i="7"/>
  <c r="E135" i="7"/>
  <c r="E102" i="7"/>
  <c r="E63" i="7"/>
  <c r="E30" i="7"/>
  <c r="E276" i="7"/>
  <c r="E245" i="7"/>
  <c r="E204" i="7"/>
  <c r="E173" i="7"/>
  <c r="E132" i="7"/>
  <c r="E101" i="7"/>
  <c r="E60" i="7"/>
  <c r="E29" i="7"/>
  <c r="G13" i="5"/>
  <c r="E298" i="7"/>
  <c r="E264" i="7"/>
  <c r="E226" i="7"/>
  <c r="E192" i="7"/>
  <c r="E154" i="7"/>
  <c r="E120" i="7"/>
  <c r="E82" i="7"/>
  <c r="E48" i="7"/>
  <c r="E10" i="7"/>
  <c r="E275" i="7"/>
  <c r="E243" i="7"/>
  <c r="E203" i="7"/>
  <c r="E171" i="7"/>
  <c r="E131" i="7"/>
  <c r="E99" i="7"/>
  <c r="E59" i="7"/>
  <c r="E27" i="7"/>
  <c r="E312" i="7"/>
  <c r="E270" i="7"/>
  <c r="E240" i="7"/>
  <c r="E198" i="7"/>
  <c r="E168" i="7"/>
  <c r="E126" i="7"/>
  <c r="E96" i="7"/>
  <c r="E54" i="7"/>
  <c r="E24" i="7"/>
  <c r="E300" i="7"/>
  <c r="E269" i="7"/>
  <c r="E228" i="7"/>
  <c r="E197" i="7"/>
  <c r="E156" i="7"/>
  <c r="E125" i="7"/>
  <c r="E84" i="7"/>
  <c r="E53" i="7"/>
  <c r="E12" i="7"/>
  <c r="E299" i="7"/>
  <c r="E267" i="7"/>
  <c r="E227" i="7"/>
  <c r="E195" i="7"/>
  <c r="E155" i="7"/>
  <c r="E123" i="7"/>
  <c r="E83" i="7"/>
  <c r="E51" i="7"/>
  <c r="E11" i="7"/>
  <c r="I26" i="1"/>
  <c r="I25" i="1"/>
  <c r="I24" i="1"/>
  <c r="I23" i="1"/>
  <c r="I22" i="1"/>
  <c r="I21" i="1"/>
  <c r="I20" i="1"/>
  <c r="I19" i="1"/>
  <c r="I18" i="1"/>
  <c r="I17" i="1"/>
  <c r="N5" i="1" a="1"/>
  <c r="N5" i="1" s="1"/>
  <c r="O6" i="1" s="1" a="1"/>
  <c r="O6" i="1" s="1"/>
  <c r="P7" i="1" s="1" a="1"/>
  <c r="P7" i="1" s="1"/>
  <c r="Q8" i="1" s="1" a="1"/>
  <c r="Q8" i="1" s="1"/>
  <c r="R9" i="1" s="1" a="1"/>
  <c r="R9" i="1" s="1"/>
  <c r="S10" i="1" s="1" a="1"/>
  <c r="S10" i="1" s="1"/>
  <c r="T11" i="1" s="1" a="1"/>
  <c r="T11" i="1" s="1"/>
  <c r="U12" i="1" s="1" a="1"/>
  <c r="U12" i="1" s="1"/>
  <c r="V13" i="1" s="1" a="1"/>
  <c r="V13" i="1" s="1"/>
  <c r="W14" i="1" s="1" a="1"/>
  <c r="W14" i="1" s="1"/>
  <c r="H9" i="7" l="1"/>
  <c r="H10" i="7"/>
  <c r="H11" i="7"/>
  <c r="H12" i="7"/>
  <c r="H13" i="7"/>
  <c r="H6" i="7"/>
  <c r="H7" i="7"/>
  <c r="H8" i="7"/>
  <c r="H14" i="7"/>
  <c r="H5" i="7"/>
  <c r="I22" i="7"/>
  <c r="I23" i="7"/>
  <c r="I17" i="7"/>
  <c r="I24" i="7"/>
  <c r="I21" i="7"/>
  <c r="I10" i="7"/>
  <c r="I11" i="7"/>
  <c r="I26" i="7"/>
  <c r="I7" i="7"/>
  <c r="I6" i="7"/>
  <c r="I14" i="7"/>
  <c r="I13" i="7"/>
  <c r="I8" i="7"/>
  <c r="I5" i="7"/>
  <c r="I19" i="7"/>
  <c r="I25" i="7"/>
  <c r="I20" i="7"/>
  <c r="I18" i="7"/>
  <c r="I9" i="7"/>
  <c r="I12" i="7"/>
  <c r="I17" i="4"/>
  <c r="I9" i="4"/>
  <c r="I18" i="4"/>
  <c r="I6" i="4"/>
  <c r="I10" i="4"/>
  <c r="I11" i="4"/>
  <c r="M5" i="7" l="1"/>
  <c r="J5" i="7"/>
  <c r="H30" i="7"/>
  <c r="J14" i="7"/>
  <c r="M14" i="7"/>
  <c r="W4" i="7" s="1"/>
  <c r="H39" i="7"/>
  <c r="J8" i="7"/>
  <c r="H33" i="7"/>
  <c r="M8" i="7"/>
  <c r="J6" i="7"/>
  <c r="H31" i="7"/>
  <c r="M6" i="7"/>
  <c r="J13" i="7"/>
  <c r="H38" i="7"/>
  <c r="M13" i="7"/>
  <c r="H37" i="7"/>
  <c r="J12" i="7"/>
  <c r="M12" i="7"/>
  <c r="M11" i="7"/>
  <c r="H36" i="7"/>
  <c r="J11" i="7"/>
  <c r="J10" i="7"/>
  <c r="H35" i="7"/>
  <c r="M10" i="7"/>
  <c r="H32" i="7"/>
  <c r="M7" i="7"/>
  <c r="J7" i="7"/>
  <c r="H34" i="7"/>
  <c r="J9" i="7"/>
  <c r="M9" i="7"/>
  <c r="I21" i="4"/>
  <c r="I25" i="4"/>
  <c r="I7" i="4"/>
  <c r="I20" i="4"/>
  <c r="I13" i="4"/>
  <c r="I8" i="4"/>
  <c r="I12" i="4"/>
  <c r="I5" i="4"/>
  <c r="I22" i="4"/>
  <c r="I14" i="4"/>
  <c r="I24" i="4"/>
  <c r="I19" i="4"/>
  <c r="I26" i="4"/>
  <c r="I23" i="4"/>
  <c r="T4" i="7" l="1"/>
  <c r="U5" i="7" s="1" a="1"/>
  <c r="U5" i="7" s="1"/>
  <c r="V6" i="7" s="1" a="1"/>
  <c r="V6" i="7" s="1"/>
  <c r="W7" i="7" s="1" a="1"/>
  <c r="W7" i="7" s="1"/>
  <c r="N12" i="7" a="1"/>
  <c r="N12" i="7" s="1"/>
  <c r="O13" i="7" s="1" a="1"/>
  <c r="O13" i="7" s="1"/>
  <c r="P14" i="7" s="1" a="1"/>
  <c r="P14" i="7" s="1"/>
  <c r="N11" i="7" a="1"/>
  <c r="N11" i="7" s="1"/>
  <c r="O12" i="7" s="1" a="1"/>
  <c r="O12" i="7" s="1"/>
  <c r="P13" i="7" s="1" a="1"/>
  <c r="P13" i="7" s="1"/>
  <c r="Q14" i="7" s="1" a="1"/>
  <c r="Q14" i="7" s="1"/>
  <c r="S4" i="7"/>
  <c r="T5" i="7" s="1" a="1"/>
  <c r="T5" i="7" s="1"/>
  <c r="U6" i="7" s="1" a="1"/>
  <c r="U6" i="7" s="1"/>
  <c r="V7" i="7" s="1" a="1"/>
  <c r="V7" i="7" s="1"/>
  <c r="W8" i="7" s="1" a="1"/>
  <c r="W8" i="7" s="1"/>
  <c r="N7" i="7" a="1"/>
  <c r="N7" i="7" s="1"/>
  <c r="O8" i="7" s="1" a="1"/>
  <c r="O8" i="7" s="1"/>
  <c r="P9" i="7" s="1" a="1"/>
  <c r="P9" i="7" s="1"/>
  <c r="Q10" i="7" s="1" a="1"/>
  <c r="Q10" i="7" s="1"/>
  <c r="R11" i="7" s="1" a="1"/>
  <c r="R11" i="7" s="1"/>
  <c r="S12" i="7" s="1" a="1"/>
  <c r="S12" i="7" s="1"/>
  <c r="T13" i="7" s="1" a="1"/>
  <c r="T13" i="7" s="1"/>
  <c r="U14" i="7" s="1" a="1"/>
  <c r="U14" i="7" s="1"/>
  <c r="O4" i="7"/>
  <c r="P5" i="7" s="1" a="1"/>
  <c r="P5" i="7" s="1"/>
  <c r="Q6" i="7" s="1" a="1"/>
  <c r="Q6" i="7" s="1"/>
  <c r="R7" i="7" s="1" a="1"/>
  <c r="R7" i="7" s="1"/>
  <c r="S8" i="7" s="1" a="1"/>
  <c r="S8" i="7" s="1"/>
  <c r="T9" i="7" s="1" a="1"/>
  <c r="T9" i="7" s="1"/>
  <c r="U10" i="7" s="1" a="1"/>
  <c r="U10" i="7" s="1"/>
  <c r="V11" i="7" s="1" a="1"/>
  <c r="V11" i="7" s="1"/>
  <c r="W12" i="7" s="1" a="1"/>
  <c r="W12" i="7" s="1"/>
  <c r="Q4" i="7"/>
  <c r="R5" i="7" s="1" a="1"/>
  <c r="R5" i="7" s="1"/>
  <c r="S6" i="7" s="1" a="1"/>
  <c r="S6" i="7" s="1"/>
  <c r="T7" i="7" s="1" a="1"/>
  <c r="T7" i="7" s="1"/>
  <c r="U8" i="7" s="1" a="1"/>
  <c r="U8" i="7" s="1"/>
  <c r="V9" i="7" s="1" a="1"/>
  <c r="V9" i="7" s="1"/>
  <c r="W10" i="7" s="1" a="1"/>
  <c r="W10" i="7" s="1"/>
  <c r="N9" i="7" a="1"/>
  <c r="N9" i="7" s="1"/>
  <c r="O10" i="7" s="1" a="1"/>
  <c r="O10" i="7" s="1"/>
  <c r="P11" i="7" s="1" a="1"/>
  <c r="P11" i="7" s="1"/>
  <c r="Q12" i="7" s="1" a="1"/>
  <c r="Q12" i="7" s="1"/>
  <c r="R13" i="7" s="1" a="1"/>
  <c r="R13" i="7" s="1"/>
  <c r="S14" i="7" s="1" a="1"/>
  <c r="S14" i="7" s="1"/>
  <c r="U4" i="7"/>
  <c r="V5" i="7" s="1" a="1"/>
  <c r="V5" i="7" s="1"/>
  <c r="W6" i="7" s="1" a="1"/>
  <c r="W6" i="7" s="1"/>
  <c r="N13" i="7" a="1"/>
  <c r="N13" i="7" s="1"/>
  <c r="O14" i="7" s="1" a="1"/>
  <c r="O14" i="7" s="1"/>
  <c r="P4" i="7"/>
  <c r="Q5" i="7" s="1" a="1"/>
  <c r="Q5" i="7" s="1"/>
  <c r="R6" i="7" s="1" a="1"/>
  <c r="R6" i="7" s="1"/>
  <c r="S7" i="7" s="1" a="1"/>
  <c r="S7" i="7" s="1"/>
  <c r="T8" i="7" s="1" a="1"/>
  <c r="T8" i="7" s="1"/>
  <c r="U9" i="7" s="1" a="1"/>
  <c r="U9" i="7" s="1"/>
  <c r="V10" i="7" s="1" a="1"/>
  <c r="V10" i="7" s="1"/>
  <c r="W11" i="7" s="1" a="1"/>
  <c r="W11" i="7" s="1"/>
  <c r="N8" i="7" a="1"/>
  <c r="N8" i="7" s="1"/>
  <c r="O9" i="7" s="1" a="1"/>
  <c r="O9" i="7" s="1"/>
  <c r="P10" i="7" s="1" a="1"/>
  <c r="P10" i="7" s="1"/>
  <c r="Q11" i="7" s="1" a="1"/>
  <c r="Q11" i="7" s="1"/>
  <c r="R12" i="7" s="1" a="1"/>
  <c r="R12" i="7" s="1"/>
  <c r="S13" i="7" s="1" a="1"/>
  <c r="S13" i="7" s="1"/>
  <c r="T14" i="7" s="1" a="1"/>
  <c r="T14" i="7" s="1"/>
  <c r="R4" i="7"/>
  <c r="S5" i="7" s="1" a="1"/>
  <c r="S5" i="7" s="1"/>
  <c r="T6" i="7" s="1" a="1"/>
  <c r="T6" i="7" s="1"/>
  <c r="U7" i="7" s="1" a="1"/>
  <c r="U7" i="7" s="1"/>
  <c r="V8" i="7" s="1" a="1"/>
  <c r="V8" i="7" s="1"/>
  <c r="W9" i="7" s="1" a="1"/>
  <c r="W9" i="7" s="1"/>
  <c r="N10" i="7" a="1"/>
  <c r="N10" i="7" s="1"/>
  <c r="O11" i="7" s="1" a="1"/>
  <c r="O11" i="7" s="1"/>
  <c r="P12" i="7" s="1" a="1"/>
  <c r="P12" i="7" s="1"/>
  <c r="Q13" i="7" s="1" a="1"/>
  <c r="Q13" i="7" s="1"/>
  <c r="R14" i="7" s="1" a="1"/>
  <c r="R14" i="7" s="1"/>
  <c r="V4" i="7"/>
  <c r="W5" i="7" s="1" a="1"/>
  <c r="W5" i="7" s="1"/>
  <c r="N14" i="7" a="1"/>
  <c r="N14" i="7" s="1"/>
  <c r="N6" i="7" a="1"/>
  <c r="N6" i="7" s="1"/>
  <c r="O7" i="7" s="1" a="1"/>
  <c r="O7" i="7" s="1"/>
  <c r="P8" i="7" s="1" a="1"/>
  <c r="P8" i="7" s="1"/>
  <c r="Q9" i="7" s="1" a="1"/>
  <c r="Q9" i="7" s="1"/>
  <c r="R10" i="7" s="1" a="1"/>
  <c r="R10" i="7" s="1"/>
  <c r="S11" i="7" s="1" a="1"/>
  <c r="S11" i="7" s="1"/>
  <c r="T12" i="7" s="1" a="1"/>
  <c r="T12" i="7" s="1"/>
  <c r="U13" i="7" s="1" a="1"/>
  <c r="U13" i="7" s="1"/>
  <c r="V14" i="7" s="1" a="1"/>
  <c r="V14" i="7" s="1"/>
  <c r="H17" i="7" a="1"/>
  <c r="H17" i="7" s="1"/>
  <c r="N4" i="7"/>
  <c r="M14" i="4"/>
  <c r="W4" i="4" s="1"/>
  <c r="J14" i="4"/>
  <c r="H39" i="4"/>
  <c r="M8" i="4"/>
  <c r="H33" i="4"/>
  <c r="J8" i="4"/>
  <c r="H38" i="4"/>
  <c r="M13" i="4"/>
  <c r="J13" i="4"/>
  <c r="M11" i="4"/>
  <c r="J11" i="4"/>
  <c r="H36" i="4"/>
  <c r="H37" i="4"/>
  <c r="J12" i="4"/>
  <c r="M12" i="4"/>
  <c r="H30" i="4"/>
  <c r="M5" i="4"/>
  <c r="J5" i="4"/>
  <c r="H31" i="4"/>
  <c r="J6" i="4"/>
  <c r="M6" i="4"/>
  <c r="M10" i="4"/>
  <c r="H35" i="4"/>
  <c r="J10" i="4"/>
  <c r="H32" i="4"/>
  <c r="M7" i="4"/>
  <c r="J7" i="4"/>
  <c r="M9" i="4"/>
  <c r="H34" i="4"/>
  <c r="J9" i="4"/>
  <c r="O5" i="7" l="1" a="1"/>
  <c r="O5" i="7" s="1"/>
  <c r="P6" i="7" s="1" a="1"/>
  <c r="P6" i="7" s="1"/>
  <c r="Q7" i="7" s="1" a="1"/>
  <c r="Q7" i="7" s="1"/>
  <c r="R8" i="7" s="1" a="1"/>
  <c r="R8" i="7" s="1"/>
  <c r="S9" i="7" s="1" a="1"/>
  <c r="S9" i="7" s="1"/>
  <c r="T10" i="7" s="1" a="1"/>
  <c r="T10" i="7" s="1"/>
  <c r="U11" i="7" s="1" a="1"/>
  <c r="U11" i="7" s="1"/>
  <c r="V12" i="7" s="1" a="1"/>
  <c r="V12" i="7" s="1"/>
  <c r="W13" i="7" s="1" a="1"/>
  <c r="W13" i="7" s="1"/>
  <c r="H18" i="7" a="1"/>
  <c r="H18" i="7" s="1"/>
  <c r="I30" i="7"/>
  <c r="J17" i="7"/>
  <c r="N10" i="4" a="1"/>
  <c r="N10" i="4" s="1"/>
  <c r="O11" i="4" s="1" a="1"/>
  <c r="O11" i="4" s="1"/>
  <c r="P12" i="4" s="1" a="1"/>
  <c r="P12" i="4" s="1"/>
  <c r="Q13" i="4" s="1" a="1"/>
  <c r="Q13" i="4" s="1"/>
  <c r="R14" i="4" s="1" a="1"/>
  <c r="R14" i="4" s="1"/>
  <c r="R4" i="4"/>
  <c r="S5" i="4" s="1" a="1"/>
  <c r="S5" i="4" s="1"/>
  <c r="T6" i="4" s="1" a="1"/>
  <c r="T6" i="4" s="1"/>
  <c r="U7" i="4" s="1" a="1"/>
  <c r="U7" i="4" s="1"/>
  <c r="V8" i="4" s="1" a="1"/>
  <c r="V8" i="4" s="1"/>
  <c r="W9" i="4" s="1" a="1"/>
  <c r="W9" i="4" s="1"/>
  <c r="N9" i="4" a="1"/>
  <c r="N9" i="4" s="1"/>
  <c r="O10" i="4" s="1" a="1"/>
  <c r="O10" i="4" s="1"/>
  <c r="P11" i="4" s="1" a="1"/>
  <c r="P11" i="4" s="1"/>
  <c r="Q12" i="4" s="1" a="1"/>
  <c r="Q12" i="4" s="1"/>
  <c r="R13" i="4" s="1" a="1"/>
  <c r="R13" i="4" s="1"/>
  <c r="S14" i="4" s="1" a="1"/>
  <c r="S14" i="4" s="1"/>
  <c r="Q4" i="4"/>
  <c r="R5" i="4" s="1" a="1"/>
  <c r="R5" i="4" s="1"/>
  <c r="S6" i="4" s="1" a="1"/>
  <c r="S6" i="4" s="1"/>
  <c r="T7" i="4" s="1" a="1"/>
  <c r="T7" i="4" s="1"/>
  <c r="U8" i="4" s="1" a="1"/>
  <c r="U8" i="4" s="1"/>
  <c r="V9" i="4" s="1" a="1"/>
  <c r="V9" i="4" s="1"/>
  <c r="W10" i="4" s="1" a="1"/>
  <c r="W10" i="4" s="1"/>
  <c r="U4" i="4"/>
  <c r="V5" i="4" s="1" a="1"/>
  <c r="V5" i="4" s="1"/>
  <c r="W6" i="4" s="1" a="1"/>
  <c r="W6" i="4" s="1"/>
  <c r="N13" i="4" a="1"/>
  <c r="N13" i="4" s="1"/>
  <c r="O14" i="4" s="1" a="1"/>
  <c r="O14" i="4" s="1"/>
  <c r="P4" i="4"/>
  <c r="Q5" i="4" s="1" a="1"/>
  <c r="Q5" i="4" s="1"/>
  <c r="R6" i="4" s="1" a="1"/>
  <c r="R6" i="4" s="1"/>
  <c r="S7" i="4" s="1" a="1"/>
  <c r="S7" i="4" s="1"/>
  <c r="T8" i="4" s="1" a="1"/>
  <c r="T8" i="4" s="1"/>
  <c r="U9" i="4" s="1" a="1"/>
  <c r="U9" i="4" s="1"/>
  <c r="V10" i="4" s="1" a="1"/>
  <c r="V10" i="4" s="1"/>
  <c r="W11" i="4" s="1" a="1"/>
  <c r="W11" i="4" s="1"/>
  <c r="N8" i="4" a="1"/>
  <c r="N8" i="4" s="1"/>
  <c r="O9" i="4" s="1" a="1"/>
  <c r="O9" i="4" s="1"/>
  <c r="P10" i="4" s="1" a="1"/>
  <c r="P10" i="4" s="1"/>
  <c r="Q11" i="4" s="1" a="1"/>
  <c r="Q11" i="4" s="1"/>
  <c r="R12" i="4" s="1" a="1"/>
  <c r="R12" i="4" s="1"/>
  <c r="S13" i="4" s="1" a="1"/>
  <c r="S13" i="4" s="1"/>
  <c r="T14" i="4" s="1" a="1"/>
  <c r="T14" i="4" s="1"/>
  <c r="N11" i="4" a="1"/>
  <c r="N11" i="4" s="1"/>
  <c r="O12" i="4" s="1" a="1"/>
  <c r="O12" i="4" s="1"/>
  <c r="P13" i="4" s="1" a="1"/>
  <c r="P13" i="4" s="1"/>
  <c r="Q14" i="4" s="1" a="1"/>
  <c r="Q14" i="4" s="1"/>
  <c r="S4" i="4"/>
  <c r="T5" i="4" s="1" a="1"/>
  <c r="T5" i="4" s="1"/>
  <c r="U6" i="4" s="1" a="1"/>
  <c r="U6" i="4" s="1"/>
  <c r="V7" i="4" s="1" a="1"/>
  <c r="V7" i="4" s="1"/>
  <c r="W8" i="4" s="1" a="1"/>
  <c r="W8" i="4" s="1"/>
  <c r="N12" i="4" a="1"/>
  <c r="N12" i="4" s="1"/>
  <c r="O13" i="4" s="1" a="1"/>
  <c r="O13" i="4" s="1"/>
  <c r="P14" i="4" s="1" a="1"/>
  <c r="P14" i="4" s="1"/>
  <c r="T4" i="4"/>
  <c r="U5" i="4" s="1" a="1"/>
  <c r="U5" i="4" s="1"/>
  <c r="V6" i="4" s="1" a="1"/>
  <c r="V6" i="4" s="1"/>
  <c r="W7" i="4" s="1" a="1"/>
  <c r="W7" i="4" s="1"/>
  <c r="O4" i="4"/>
  <c r="P5" i="4" s="1" a="1"/>
  <c r="P5" i="4" s="1"/>
  <c r="Q6" i="4" s="1" a="1"/>
  <c r="Q6" i="4" s="1"/>
  <c r="R7" i="4" s="1" a="1"/>
  <c r="R7" i="4" s="1"/>
  <c r="S8" i="4" s="1" a="1"/>
  <c r="S8" i="4" s="1"/>
  <c r="T9" i="4" s="1" a="1"/>
  <c r="T9" i="4" s="1"/>
  <c r="U10" i="4" s="1" a="1"/>
  <c r="U10" i="4" s="1"/>
  <c r="V11" i="4" s="1" a="1"/>
  <c r="V11" i="4" s="1"/>
  <c r="W12" i="4" s="1" a="1"/>
  <c r="W12" i="4" s="1"/>
  <c r="N7" i="4" a="1"/>
  <c r="N7" i="4" s="1"/>
  <c r="O8" i="4" s="1" a="1"/>
  <c r="O8" i="4" s="1"/>
  <c r="P9" i="4" s="1" a="1"/>
  <c r="P9" i="4" s="1"/>
  <c r="Q10" i="4" s="1" a="1"/>
  <c r="Q10" i="4" s="1"/>
  <c r="R11" i="4" s="1" a="1"/>
  <c r="R11" i="4" s="1"/>
  <c r="S12" i="4" s="1" a="1"/>
  <c r="S12" i="4" s="1"/>
  <c r="T13" i="4" s="1" a="1"/>
  <c r="T13" i="4" s="1"/>
  <c r="U14" i="4" s="1" a="1"/>
  <c r="U14" i="4" s="1"/>
  <c r="N14" i="4" a="1"/>
  <c r="N14" i="4" s="1"/>
  <c r="V4" i="4"/>
  <c r="W5" i="4" s="1" a="1"/>
  <c r="W5" i="4" s="1"/>
  <c r="N4" i="4"/>
  <c r="N6" i="4" a="1"/>
  <c r="N6" i="4" s="1"/>
  <c r="O7" i="4" s="1" a="1"/>
  <c r="O7" i="4" s="1"/>
  <c r="P8" i="4" s="1" a="1"/>
  <c r="P8" i="4" s="1"/>
  <c r="Q9" i="4" s="1" a="1"/>
  <c r="Q9" i="4" s="1"/>
  <c r="R10" i="4" s="1" a="1"/>
  <c r="R10" i="4" s="1"/>
  <c r="S11" i="4" s="1" a="1"/>
  <c r="S11" i="4" s="1"/>
  <c r="T12" i="4" s="1" a="1"/>
  <c r="T12" i="4" s="1"/>
  <c r="U13" i="4" s="1" a="1"/>
  <c r="U13" i="4" s="1"/>
  <c r="V14" i="4" s="1" a="1"/>
  <c r="V14" i="4" s="1"/>
  <c r="H17" i="4" a="1"/>
  <c r="H17" i="4" s="1"/>
  <c r="H19" i="7" l="1" a="1"/>
  <c r="H19" i="7" s="1"/>
  <c r="I32" i="7" s="1"/>
  <c r="H22" i="7" a="1"/>
  <c r="H22" i="7" s="1"/>
  <c r="I35" i="7" s="1"/>
  <c r="H20" i="7" a="1"/>
  <c r="H20" i="7" s="1"/>
  <c r="J20" i="7" s="1"/>
  <c r="H26" i="7" a="1"/>
  <c r="H26" i="7" s="1"/>
  <c r="H25" i="7" a="1"/>
  <c r="H25" i="7" s="1"/>
  <c r="I38" i="7" s="1"/>
  <c r="H24" i="7" a="1"/>
  <c r="H24" i="7" s="1"/>
  <c r="H21" i="7" a="1"/>
  <c r="H21" i="7" s="1"/>
  <c r="I34" i="7" s="1"/>
  <c r="H23" i="7" a="1"/>
  <c r="H23" i="7" s="1"/>
  <c r="J18" i="7"/>
  <c r="I31" i="7"/>
  <c r="I30" i="4"/>
  <c r="J17" i="4"/>
  <c r="H18" i="4" a="1"/>
  <c r="H18" i="4" s="1"/>
  <c r="O5" i="4" a="1"/>
  <c r="O5" i="4" s="1"/>
  <c r="P6" i="4" s="1" a="1"/>
  <c r="P6" i="4" s="1"/>
  <c r="Q7" i="4" s="1" a="1"/>
  <c r="Q7" i="4" s="1"/>
  <c r="R8" i="4" s="1" a="1"/>
  <c r="R8" i="4" s="1"/>
  <c r="S9" i="4" s="1" a="1"/>
  <c r="S9" i="4" s="1"/>
  <c r="T10" i="4" s="1" a="1"/>
  <c r="T10" i="4" s="1"/>
  <c r="U11" i="4" s="1" a="1"/>
  <c r="U11" i="4" s="1"/>
  <c r="V12" i="4" s="1" a="1"/>
  <c r="V12" i="4" s="1"/>
  <c r="W13" i="4" s="1" a="1"/>
  <c r="W13" i="4" s="1"/>
  <c r="J22" i="7" l="1"/>
  <c r="J21" i="7"/>
  <c r="J19" i="7"/>
  <c r="I33" i="7"/>
  <c r="J23" i="7"/>
  <c r="I36" i="7"/>
  <c r="I37" i="7"/>
  <c r="J24" i="7"/>
  <c r="J26" i="7"/>
  <c r="I39" i="7"/>
  <c r="J25" i="7"/>
  <c r="H20" i="4" a="1"/>
  <c r="H20" i="4" s="1"/>
  <c r="H21" i="4" a="1"/>
  <c r="H21" i="4" s="1"/>
  <c r="H23" i="4" a="1"/>
  <c r="H23" i="4" s="1"/>
  <c r="H26" i="4" a="1"/>
  <c r="H26" i="4" s="1"/>
  <c r="H22" i="4" a="1"/>
  <c r="H22" i="4" s="1"/>
  <c r="H24" i="4" a="1"/>
  <c r="H24" i="4" s="1"/>
  <c r="I31" i="4"/>
  <c r="J18" i="4"/>
  <c r="H19" i="4" a="1"/>
  <c r="H19" i="4" s="1"/>
  <c r="H25" i="4" a="1"/>
  <c r="H25" i="4" s="1"/>
  <c r="J26" i="4" l="1"/>
  <c r="I39" i="4"/>
  <c r="J23" i="4"/>
  <c r="I36" i="4"/>
  <c r="J20" i="4"/>
  <c r="I33" i="4"/>
  <c r="J25" i="4"/>
  <c r="I38" i="4"/>
  <c r="I32" i="4"/>
  <c r="J19" i="4"/>
  <c r="I37" i="4"/>
  <c r="J24" i="4"/>
  <c r="J22" i="4"/>
  <c r="I35" i="4"/>
  <c r="I34" i="4"/>
  <c r="J21" i="4"/>
  <c r="E311" i="1" l="1"/>
  <c r="E306" i="1"/>
  <c r="E304" i="1"/>
  <c r="E308" i="1"/>
  <c r="E310" i="1"/>
  <c r="E312" i="1" l="1"/>
  <c r="E305" i="1"/>
  <c r="E307" i="1"/>
  <c r="E309" i="1"/>
  <c r="E6" i="1"/>
  <c r="E4" i="1"/>
  <c r="E5" i="1"/>
  <c r="E8" i="1"/>
  <c r="E7" i="1"/>
  <c r="E9" i="1"/>
  <c r="E10" i="1"/>
  <c r="E12" i="1"/>
  <c r="E11" i="1"/>
  <c r="E13" i="1"/>
  <c r="E15" i="1"/>
  <c r="E19" i="1"/>
  <c r="E18" i="1"/>
  <c r="E14" i="1"/>
  <c r="E16" i="1"/>
  <c r="E17" i="1"/>
  <c r="E21" i="1"/>
  <c r="E20" i="1"/>
  <c r="E23" i="1"/>
  <c r="E22" i="1"/>
  <c r="E24" i="1"/>
  <c r="E25" i="1"/>
  <c r="E26" i="1"/>
  <c r="E27" i="1"/>
  <c r="E32" i="1"/>
  <c r="E29" i="1"/>
  <c r="E28" i="1"/>
  <c r="E30" i="1"/>
  <c r="E31" i="1"/>
  <c r="E33" i="1"/>
  <c r="E35" i="1"/>
  <c r="E34" i="1"/>
  <c r="E37" i="1"/>
  <c r="E36" i="1"/>
  <c r="E39" i="1"/>
  <c r="E41" i="1"/>
  <c r="E38" i="1"/>
  <c r="E40" i="1"/>
  <c r="E42" i="1"/>
  <c r="E43" i="1"/>
  <c r="E44" i="1"/>
  <c r="E45" i="1"/>
  <c r="E46" i="1"/>
  <c r="E47" i="1"/>
  <c r="E48" i="1"/>
  <c r="E49" i="1"/>
  <c r="E50" i="1"/>
  <c r="E51" i="1"/>
  <c r="E54" i="1"/>
  <c r="E53" i="1"/>
  <c r="E52" i="1"/>
  <c r="E55" i="1"/>
  <c r="E56" i="1"/>
  <c r="E58" i="1"/>
  <c r="E57" i="1"/>
  <c r="E59" i="1"/>
  <c r="E60" i="1"/>
  <c r="E63" i="1"/>
  <c r="E61" i="1"/>
  <c r="E62" i="1"/>
  <c r="E65" i="1"/>
  <c r="E64" i="1"/>
  <c r="E67" i="1"/>
  <c r="E66" i="1"/>
  <c r="E68" i="1"/>
  <c r="E69" i="1"/>
  <c r="E70" i="1"/>
  <c r="E71" i="1"/>
  <c r="E72" i="1"/>
  <c r="E73" i="1"/>
  <c r="E75" i="1"/>
  <c r="E74" i="1"/>
  <c r="E76" i="1"/>
  <c r="E77" i="1"/>
  <c r="E78" i="1"/>
  <c r="E81" i="1"/>
  <c r="E79" i="1"/>
  <c r="E80" i="1"/>
  <c r="E82" i="1"/>
  <c r="E83" i="1"/>
  <c r="E85" i="1"/>
  <c r="E84" i="1"/>
  <c r="E86" i="1"/>
  <c r="E87" i="1"/>
  <c r="E89" i="1"/>
  <c r="E88" i="1"/>
  <c r="E91" i="1"/>
  <c r="E90" i="1"/>
  <c r="E93" i="1"/>
  <c r="E92" i="1"/>
  <c r="E95" i="1"/>
  <c r="E96" i="1"/>
  <c r="E94" i="1"/>
  <c r="E99" i="1"/>
  <c r="E97" i="1"/>
  <c r="E98" i="1"/>
  <c r="E100" i="1"/>
  <c r="E101" i="1"/>
  <c r="E102" i="1"/>
  <c r="E103" i="1"/>
  <c r="E104" i="1"/>
  <c r="E105" i="1"/>
  <c r="E107" i="1"/>
  <c r="E109" i="1"/>
  <c r="E106" i="1"/>
  <c r="E108" i="1"/>
  <c r="E111" i="1"/>
  <c r="E114" i="1"/>
  <c r="E110" i="1"/>
  <c r="E112" i="1"/>
  <c r="E113" i="1"/>
  <c r="E116" i="1"/>
  <c r="E115" i="1"/>
  <c r="E117" i="1"/>
  <c r="E118" i="1"/>
  <c r="E119" i="1"/>
  <c r="E120" i="1"/>
  <c r="E121" i="1"/>
  <c r="E123" i="1"/>
  <c r="E122" i="1"/>
  <c r="E125" i="1"/>
  <c r="E124" i="1"/>
  <c r="E127" i="1"/>
  <c r="E126" i="1"/>
  <c r="E128" i="1"/>
  <c r="E129" i="1"/>
  <c r="E130" i="1"/>
  <c r="E131" i="1"/>
  <c r="E133" i="1"/>
  <c r="E132" i="1"/>
  <c r="E135" i="1"/>
  <c r="E134" i="1"/>
  <c r="E136" i="1"/>
  <c r="E137" i="1"/>
  <c r="E139" i="1"/>
  <c r="E138" i="1"/>
  <c r="E142" i="1"/>
  <c r="E140" i="1"/>
  <c r="E141" i="1"/>
  <c r="E143" i="1"/>
  <c r="E144" i="1"/>
  <c r="E145" i="1"/>
  <c r="E146" i="1"/>
  <c r="E147" i="1"/>
  <c r="E149" i="1"/>
  <c r="E148" i="1"/>
  <c r="E150" i="1"/>
  <c r="E151" i="1"/>
  <c r="E152" i="1"/>
  <c r="E153" i="1"/>
  <c r="E157" i="1"/>
  <c r="E156" i="1"/>
  <c r="E154" i="1"/>
  <c r="E155" i="1"/>
  <c r="E159" i="1"/>
  <c r="E158" i="1"/>
  <c r="E161" i="1"/>
  <c r="E160" i="1"/>
  <c r="E163" i="1"/>
  <c r="E162" i="1"/>
  <c r="E166" i="1"/>
  <c r="E164" i="1"/>
  <c r="E165" i="1"/>
  <c r="E167" i="1"/>
  <c r="E168" i="1"/>
  <c r="E169" i="1"/>
  <c r="E171" i="1"/>
  <c r="E170" i="1"/>
  <c r="E172" i="1"/>
  <c r="E174" i="1"/>
  <c r="E176" i="1"/>
  <c r="E175" i="1"/>
  <c r="E173" i="1"/>
  <c r="E177" i="1"/>
  <c r="E178" i="1"/>
  <c r="E179" i="1"/>
  <c r="E181" i="1"/>
  <c r="E180" i="1"/>
  <c r="E182" i="1"/>
  <c r="E187" i="1"/>
  <c r="E183" i="1"/>
  <c r="E186" i="1"/>
  <c r="E184" i="1"/>
  <c r="E189" i="1"/>
  <c r="E185" i="1"/>
  <c r="E188" i="1"/>
  <c r="E190" i="1"/>
  <c r="E191" i="1"/>
  <c r="E193" i="1"/>
  <c r="E192" i="1"/>
  <c r="E194" i="1"/>
  <c r="E195" i="1"/>
  <c r="E196" i="1"/>
  <c r="E197" i="1"/>
  <c r="E200" i="1"/>
  <c r="E198" i="1"/>
  <c r="E199" i="1"/>
  <c r="E201" i="1"/>
  <c r="E202" i="1"/>
  <c r="E204" i="1"/>
  <c r="E203" i="1"/>
  <c r="E205" i="1"/>
  <c r="E206" i="1"/>
  <c r="E207" i="1"/>
  <c r="E209" i="1"/>
  <c r="E208" i="1"/>
  <c r="E211" i="1"/>
  <c r="E210" i="1"/>
  <c r="E213" i="1"/>
  <c r="E212" i="1"/>
  <c r="E215" i="1"/>
  <c r="E214" i="1"/>
  <c r="E217" i="1"/>
  <c r="E216" i="1"/>
  <c r="E221" i="1"/>
  <c r="E218" i="1"/>
  <c r="E219" i="1"/>
  <c r="E220" i="1"/>
  <c r="E223" i="1"/>
  <c r="E222" i="1"/>
  <c r="E225" i="1"/>
  <c r="E224" i="1"/>
  <c r="E227" i="1"/>
  <c r="E226" i="1"/>
  <c r="E230" i="1"/>
  <c r="E228" i="1"/>
  <c r="E229" i="1"/>
  <c r="E231" i="1"/>
  <c r="E232" i="1"/>
  <c r="E233" i="1"/>
  <c r="E235" i="1"/>
  <c r="E234" i="1"/>
  <c r="E237" i="1"/>
  <c r="E239" i="1"/>
  <c r="E236" i="1"/>
  <c r="E238" i="1"/>
  <c r="E241" i="1"/>
  <c r="E240" i="1"/>
  <c r="E242" i="1"/>
  <c r="E243" i="1"/>
  <c r="E246" i="1"/>
  <c r="E244" i="1"/>
  <c r="E245" i="1"/>
  <c r="E247" i="1"/>
  <c r="E249" i="1"/>
  <c r="E248" i="1"/>
  <c r="E250" i="1"/>
  <c r="E254" i="1"/>
  <c r="E251" i="1"/>
  <c r="E252" i="1"/>
  <c r="E253" i="1"/>
  <c r="E255" i="1"/>
  <c r="E256" i="1"/>
  <c r="E257" i="1"/>
  <c r="E259" i="1"/>
  <c r="E258" i="1"/>
  <c r="E260" i="1"/>
  <c r="E261" i="1"/>
  <c r="E262" i="1"/>
  <c r="E263" i="1"/>
  <c r="E264" i="1"/>
  <c r="E265" i="1"/>
  <c r="E268" i="1"/>
  <c r="E266" i="1"/>
  <c r="E267" i="1"/>
  <c r="E269" i="1"/>
  <c r="E270" i="1"/>
  <c r="E271" i="1"/>
  <c r="E274" i="1"/>
  <c r="E272" i="1"/>
  <c r="E273" i="1"/>
  <c r="E277" i="1"/>
  <c r="E275" i="1"/>
  <c r="E276" i="1"/>
  <c r="E278" i="1"/>
  <c r="E279" i="1"/>
  <c r="E280" i="1"/>
  <c r="E281" i="1"/>
  <c r="E283" i="1"/>
  <c r="E282" i="1"/>
  <c r="E284" i="1"/>
  <c r="E286" i="1"/>
  <c r="E285" i="1"/>
  <c r="E289" i="1"/>
  <c r="E288" i="1"/>
  <c r="E287" i="1"/>
  <c r="E290" i="1"/>
  <c r="E291" i="1"/>
  <c r="E293" i="1"/>
  <c r="E292" i="1"/>
  <c r="E294" i="1"/>
  <c r="E297" i="1"/>
  <c r="E296" i="1"/>
  <c r="E295" i="1"/>
  <c r="E300" i="1"/>
  <c r="E298" i="1"/>
  <c r="E299" i="1"/>
  <c r="E301" i="1"/>
  <c r="E303" i="1"/>
  <c r="E302" i="1"/>
  <c r="H14" i="1" l="1"/>
  <c r="H13" i="1"/>
  <c r="H12" i="1"/>
  <c r="H10" i="1"/>
  <c r="H9" i="1"/>
  <c r="H8" i="1"/>
  <c r="H7" i="1"/>
  <c r="H6" i="1"/>
  <c r="H5" i="1"/>
  <c r="H11" i="1"/>
  <c r="I11" i="1"/>
  <c r="I9" i="1"/>
  <c r="I13" i="1"/>
  <c r="I12" i="1"/>
  <c r="I10" i="1"/>
  <c r="I6" i="1"/>
  <c r="I7" i="1"/>
  <c r="I8" i="1"/>
  <c r="I14" i="1"/>
  <c r="I5" i="1"/>
  <c r="H38" i="1" l="1"/>
  <c r="M13" i="1"/>
  <c r="J13" i="1"/>
  <c r="J9" i="1"/>
  <c r="H34" i="1"/>
  <c r="M9" i="1"/>
  <c r="M14" i="1"/>
  <c r="W4" i="1" s="1"/>
  <c r="H39" i="1"/>
  <c r="J14" i="1"/>
  <c r="M11" i="1"/>
  <c r="J11" i="1"/>
  <c r="H36" i="1"/>
  <c r="H30" i="1"/>
  <c r="J5" i="1"/>
  <c r="M5" i="1"/>
  <c r="H33" i="1"/>
  <c r="M8" i="1"/>
  <c r="J8" i="1"/>
  <c r="M12" i="1"/>
  <c r="J12" i="1"/>
  <c r="H37" i="1"/>
  <c r="H31" i="1"/>
  <c r="M6" i="1"/>
  <c r="J6" i="1"/>
  <c r="H32" i="1"/>
  <c r="J7" i="1"/>
  <c r="M7" i="1"/>
  <c r="H35" i="1"/>
  <c r="M10" i="1"/>
  <c r="J10" i="1"/>
  <c r="N7" i="1" l="1" a="1"/>
  <c r="N7" i="1" s="1"/>
  <c r="O8" i="1" s="1" a="1"/>
  <c r="O8" i="1" s="1"/>
  <c r="P9" i="1" s="1" a="1"/>
  <c r="P9" i="1" s="1"/>
  <c r="Q10" i="1" s="1" a="1"/>
  <c r="Q10" i="1" s="1"/>
  <c r="R11" i="1" s="1" a="1"/>
  <c r="R11" i="1" s="1"/>
  <c r="S12" i="1" s="1" a="1"/>
  <c r="S12" i="1" s="1"/>
  <c r="T13" i="1" s="1" a="1"/>
  <c r="T13" i="1" s="1"/>
  <c r="U14" i="1" s="1" a="1"/>
  <c r="U14" i="1" s="1"/>
  <c r="O4" i="1"/>
  <c r="P5" i="1" s="1" a="1"/>
  <c r="P5" i="1" s="1"/>
  <c r="Q6" i="1" s="1" a="1"/>
  <c r="Q6" i="1" s="1"/>
  <c r="R7" i="1" s="1" a="1"/>
  <c r="R7" i="1" s="1"/>
  <c r="S8" i="1" s="1" a="1"/>
  <c r="S8" i="1" s="1"/>
  <c r="T9" i="1" s="1" a="1"/>
  <c r="T9" i="1" s="1"/>
  <c r="U10" i="1" s="1" a="1"/>
  <c r="U10" i="1" s="1"/>
  <c r="V11" i="1" s="1" a="1"/>
  <c r="V11" i="1" s="1"/>
  <c r="W12" i="1" s="1" a="1"/>
  <c r="W12" i="1" s="1"/>
  <c r="N13" i="1" a="1"/>
  <c r="N13" i="1" s="1"/>
  <c r="O14" i="1" s="1" a="1"/>
  <c r="O14" i="1" s="1"/>
  <c r="U4" i="1"/>
  <c r="V5" i="1" s="1" a="1"/>
  <c r="V5" i="1" s="1"/>
  <c r="W6" i="1" s="1" a="1"/>
  <c r="W6" i="1" s="1"/>
  <c r="N10" i="1" a="1"/>
  <c r="N10" i="1" s="1"/>
  <c r="O11" i="1" s="1" a="1"/>
  <c r="O11" i="1" s="1"/>
  <c r="P12" i="1" s="1" a="1"/>
  <c r="P12" i="1" s="1"/>
  <c r="Q13" i="1" s="1" a="1"/>
  <c r="Q13" i="1" s="1"/>
  <c r="R14" i="1" s="1" a="1"/>
  <c r="R14" i="1" s="1"/>
  <c r="R4" i="1"/>
  <c r="S5" i="1" s="1" a="1"/>
  <c r="S5" i="1" s="1"/>
  <c r="T6" i="1" s="1" a="1"/>
  <c r="T6" i="1" s="1"/>
  <c r="U7" i="1" s="1" a="1"/>
  <c r="U7" i="1" s="1"/>
  <c r="V8" i="1" s="1" a="1"/>
  <c r="V8" i="1" s="1"/>
  <c r="W9" i="1" s="1" a="1"/>
  <c r="W9" i="1" s="1"/>
  <c r="S4" i="1"/>
  <c r="T5" i="1" s="1" a="1"/>
  <c r="T5" i="1" s="1"/>
  <c r="U6" i="1" s="1" a="1"/>
  <c r="U6" i="1" s="1"/>
  <c r="V7" i="1" s="1" a="1"/>
  <c r="V7" i="1" s="1"/>
  <c r="W8" i="1" s="1" a="1"/>
  <c r="W8" i="1" s="1"/>
  <c r="N11" i="1" a="1"/>
  <c r="N11" i="1" s="1"/>
  <c r="O12" i="1" s="1" a="1"/>
  <c r="O12" i="1" s="1"/>
  <c r="P13" i="1" s="1" a="1"/>
  <c r="P13" i="1" s="1"/>
  <c r="Q14" i="1" s="1" a="1"/>
  <c r="Q14" i="1" s="1"/>
  <c r="Q4" i="1"/>
  <c r="R5" i="1" s="1" a="1"/>
  <c r="R5" i="1" s="1"/>
  <c r="S6" i="1" s="1" a="1"/>
  <c r="S6" i="1" s="1"/>
  <c r="T7" i="1" s="1" a="1"/>
  <c r="T7" i="1" s="1"/>
  <c r="U8" i="1" s="1" a="1"/>
  <c r="U8" i="1" s="1"/>
  <c r="V9" i="1" s="1" a="1"/>
  <c r="V9" i="1" s="1"/>
  <c r="W10" i="1" s="1" a="1"/>
  <c r="W10" i="1" s="1"/>
  <c r="N9" i="1" a="1"/>
  <c r="N9" i="1" s="1"/>
  <c r="O10" i="1" s="1" a="1"/>
  <c r="O10" i="1" s="1"/>
  <c r="P11" i="1" s="1" a="1"/>
  <c r="P11" i="1" s="1"/>
  <c r="Q12" i="1" s="1" a="1"/>
  <c r="Q12" i="1" s="1"/>
  <c r="R13" i="1" s="1" a="1"/>
  <c r="R13" i="1" s="1"/>
  <c r="S14" i="1" s="1" a="1"/>
  <c r="S14" i="1" s="1"/>
  <c r="N8" i="1" a="1"/>
  <c r="N8" i="1" s="1"/>
  <c r="O9" i="1" s="1" a="1"/>
  <c r="O9" i="1" s="1"/>
  <c r="P10" i="1" s="1" a="1"/>
  <c r="P10" i="1" s="1"/>
  <c r="Q11" i="1" s="1" a="1"/>
  <c r="Q11" i="1" s="1"/>
  <c r="R12" i="1" s="1" a="1"/>
  <c r="R12" i="1" s="1"/>
  <c r="S13" i="1" s="1" a="1"/>
  <c r="S13" i="1" s="1"/>
  <c r="T14" i="1" s="1" a="1"/>
  <c r="T14" i="1" s="1"/>
  <c r="P4" i="1"/>
  <c r="Q5" i="1" s="1" a="1"/>
  <c r="Q5" i="1" s="1"/>
  <c r="R6" i="1" s="1" a="1"/>
  <c r="R6" i="1" s="1"/>
  <c r="S7" i="1" s="1" a="1"/>
  <c r="S7" i="1" s="1"/>
  <c r="T8" i="1" s="1" a="1"/>
  <c r="T8" i="1" s="1"/>
  <c r="U9" i="1" s="1" a="1"/>
  <c r="U9" i="1" s="1"/>
  <c r="V10" i="1" s="1" a="1"/>
  <c r="V10" i="1" s="1"/>
  <c r="W11" i="1" s="1" a="1"/>
  <c r="W11" i="1" s="1"/>
  <c r="H17" i="1" a="1"/>
  <c r="H17" i="1" s="1"/>
  <c r="N6" i="1" a="1"/>
  <c r="N6" i="1" s="1"/>
  <c r="O7" i="1" s="1" a="1"/>
  <c r="O7" i="1" s="1"/>
  <c r="P8" i="1" s="1" a="1"/>
  <c r="P8" i="1" s="1"/>
  <c r="Q9" i="1" s="1" a="1"/>
  <c r="Q9" i="1" s="1"/>
  <c r="R10" i="1" s="1" a="1"/>
  <c r="R10" i="1" s="1"/>
  <c r="S11" i="1" s="1" a="1"/>
  <c r="S11" i="1" s="1"/>
  <c r="T12" i="1" s="1" a="1"/>
  <c r="T12" i="1" s="1"/>
  <c r="U13" i="1" s="1" a="1"/>
  <c r="U13" i="1" s="1"/>
  <c r="V14" i="1" s="1" a="1"/>
  <c r="V14" i="1" s="1"/>
  <c r="N4" i="1"/>
  <c r="N14" i="1" a="1"/>
  <c r="N14" i="1" s="1"/>
  <c r="V4" i="1"/>
  <c r="W5" i="1" s="1" a="1"/>
  <c r="W5" i="1" s="1"/>
  <c r="N12" i="1" a="1"/>
  <c r="N12" i="1" s="1"/>
  <c r="O13" i="1" s="1" a="1"/>
  <c r="O13" i="1" s="1"/>
  <c r="P14" i="1" s="1" a="1"/>
  <c r="P14" i="1" s="1"/>
  <c r="T4" i="1"/>
  <c r="U5" i="1" s="1" a="1"/>
  <c r="U5" i="1" s="1"/>
  <c r="V6" i="1" s="1" a="1"/>
  <c r="V6" i="1" s="1"/>
  <c r="W7" i="1" s="1" a="1"/>
  <c r="W7" i="1" s="1"/>
  <c r="H18" i="1" l="1" a="1"/>
  <c r="H18" i="1" s="1"/>
  <c r="O5" i="1" a="1"/>
  <c r="O5" i="1" s="1"/>
  <c r="P6" i="1" s="1" a="1"/>
  <c r="P6" i="1" s="1"/>
  <c r="Q7" i="1" s="1" a="1"/>
  <c r="Q7" i="1" s="1"/>
  <c r="R8" i="1" s="1" a="1"/>
  <c r="R8" i="1" s="1"/>
  <c r="S9" i="1" s="1" a="1"/>
  <c r="S9" i="1" s="1"/>
  <c r="T10" i="1" s="1" a="1"/>
  <c r="T10" i="1" s="1"/>
  <c r="U11" i="1" s="1" a="1"/>
  <c r="U11" i="1" s="1"/>
  <c r="V12" i="1" s="1" a="1"/>
  <c r="V12" i="1" s="1"/>
  <c r="W13" i="1" s="1" a="1"/>
  <c r="W13" i="1" s="1"/>
  <c r="I30" i="1"/>
  <c r="J17" i="1"/>
  <c r="H19" i="1" l="1" a="1"/>
  <c r="H19" i="1" s="1"/>
  <c r="J19" i="1" s="1"/>
  <c r="H21" i="1" a="1"/>
  <c r="H21" i="1" s="1"/>
  <c r="J21" i="1" s="1"/>
  <c r="H23" i="1" a="1"/>
  <c r="H23" i="1" s="1"/>
  <c r="J23" i="1" s="1"/>
  <c r="H26" i="1" a="1"/>
  <c r="H26" i="1" s="1"/>
  <c r="H24" i="1" a="1"/>
  <c r="H24" i="1" s="1"/>
  <c r="J18" i="1"/>
  <c r="I31" i="1"/>
  <c r="H25" i="1" a="1"/>
  <c r="H25" i="1" s="1"/>
  <c r="H20" i="1" a="1"/>
  <c r="H20" i="1" s="1"/>
  <c r="H22" i="1" a="1"/>
  <c r="H22" i="1" s="1"/>
  <c r="I32" i="1" l="1"/>
  <c r="I34" i="1"/>
  <c r="I36" i="1"/>
  <c r="J25" i="1"/>
  <c r="I38" i="1"/>
  <c r="I33" i="1"/>
  <c r="J20" i="1"/>
  <c r="I37" i="1"/>
  <c r="J24" i="1"/>
  <c r="I39" i="1"/>
  <c r="J26" i="1"/>
  <c r="I35" i="1"/>
  <c r="J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<sst xmlns="http://schemas.openxmlformats.org/spreadsheetml/2006/main" count="70" uniqueCount="37">
  <si>
    <t>Series</t>
  </si>
  <si>
    <t>Demeaned</t>
  </si>
  <si>
    <t>ACF</t>
  </si>
  <si>
    <t>Std E</t>
  </si>
  <si>
    <t>ratio</t>
  </si>
  <si>
    <t>PACF</t>
  </si>
  <si>
    <t>SE PACF</t>
  </si>
  <si>
    <t>Date</t>
  </si>
  <si>
    <t>S&amp;P 500</t>
  </si>
  <si>
    <t>Corporate Profits</t>
  </si>
  <si>
    <t xml:space="preserve">Log Level S&amp;P </t>
  </si>
  <si>
    <t>Log Level Profits</t>
  </si>
  <si>
    <t>Log returnS&amp;P</t>
  </si>
  <si>
    <t>Stage 1</t>
  </si>
  <si>
    <t>stage 1 resids</t>
  </si>
  <si>
    <t>c</t>
  </si>
  <si>
    <t>Log Corporate Profits</t>
  </si>
  <si>
    <t>Log S&amp;P</t>
  </si>
  <si>
    <t>Obs</t>
  </si>
  <si>
    <t>b1</t>
  </si>
  <si>
    <t>b2</t>
  </si>
  <si>
    <t>Lagged Log S&amp;P</t>
  </si>
  <si>
    <t>obs</t>
  </si>
  <si>
    <t>T values</t>
  </si>
  <si>
    <t>fitted values</t>
  </si>
  <si>
    <t>residuals</t>
  </si>
  <si>
    <t>b3</t>
  </si>
  <si>
    <t>profits</t>
  </si>
  <si>
    <t>lag</t>
  </si>
  <si>
    <t>time</t>
  </si>
  <si>
    <t>const</t>
  </si>
  <si>
    <t>Logdiff s&amp;P</t>
  </si>
  <si>
    <t>Logdiff Profits</t>
  </si>
  <si>
    <t>b</t>
  </si>
  <si>
    <t>t values</t>
  </si>
  <si>
    <t>fitted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</si>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</sst>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E+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'Basic Data Analysis'!$H$29</c:f>
              <c:strCache>
                <c:ptCount val="1"/>
                <c:pt idx="0">
                  <c:v>ACF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'Basic Data Analysis'!$G$30:$G$39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'Basic Data Analysis'!$H$30:$H$39</c:f>
              <c:numCache>
                <c:formatCode>General</c:formatCode>
                <c:ptCount val="10"/>
                <c:pt idx="0">
                  <c:v>0.98781850705904639</c:v>
                </c:pt>
                <c:pt idx="1">
                  <c:v>0.97552032950124223</c:v>
                </c:pt>
                <c:pt idx="2">
                  <c:v>0.96360609672681319</c:v>
                </c:pt>
                <c:pt idx="3">
                  <c:v>0.95196765720766385</c:v>
                </c:pt>
                <c:pt idx="4">
                  <c:v>0.94050125702568677</c:v>
                </c:pt>
                <c:pt idx="5">
                  <c:v>0.92883366747902374</c:v>
                </c:pt>
                <c:pt idx="6">
                  <c:v>0.91734748649027265</c:v>
                </c:pt>
                <c:pt idx="7">
                  <c:v>0.90632559833681248</c:v>
                </c:pt>
                <c:pt idx="8">
                  <c:v>0.89482476449240844</c:v>
                </c:pt>
                <c:pt idx="9">
                  <c:v>0.88281374454934536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9-48C8-A169-45F82C0438B6}"/>
            </c:ext>
          </c:extLst>
        </c:ser>
        <c:ser>
          <c:idx val="1"/>
          <c:order val="1"/>
          <c:tx>
            <c:strRef>
              <c:f>'Basic Data Analysis'!$I$29</c:f>
              <c:strCache>
                <c:ptCount val="1"/>
                <c:pt idx="0">
                  <c:v>PACF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'Basic Data Analysis'!$G$30:$G$39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'Basic Data Analysis'!$I$30:$I$39</c:f>
              <c:numCache>
                <c:formatCode>General</c:formatCode>
                <c:ptCount val="10"/>
                <c:pt idx="0">
                  <c:v>0.98781850705904639</c:v>
                </c:pt>
                <c:pt idx="1">
                  <c:v>-1.0946842761782705E-2</c:v>
                </c:pt>
                <c:pt idx="2">
                  <c:v>9.6553337677818263E-3</c:v>
                </c:pt>
                <c:pt idx="3">
                  <c:v>5.1700279016486661E-3</c:v>
                </c:pt>
                <c:pt idx="4">
                  <c:v>1.2786093206926807E-3</c:v>
                </c:pt>
                <c:pt idx="5">
                  <c:v>-1.3940452469782372E-2</c:v>
                </c:pt>
                <c:pt idx="6">
                  <c:v>1.8734792357690822E-3</c:v>
                </c:pt>
                <c:pt idx="7">
                  <c:v>1.3021293410474755E-2</c:v>
                </c:pt>
                <c:pt idx="8">
                  <c:v>-2.566008728082636E-2</c:v>
                </c:pt>
                <c:pt idx="9">
                  <c:v>-2.632483345286829E-2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99-48C8-A169-45F82C043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732927"/>
        <c:axId val="1189736767"/>
      </c:lineChart>
      <c:catAx>
        <c:axId val="11897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6767"/>
        <c:crosses val="autoZero"/>
        <c:auto val="1"/>
        <c:lblAlgn val="ctr"/>
        <c:lblOffset val="100"/>
        <c:noMultiLvlLbl val="0"/>
      </c:catAx>
      <c:valAx>
        <c:axId val="11897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'Basic Data Analysis'!$D$3:$D$313</c:f>
              <c:numCache>
                <c:formatCode>General</c:formatCode>
                <c:ptCount val="311"/>
                <c:pt idx="0">
                  <c:v>2.7193197933604409</c:v>
                </c:pt>
                <c:pt idx="1">
                  <c:v>2.7219531062712017</c:v>
                </c:pt>
                <c:pt idx="2">
                  <c:v>2.715356776284648</c:v>
                </c:pt>
                <c:pt idx="3">
                  <c:v>2.7278528283983898</c:v>
                </c:pt>
                <c:pt idx="4">
                  <c:v>2.7133693625798099</c:v>
                </c:pt>
                <c:pt idx="5">
                  <c:v>2.817801065061329</c:v>
                </c:pt>
                <c:pt idx="6">
                  <c:v>2.7401946544287772</c:v>
                </c:pt>
                <c:pt idx="7">
                  <c:v>2.7212954278522306</c:v>
                </c:pt>
                <c:pt idx="8">
                  <c:v>2.7120422223717475</c:v>
                </c:pt>
                <c:pt idx="9">
                  <c:v>2.6504210882655737</c:v>
                </c:pt>
                <c:pt idx="10">
                  <c:v>2.7459880404426023</c:v>
                </c:pt>
                <c:pt idx="11">
                  <c:v>2.8207834710894493</c:v>
                </c:pt>
                <c:pt idx="12">
                  <c:v>2.8501282996951991</c:v>
                </c:pt>
                <c:pt idx="13">
                  <c:v>2.8729995081716941</c:v>
                </c:pt>
                <c:pt idx="14">
                  <c:v>2.9678470700644555</c:v>
                </c:pt>
                <c:pt idx="15">
                  <c:v>3.0170044088295307</c:v>
                </c:pt>
                <c:pt idx="16">
                  <c:v>3.0671222696406639</c:v>
                </c:pt>
                <c:pt idx="17">
                  <c:v>3.0426158594528414</c:v>
                </c:pt>
                <c:pt idx="18">
                  <c:v>3.1467351470905185</c:v>
                </c:pt>
                <c:pt idx="19">
                  <c:v>3.1684242813721024</c:v>
                </c:pt>
                <c:pt idx="20">
                  <c:v>3.193352867637115</c:v>
                </c:pt>
                <c:pt idx="21">
                  <c:v>3.2172745435012269</c:v>
                </c:pt>
                <c:pt idx="22">
                  <c:v>3.2003044392827653</c:v>
                </c:pt>
                <c:pt idx="23">
                  <c:v>3.279782759771722</c:v>
                </c:pt>
                <c:pt idx="24">
                  <c:v>3.2304090606818736</c:v>
                </c:pt>
                <c:pt idx="25">
                  <c:v>3.1838702156693857</c:v>
                </c:pt>
                <c:pt idx="26">
                  <c:v>3.1505969841149062</c:v>
                </c:pt>
                <c:pt idx="27">
                  <c:v>3.2112467977037098</c:v>
                </c:pt>
                <c:pt idx="28">
                  <c:v>3.2936121709822181</c:v>
                </c:pt>
                <c:pt idx="29">
                  <c:v>3.3745111163996495</c:v>
                </c:pt>
                <c:pt idx="30">
                  <c:v>3.4753767798364068</c:v>
                </c:pt>
                <c:pt idx="31">
                  <c:v>3.5829632285223871</c:v>
                </c:pt>
                <c:pt idx="32">
                  <c:v>3.5995016429627196</c:v>
                </c:pt>
                <c:pt idx="33">
                  <c:v>3.7143035064540948</c:v>
                </c:pt>
                <c:pt idx="34">
                  <c:v>3.7766613674974696</c:v>
                </c:pt>
                <c:pt idx="35">
                  <c:v>3.8172726688823353</c:v>
                </c:pt>
                <c:pt idx="36">
                  <c:v>3.881151341761059</c:v>
                </c:pt>
                <c:pt idx="37">
                  <c:v>3.8495091000389037</c:v>
                </c:pt>
                <c:pt idx="38">
                  <c:v>3.8144101765611458</c:v>
                </c:pt>
                <c:pt idx="39">
                  <c:v>3.8431015599617244</c:v>
                </c:pt>
                <c:pt idx="40">
                  <c:v>3.7866865141168482</c:v>
                </c:pt>
                <c:pt idx="41">
                  <c:v>3.8579891169356602</c:v>
                </c:pt>
                <c:pt idx="42">
                  <c:v>3.7476199491365363</c:v>
                </c:pt>
                <c:pt idx="43">
                  <c:v>3.6886294228587269</c:v>
                </c:pt>
                <c:pt idx="44">
                  <c:v>3.7400477406883357</c:v>
                </c:pt>
                <c:pt idx="45">
                  <c:v>3.8119816512479199</c:v>
                </c:pt>
                <c:pt idx="46">
                  <c:v>3.9132222860036281</c:v>
                </c:pt>
                <c:pt idx="47">
                  <c:v>4.0111440962959533</c:v>
                </c:pt>
                <c:pt idx="48">
                  <c:v>4.0153013548816476</c:v>
                </c:pt>
                <c:pt idx="49">
                  <c:v>4.0685138021875789</c:v>
                </c:pt>
                <c:pt idx="50">
                  <c:v>4.0409437854949859</c:v>
                </c:pt>
                <c:pt idx="51">
                  <c:v>4.0925095462763714</c:v>
                </c:pt>
                <c:pt idx="52">
                  <c:v>4.0134959743587801</c:v>
                </c:pt>
                <c:pt idx="53">
                  <c:v>4.0416467732216512</c:v>
                </c:pt>
                <c:pt idx="54">
                  <c:v>3.9800554158199732</c:v>
                </c:pt>
                <c:pt idx="55">
                  <c:v>4.0623377660870146</c:v>
                </c:pt>
                <c:pt idx="56">
                  <c:v>4.1753099210452058</c:v>
                </c:pt>
                <c:pt idx="57">
                  <c:v>4.1688334142128403</c:v>
                </c:pt>
                <c:pt idx="58">
                  <c:v>4.2006546269155152</c:v>
                </c:pt>
                <c:pt idx="59">
                  <c:v>4.2703965060024602</c:v>
                </c:pt>
                <c:pt idx="60">
                  <c:v>4.2420459183694517</c:v>
                </c:pt>
                <c:pt idx="61">
                  <c:v>4.0027773686966102</c:v>
                </c:pt>
                <c:pt idx="62">
                  <c:v>4.0301615334451872</c:v>
                </c:pt>
                <c:pt idx="63">
                  <c:v>4.1447207695471677</c:v>
                </c:pt>
                <c:pt idx="64">
                  <c:v>4.198254025612612</c:v>
                </c:pt>
                <c:pt idx="65">
                  <c:v>4.2394544973972099</c:v>
                </c:pt>
                <c:pt idx="66">
                  <c:v>4.2724907476055751</c:v>
                </c:pt>
                <c:pt idx="67">
                  <c:v>4.3177547446537412</c:v>
                </c:pt>
                <c:pt idx="68">
                  <c:v>4.3691946558585038</c:v>
                </c:pt>
                <c:pt idx="69">
                  <c:v>4.4029315953537775</c:v>
                </c:pt>
                <c:pt idx="70">
                  <c:v>4.4329573633424246</c:v>
                </c:pt>
                <c:pt idx="71">
                  <c:v>4.43970574626056</c:v>
                </c:pt>
                <c:pt idx="72">
                  <c:v>4.456206032848133</c:v>
                </c:pt>
                <c:pt idx="73">
                  <c:v>4.4322443508344991</c:v>
                </c:pt>
                <c:pt idx="74">
                  <c:v>4.4993651270911146</c:v>
                </c:pt>
                <c:pt idx="75">
                  <c:v>4.526451601276686</c:v>
                </c:pt>
                <c:pt idx="76">
                  <c:v>4.4912173059120599</c:v>
                </c:pt>
                <c:pt idx="77">
                  <c:v>4.4395877451984127</c:v>
                </c:pt>
                <c:pt idx="78">
                  <c:v>4.3380747471446988</c:v>
                </c:pt>
                <c:pt idx="79">
                  <c:v>4.3861431501857213</c:v>
                </c:pt>
                <c:pt idx="80">
                  <c:v>4.5020294270685781</c:v>
                </c:pt>
                <c:pt idx="81">
                  <c:v>4.5068956167197509</c:v>
                </c:pt>
                <c:pt idx="82">
                  <c:v>4.5717168097288718</c:v>
                </c:pt>
                <c:pt idx="83">
                  <c:v>4.5692320791824619</c:v>
                </c:pt>
                <c:pt idx="84">
                  <c:v>4.5020294270685781</c:v>
                </c:pt>
                <c:pt idx="85">
                  <c:v>4.6009613412140364</c:v>
                </c:pt>
                <c:pt idx="86">
                  <c:v>4.6315199613108735</c:v>
                </c:pt>
                <c:pt idx="87">
                  <c:v>4.6430438384161725</c:v>
                </c:pt>
                <c:pt idx="88">
                  <c:v>4.62015731579634</c:v>
                </c:pt>
                <c:pt idx="89">
                  <c:v>4.5820039079562518</c:v>
                </c:pt>
                <c:pt idx="90">
                  <c:v>4.533888983983128</c:v>
                </c:pt>
                <c:pt idx="91">
                  <c:v>4.5224405383890955</c:v>
                </c:pt>
                <c:pt idx="92">
                  <c:v>4.4956900853692705</c:v>
                </c:pt>
                <c:pt idx="93">
                  <c:v>4.2866164498692232</c:v>
                </c:pt>
                <c:pt idx="94">
                  <c:v>4.433313679041901</c:v>
                </c:pt>
                <c:pt idx="95">
                  <c:v>4.5234176841158327</c:v>
                </c:pt>
                <c:pt idx="96">
                  <c:v>4.6082653908953937</c:v>
                </c:pt>
                <c:pt idx="97">
                  <c:v>4.6021656769677923</c:v>
                </c:pt>
                <c:pt idx="98">
                  <c:v>4.5884308619837935</c:v>
                </c:pt>
                <c:pt idx="99">
                  <c:v>4.6258547771809244</c:v>
                </c:pt>
                <c:pt idx="100">
                  <c:v>4.6746962486367014</c:v>
                </c:pt>
                <c:pt idx="101">
                  <c:v>4.6741363904528139</c:v>
                </c:pt>
                <c:pt idx="102">
                  <c:v>4.7054679073034551</c:v>
                </c:pt>
                <c:pt idx="103">
                  <c:v>4.7711082635315218</c:v>
                </c:pt>
                <c:pt idx="104">
                  <c:v>4.7142039470122139</c:v>
                </c:pt>
                <c:pt idx="105">
                  <c:v>4.6468877793399601</c:v>
                </c:pt>
                <c:pt idx="106">
                  <c:v>4.6861048034840902</c:v>
                </c:pt>
                <c:pt idx="107">
                  <c:v>4.5803650670691205</c:v>
                </c:pt>
                <c:pt idx="108">
                  <c:v>4.5430819936746696</c:v>
                </c:pt>
                <c:pt idx="109">
                  <c:v>4.4543472962535073</c:v>
                </c:pt>
                <c:pt idx="110">
                  <c:v>4.1516696288413701</c:v>
                </c:pt>
                <c:pt idx="111">
                  <c:v>4.2277092742895244</c:v>
                </c:pt>
                <c:pt idx="112">
                  <c:v>4.4231685780050567</c:v>
                </c:pt>
                <c:pt idx="113">
                  <c:v>4.5558748942632139</c:v>
                </c:pt>
                <c:pt idx="114">
                  <c:v>4.42926798099632</c:v>
                </c:pt>
                <c:pt idx="115">
                  <c:v>4.5019185561776167</c:v>
                </c:pt>
                <c:pt idx="116">
                  <c:v>4.632493481636982</c:v>
                </c:pt>
                <c:pt idx="117">
                  <c:v>4.6470795890653012</c:v>
                </c:pt>
                <c:pt idx="118">
                  <c:v>4.656243456172092</c:v>
                </c:pt>
                <c:pt idx="119">
                  <c:v>4.677118685300675</c:v>
                </c:pt>
                <c:pt idx="120">
                  <c:v>4.5892440354378321</c:v>
                </c:pt>
                <c:pt idx="121">
                  <c:v>4.6099587027198883</c:v>
                </c:pt>
                <c:pt idx="122">
                  <c:v>4.5698538408605236</c:v>
                </c:pt>
                <c:pt idx="123">
                  <c:v>4.5549289695513444</c:v>
                </c:pt>
                <c:pt idx="124">
                  <c:v>4.490993140925692</c:v>
                </c:pt>
                <c:pt idx="125">
                  <c:v>4.5594403342819172</c:v>
                </c:pt>
                <c:pt idx="126">
                  <c:v>4.6302529663555543</c:v>
                </c:pt>
                <c:pt idx="127">
                  <c:v>4.5654933688351926</c:v>
                </c:pt>
                <c:pt idx="128">
                  <c:v>4.6209451051034538</c:v>
                </c:pt>
                <c:pt idx="129">
                  <c:v>4.6338548198480005</c:v>
                </c:pt>
                <c:pt idx="130">
                  <c:v>4.6942793610598672</c:v>
                </c:pt>
                <c:pt idx="131">
                  <c:v>4.6815755171904971</c:v>
                </c:pt>
                <c:pt idx="132">
                  <c:v>4.6258547771809244</c:v>
                </c:pt>
                <c:pt idx="133">
                  <c:v>4.7383014985912739</c:v>
                </c:pt>
                <c:pt idx="134">
                  <c:v>4.8319869826685968</c:v>
                </c:pt>
                <c:pt idx="135">
                  <c:v>4.910888620925971</c:v>
                </c:pt>
                <c:pt idx="136">
                  <c:v>4.9126548857360524</c:v>
                </c:pt>
                <c:pt idx="137">
                  <c:v>4.8767990931176248</c:v>
                </c:pt>
                <c:pt idx="138">
                  <c:v>4.7551407125643861</c:v>
                </c:pt>
                <c:pt idx="139">
                  <c:v>4.8085191099741218</c:v>
                </c:pt>
                <c:pt idx="140">
                  <c:v>4.7181416646472529</c:v>
                </c:pt>
                <c:pt idx="141">
                  <c:v>4.6969286112276318</c:v>
                </c:pt>
                <c:pt idx="142">
                  <c:v>4.7909856320363016</c:v>
                </c:pt>
                <c:pt idx="143">
                  <c:v>4.9462034339368666</c:v>
                </c:pt>
                <c:pt idx="144">
                  <c:v>5.0301764493030916</c:v>
                </c:pt>
                <c:pt idx="145">
                  <c:v>5.1246185270449676</c:v>
                </c:pt>
                <c:pt idx="146">
                  <c:v>5.1124093862186619</c:v>
                </c:pt>
                <c:pt idx="147">
                  <c:v>5.105521141460061</c:v>
                </c:pt>
                <c:pt idx="148">
                  <c:v>5.0700356373777034</c:v>
                </c:pt>
                <c:pt idx="149">
                  <c:v>5.0316137004814472</c:v>
                </c:pt>
                <c:pt idx="150">
                  <c:v>5.1125900166192491</c:v>
                </c:pt>
                <c:pt idx="151">
                  <c:v>5.1191906827080169</c:v>
                </c:pt>
                <c:pt idx="152">
                  <c:v>5.1966168338627359</c:v>
                </c:pt>
                <c:pt idx="153">
                  <c:v>5.2567138479673945</c:v>
                </c:pt>
                <c:pt idx="154">
                  <c:v>5.2043362920917531</c:v>
                </c:pt>
                <c:pt idx="155">
                  <c:v>5.3531842632558213</c:v>
                </c:pt>
                <c:pt idx="156">
                  <c:v>5.4760450292166523</c:v>
                </c:pt>
                <c:pt idx="157">
                  <c:v>5.5241373250870369</c:v>
                </c:pt>
                <c:pt idx="158">
                  <c:v>5.4438020635511268</c:v>
                </c:pt>
                <c:pt idx="159">
                  <c:v>5.489639950613749</c:v>
                </c:pt>
                <c:pt idx="160">
                  <c:v>5.6753486922757617</c:v>
                </c:pt>
                <c:pt idx="161">
                  <c:v>5.7169947732325159</c:v>
                </c:pt>
                <c:pt idx="162">
                  <c:v>5.774023415425015</c:v>
                </c:pt>
                <c:pt idx="163">
                  <c:v>5.5097931372762314</c:v>
                </c:pt>
                <c:pt idx="164">
                  <c:v>5.5564033189994744</c:v>
                </c:pt>
                <c:pt idx="165">
                  <c:v>5.6113016218620357</c:v>
                </c:pt>
                <c:pt idx="166">
                  <c:v>5.6053976279041686</c:v>
                </c:pt>
                <c:pt idx="167">
                  <c:v>5.6266134154858216</c:v>
                </c:pt>
                <c:pt idx="168">
                  <c:v>5.6865345642900227</c:v>
                </c:pt>
                <c:pt idx="169">
                  <c:v>5.7619885223139331</c:v>
                </c:pt>
                <c:pt idx="170">
                  <c:v>5.855501612107453</c:v>
                </c:pt>
                <c:pt idx="171">
                  <c:v>5.8676005429076667</c:v>
                </c:pt>
                <c:pt idx="172">
                  <c:v>5.8287691373325963</c:v>
                </c:pt>
                <c:pt idx="173">
                  <c:v>5.8805888200375049</c:v>
                </c:pt>
                <c:pt idx="174">
                  <c:v>5.7239118655528038</c:v>
                </c:pt>
                <c:pt idx="175">
                  <c:v>5.7996985678276385</c:v>
                </c:pt>
                <c:pt idx="176">
                  <c:v>5.9275125232805683</c:v>
                </c:pt>
                <c:pt idx="177">
                  <c:v>5.9166871012913838</c:v>
                </c:pt>
                <c:pt idx="178">
                  <c:v>5.9606444110943455</c:v>
                </c:pt>
                <c:pt idx="179">
                  <c:v>6.0331581592592016</c:v>
                </c:pt>
                <c:pt idx="180">
                  <c:v>6.0005977446937271</c:v>
                </c:pt>
                <c:pt idx="181">
                  <c:v>6.0117572797730983</c:v>
                </c:pt>
                <c:pt idx="182">
                  <c:v>6.0350028204005888</c:v>
                </c:pt>
                <c:pt idx="183">
                  <c:v>6.0769539606652829</c:v>
                </c:pt>
                <c:pt idx="184">
                  <c:v>6.1129518534743346</c:v>
                </c:pt>
                <c:pt idx="185">
                  <c:v>6.110446883315876</c:v>
                </c:pt>
                <c:pt idx="186">
                  <c:v>6.1288976777309134</c:v>
                </c:pt>
                <c:pt idx="187">
                  <c:v>6.1452794777206377</c:v>
                </c:pt>
                <c:pt idx="188">
                  <c:v>6.0995563384342741</c:v>
                </c:pt>
                <c:pt idx="189">
                  <c:v>6.0964324609578036</c:v>
                </c:pt>
                <c:pt idx="190">
                  <c:v>6.1370572877261811</c:v>
                </c:pt>
                <c:pt idx="191">
                  <c:v>6.1295076021728487</c:v>
                </c:pt>
                <c:pt idx="192">
                  <c:v>6.2160071433023454</c:v>
                </c:pt>
                <c:pt idx="193">
                  <c:v>6.3003269738247294</c:v>
                </c:pt>
                <c:pt idx="194">
                  <c:v>6.3706027450971199</c:v>
                </c:pt>
                <c:pt idx="195">
                  <c:v>6.4231333093478549</c:v>
                </c:pt>
                <c:pt idx="196">
                  <c:v>6.4700252102866971</c:v>
                </c:pt>
                <c:pt idx="197">
                  <c:v>6.508217576544439</c:v>
                </c:pt>
                <c:pt idx="198">
                  <c:v>6.532785424799</c:v>
                </c:pt>
                <c:pt idx="199">
                  <c:v>6.6076496730312853</c:v>
                </c:pt>
                <c:pt idx="200">
                  <c:v>6.6295217547459941</c:v>
                </c:pt>
                <c:pt idx="201">
                  <c:v>6.785745841533747</c:v>
                </c:pt>
                <c:pt idx="202">
                  <c:v>6.8535947506366695</c:v>
                </c:pt>
                <c:pt idx="203">
                  <c:v>6.8777392650252436</c:v>
                </c:pt>
                <c:pt idx="204">
                  <c:v>7.0046551037220963</c:v>
                </c:pt>
                <c:pt idx="205">
                  <c:v>7.0333653508720548</c:v>
                </c:pt>
                <c:pt idx="206">
                  <c:v>6.9246222386746537</c:v>
                </c:pt>
                <c:pt idx="207">
                  <c:v>7.1141432198059569</c:v>
                </c:pt>
                <c:pt idx="208">
                  <c:v>7.1595795733703369</c:v>
                </c:pt>
                <c:pt idx="209">
                  <c:v>7.2245421387330708</c:v>
                </c:pt>
                <c:pt idx="210">
                  <c:v>7.1567302759262335</c:v>
                </c:pt>
                <c:pt idx="211">
                  <c:v>7.2925073454927603</c:v>
                </c:pt>
                <c:pt idx="212">
                  <c:v>7.3122732426906225</c:v>
                </c:pt>
                <c:pt idx="213">
                  <c:v>7.2824862112210589</c:v>
                </c:pt>
                <c:pt idx="214">
                  <c:v>7.2699788149738138</c:v>
                </c:pt>
                <c:pt idx="215">
                  <c:v>7.1855991362630522</c:v>
                </c:pt>
                <c:pt idx="216">
                  <c:v>7.0564596884812367</c:v>
                </c:pt>
                <c:pt idx="217">
                  <c:v>7.1102225774044303</c:v>
                </c:pt>
                <c:pt idx="218">
                  <c:v>6.9478793733867503</c:v>
                </c:pt>
                <c:pt idx="219">
                  <c:v>7.0458462225378202</c:v>
                </c:pt>
                <c:pt idx="220">
                  <c:v>7.0452450898464818</c:v>
                </c:pt>
                <c:pt idx="221">
                  <c:v>6.8975231154878811</c:v>
                </c:pt>
                <c:pt idx="222">
                  <c:v>6.7035316480910394</c:v>
                </c:pt>
                <c:pt idx="223">
                  <c:v>6.7797173490516052</c:v>
                </c:pt>
                <c:pt idx="224">
                  <c:v>6.743092869165034</c:v>
                </c:pt>
                <c:pt idx="225">
                  <c:v>6.8819245189476153</c:v>
                </c:pt>
                <c:pt idx="226">
                  <c:v>6.9037171075316968</c:v>
                </c:pt>
                <c:pt idx="227">
                  <c:v>7.0138435693476939</c:v>
                </c:pt>
                <c:pt idx="228">
                  <c:v>7.0266132575691849</c:v>
                </c:pt>
                <c:pt idx="229">
                  <c:v>7.0395200823563373</c:v>
                </c:pt>
                <c:pt idx="230">
                  <c:v>7.016232891840775</c:v>
                </c:pt>
                <c:pt idx="231">
                  <c:v>7.0999611941560943</c:v>
                </c:pt>
                <c:pt idx="232">
                  <c:v>7.0737695637022018</c:v>
                </c:pt>
                <c:pt idx="233">
                  <c:v>7.082825572128387</c:v>
                </c:pt>
                <c:pt idx="234">
                  <c:v>7.1138015483950587</c:v>
                </c:pt>
                <c:pt idx="235">
                  <c:v>7.1295299249728403</c:v>
                </c:pt>
                <c:pt idx="236">
                  <c:v>7.1723324815564728</c:v>
                </c:pt>
                <c:pt idx="237">
                  <c:v>7.1468194688856554</c:v>
                </c:pt>
                <c:pt idx="238">
                  <c:v>7.1973005740560856</c:v>
                </c:pt>
                <c:pt idx="239">
                  <c:v>7.2570238838777161</c:v>
                </c:pt>
                <c:pt idx="240">
                  <c:v>7.2589964559120395</c:v>
                </c:pt>
                <c:pt idx="241">
                  <c:v>7.3163222606358547</c:v>
                </c:pt>
                <c:pt idx="242">
                  <c:v>7.3312502275882618</c:v>
                </c:pt>
                <c:pt idx="243">
                  <c:v>7.2916357532431686</c:v>
                </c:pt>
                <c:pt idx="244">
                  <c:v>7.1902313491895704</c:v>
                </c:pt>
                <c:pt idx="245">
                  <c:v>7.1520260238887108</c:v>
                </c:pt>
                <c:pt idx="246">
                  <c:v>7.0597637035325285</c:v>
                </c:pt>
                <c:pt idx="247">
                  <c:v>6.8057114680842252</c:v>
                </c:pt>
                <c:pt idx="248">
                  <c:v>6.6765669891074264</c:v>
                </c:pt>
                <c:pt idx="249">
                  <c:v>6.8252645850169786</c:v>
                </c:pt>
                <c:pt idx="250">
                  <c:v>6.9612107664445926</c:v>
                </c:pt>
                <c:pt idx="251">
                  <c:v>7.018007862041256</c:v>
                </c:pt>
                <c:pt idx="252">
                  <c:v>7.0658097405570279</c:v>
                </c:pt>
                <c:pt idx="253">
                  <c:v>6.9383814492477844</c:v>
                </c:pt>
                <c:pt idx="254">
                  <c:v>7.0418402595985476</c:v>
                </c:pt>
                <c:pt idx="255">
                  <c:v>7.1369763208806098</c:v>
                </c:pt>
                <c:pt idx="256">
                  <c:v>7.1925431522771062</c:v>
                </c:pt>
                <c:pt idx="257">
                  <c:v>7.1858717579223459</c:v>
                </c:pt>
                <c:pt idx="258">
                  <c:v>7.0310431007966079</c:v>
                </c:pt>
                <c:pt idx="259">
                  <c:v>7.1379618165811216</c:v>
                </c:pt>
                <c:pt idx="260">
                  <c:v>7.250259267245351</c:v>
                </c:pt>
                <c:pt idx="261">
                  <c:v>7.2169517158130851</c:v>
                </c:pt>
                <c:pt idx="262">
                  <c:v>7.2730232139951445</c:v>
                </c:pt>
                <c:pt idx="263">
                  <c:v>7.2627617905613375</c:v>
                </c:pt>
                <c:pt idx="264">
                  <c:v>7.3583085033191047</c:v>
                </c:pt>
                <c:pt idx="265">
                  <c:v>7.3838528206937495</c:v>
                </c:pt>
                <c:pt idx="266">
                  <c:v>7.4279825884696109</c:v>
                </c:pt>
                <c:pt idx="267">
                  <c:v>7.5207005644072273</c:v>
                </c:pt>
                <c:pt idx="268">
                  <c:v>7.5358090970418399</c:v>
                </c:pt>
                <c:pt idx="269">
                  <c:v>7.5818674574362843</c:v>
                </c:pt>
                <c:pt idx="270">
                  <c:v>7.5865194892472658</c:v>
                </c:pt>
                <c:pt idx="271">
                  <c:v>7.6299270909844656</c:v>
                </c:pt>
                <c:pt idx="272">
                  <c:v>7.6341582462064137</c:v>
                </c:pt>
                <c:pt idx="273">
                  <c:v>7.6338535596817678</c:v>
                </c:pt>
                <c:pt idx="274">
                  <c:v>7.5598981692402942</c:v>
                </c:pt>
                <c:pt idx="275">
                  <c:v>7.6198223203537729</c:v>
                </c:pt>
                <c:pt idx="276">
                  <c:v>7.6288191944257484</c:v>
                </c:pt>
                <c:pt idx="277">
                  <c:v>7.6493783305170586</c:v>
                </c:pt>
                <c:pt idx="278">
                  <c:v>7.6798661597579274</c:v>
                </c:pt>
                <c:pt idx="279">
                  <c:v>7.7193830598436666</c:v>
                </c:pt>
                <c:pt idx="280">
                  <c:v>7.7674079694579401</c:v>
                </c:pt>
                <c:pt idx="281">
                  <c:v>7.7962183452486959</c:v>
                </c:pt>
                <c:pt idx="282">
                  <c:v>7.8324902382037651</c:v>
                </c:pt>
                <c:pt idx="283">
                  <c:v>7.8949628894539421</c:v>
                </c:pt>
                <c:pt idx="284">
                  <c:v>7.8760500339963162</c:v>
                </c:pt>
                <c:pt idx="285">
                  <c:v>7.9028386887064528</c:v>
                </c:pt>
                <c:pt idx="286">
                  <c:v>7.9814907014112144</c:v>
                </c:pt>
                <c:pt idx="287">
                  <c:v>7.8147872650470482</c:v>
                </c:pt>
                <c:pt idx="288">
                  <c:v>7.9545934148618063</c:v>
                </c:pt>
                <c:pt idx="289">
                  <c:v>7.9967918369989945</c:v>
                </c:pt>
                <c:pt idx="290">
                  <c:v>8.0009160487533464</c:v>
                </c:pt>
                <c:pt idx="291">
                  <c:v>8.0847689050122327</c:v>
                </c:pt>
                <c:pt idx="292">
                  <c:v>7.8232777470171895</c:v>
                </c:pt>
                <c:pt idx="293">
                  <c:v>8.0410652216634642</c:v>
                </c:pt>
                <c:pt idx="294">
                  <c:v>8.1273662031268827</c:v>
                </c:pt>
                <c:pt idx="295">
                  <c:v>8.2333995776338575</c:v>
                </c:pt>
                <c:pt idx="296">
                  <c:v>8.2922430163897349</c:v>
                </c:pt>
                <c:pt idx="297">
                  <c:v>8.3665400500642804</c:v>
                </c:pt>
                <c:pt idx="298">
                  <c:v>8.3703530937786113</c:v>
                </c:pt>
                <c:pt idx="299">
                  <c:v>8.4718066570914807</c:v>
                </c:pt>
                <c:pt idx="300">
                  <c:v>8.4207527343691826</c:v>
                </c:pt>
                <c:pt idx="301">
                  <c:v>8.2377438038909325</c:v>
                </c:pt>
                <c:pt idx="302">
                  <c:v>8.1914021156753734</c:v>
                </c:pt>
                <c:pt idx="303">
                  <c:v>8.2566826179415056</c:v>
                </c:pt>
                <c:pt idx="304">
                  <c:v>8.3192787416832719</c:v>
                </c:pt>
                <c:pt idx="305">
                  <c:v>8.4007672300178982</c:v>
                </c:pt>
                <c:pt idx="306">
                  <c:v>8.36276381075551</c:v>
                </c:pt>
                <c:pt idx="307">
                  <c:v>8.464888900881105</c:v>
                </c:pt>
                <c:pt idx="308">
                  <c:v>8.5675003405723746</c:v>
                </c:pt>
                <c:pt idx="309">
                  <c:v>8.6072313307689914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B-46F5-A4BF-D0952E9F2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608719"/>
        <c:axId val="361610159"/>
      </c:lineChart>
      <c:catAx>
        <c:axId val="36160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10159"/>
        <c:crosses val="autoZero"/>
        <c:auto val="1"/>
        <c:lblAlgn val="ctr"/>
        <c:lblOffset val="100"/>
        <c:noMultiLvlLbl val="0"/>
      </c:catAx>
      <c:valAx>
        <c:axId val="36161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0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Regressions!$H$1</c:f>
              <c:strCache>
                <c:ptCount val="1"/>
                <c:pt idx="0">
                  <c:v>stage 1 resids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Regressions!$H$2:$H$312</c:f>
              <c:numCache>
                <c:formatCode>General</c:formatCode>
                <c:ptCount val="311"/>
                <c:pt idx="1">
                  <c:v>4.1053272261184368E-2</c:v>
                </c:pt>
                <c:pt idx="2">
                  <c:v>1.1141122446417712E-2</c:v>
                </c:pt>
                <c:pt idx="3">
                  <c:v>2.3285586380717607E-2</c:v>
                </c:pt>
                <c:pt idx="4">
                  <c:v>3.7877661531701745E-2</c:v>
                </c:pt>
                <c:pt idx="5">
                  <c:v>2.2167232355577104E-2</c:v>
                </c:pt>
                <c:pt idx="6">
                  <c:v>9.1491670446071233E-2</c:v>
                </c:pt>
                <c:pt idx="7">
                  <c:v>-3.0056126838301056E-2</c:v>
                </c:pt>
                <c:pt idx="8">
                  <c:v>-0.12343428311414695</c:v>
                </c:pt>
                <c:pt idx="9">
                  <c:v>-0.22359987985917651</c:v>
                </c:pt>
                <c:pt idx="10">
                  <c:v>-0.29495258309813888</c:v>
                </c:pt>
                <c:pt idx="11">
                  <c:v>-0.2358045165774692</c:v>
                </c:pt>
                <c:pt idx="12">
                  <c:v>-0.17264653854087014</c:v>
                </c:pt>
                <c:pt idx="13">
                  <c:v>-8.03909951733775E-2</c:v>
                </c:pt>
                <c:pt idx="14">
                  <c:v>1.3984346679452475E-2</c:v>
                </c:pt>
                <c:pt idx="15">
                  <c:v>0.13026944896066184</c:v>
                </c:pt>
                <c:pt idx="16">
                  <c:v>5.8250556697057032E-2</c:v>
                </c:pt>
                <c:pt idx="17">
                  <c:v>1.4723304886147259E-3</c:v>
                </c:pt>
                <c:pt idx="18">
                  <c:v>-9.340155213334711E-2</c:v>
                </c:pt>
                <c:pt idx="19">
                  <c:v>2.7330653709602859E-2</c:v>
                </c:pt>
                <c:pt idx="20">
                  <c:v>9.763565346719405E-3</c:v>
                </c:pt>
                <c:pt idx="21">
                  <c:v>-1.0619582914673575E-2</c:v>
                </c:pt>
                <c:pt idx="22">
                  <c:v>-6.4555600868348995E-3</c:v>
                </c:pt>
                <c:pt idx="23">
                  <c:v>-7.1033638087070194E-4</c:v>
                </c:pt>
                <c:pt idx="24">
                  <c:v>7.0287893220176811E-2</c:v>
                </c:pt>
                <c:pt idx="25">
                  <c:v>-4.9632435031854438E-3</c:v>
                </c:pt>
                <c:pt idx="26">
                  <c:v>-8.8141791374181877E-2</c:v>
                </c:pt>
                <c:pt idx="27">
                  <c:v>-0.26462512053270659</c:v>
                </c:pt>
                <c:pt idx="28">
                  <c:v>-0.16599495469613701</c:v>
                </c:pt>
                <c:pt idx="29">
                  <c:v>-9.6362473518116221E-2</c:v>
                </c:pt>
                <c:pt idx="30">
                  <c:v>-1.3552535594939297E-2</c:v>
                </c:pt>
                <c:pt idx="31">
                  <c:v>9.6299565641998375E-2</c:v>
                </c:pt>
                <c:pt idx="32">
                  <c:v>0.2360181185561212</c:v>
                </c:pt>
                <c:pt idx="33">
                  <c:v>0.23432259826643109</c:v>
                </c:pt>
                <c:pt idx="34">
                  <c:v>0.33596670615951174</c:v>
                </c:pt>
                <c:pt idx="35">
                  <c:v>0.39311748068946006</c:v>
                </c:pt>
                <c:pt idx="36">
                  <c:v>0.39815513820189841</c:v>
                </c:pt>
                <c:pt idx="37">
                  <c:v>0.44928638322823744</c:v>
                </c:pt>
                <c:pt idx="38">
                  <c:v>0.36989811060793865</c:v>
                </c:pt>
                <c:pt idx="39">
                  <c:v>0.33583299275835565</c:v>
                </c:pt>
                <c:pt idx="40">
                  <c:v>0.34240240358937268</c:v>
                </c:pt>
                <c:pt idx="41">
                  <c:v>0.23778002834875811</c:v>
                </c:pt>
                <c:pt idx="42">
                  <c:v>0.27181415504762163</c:v>
                </c:pt>
                <c:pt idx="43">
                  <c:v>9.2478387640638315E-2</c:v>
                </c:pt>
                <c:pt idx="44">
                  <c:v>-6.7043580264371627E-2</c:v>
                </c:pt>
                <c:pt idx="45">
                  <c:v>-3.4785240818835161E-2</c:v>
                </c:pt>
                <c:pt idx="46">
                  <c:v>5.9875175415229354E-2</c:v>
                </c:pt>
                <c:pt idx="47">
                  <c:v>0.19563921108700311</c:v>
                </c:pt>
                <c:pt idx="48">
                  <c:v>0.3036784614000676</c:v>
                </c:pt>
                <c:pt idx="49">
                  <c:v>0.3227590164423717</c:v>
                </c:pt>
                <c:pt idx="50">
                  <c:v>0.30299408787138971</c:v>
                </c:pt>
                <c:pt idx="51">
                  <c:v>0.24074451596658153</c:v>
                </c:pt>
                <c:pt idx="52">
                  <c:v>0.30688061651737142</c:v>
                </c:pt>
                <c:pt idx="53">
                  <c:v>0.16516896261045044</c:v>
                </c:pt>
                <c:pt idx="54">
                  <c:v>0.14523878669449175</c:v>
                </c:pt>
                <c:pt idx="55">
                  <c:v>3.7945433063260925E-2</c:v>
                </c:pt>
                <c:pt idx="56">
                  <c:v>8.1024218354843747E-2</c:v>
                </c:pt>
                <c:pt idx="57">
                  <c:v>0.19223263405240942</c:v>
                </c:pt>
                <c:pt idx="58">
                  <c:v>0.18602783689677316</c:v>
                </c:pt>
                <c:pt idx="59">
                  <c:v>0.22635754916673401</c:v>
                </c:pt>
                <c:pt idx="60">
                  <c:v>0.27814375545809678</c:v>
                </c:pt>
                <c:pt idx="61">
                  <c:v>0.22243794022238728</c:v>
                </c:pt>
                <c:pt idx="62">
                  <c:v>-2.8601254139066112E-2</c:v>
                </c:pt>
                <c:pt idx="63">
                  <c:v>-1.5907360036397478E-2</c:v>
                </c:pt>
                <c:pt idx="64">
                  <c:v>6.6693251069943837E-2</c:v>
                </c:pt>
                <c:pt idx="65">
                  <c:v>0.12014876549863529</c:v>
                </c:pt>
                <c:pt idx="66">
                  <c:v>0.14773287953316427</c:v>
                </c:pt>
                <c:pt idx="67">
                  <c:v>0.16725599975000538</c:v>
                </c:pt>
                <c:pt idx="68">
                  <c:v>0.23111298570576988</c:v>
                </c:pt>
                <c:pt idx="69">
                  <c:v>0.25550056040932323</c:v>
                </c:pt>
                <c:pt idx="70">
                  <c:v>0.27522388208364412</c:v>
                </c:pt>
                <c:pt idx="71">
                  <c:v>0.27446158260496434</c:v>
                </c:pt>
                <c:pt idx="72">
                  <c:v>0.31429828280502026</c:v>
                </c:pt>
                <c:pt idx="73">
                  <c:v>0.32277089147475979</c:v>
                </c:pt>
                <c:pt idx="74">
                  <c:v>0.28114181655005854</c:v>
                </c:pt>
                <c:pt idx="75">
                  <c:v>0.35026453355486264</c:v>
                </c:pt>
                <c:pt idx="76">
                  <c:v>0.36441314668848213</c:v>
                </c:pt>
                <c:pt idx="77">
                  <c:v>0.30634886670501205</c:v>
                </c:pt>
                <c:pt idx="78">
                  <c:v>0.22621601633976951</c:v>
                </c:pt>
                <c:pt idx="79">
                  <c:v>8.9895527924796603E-2</c:v>
                </c:pt>
                <c:pt idx="80">
                  <c:v>8.9218532869898226E-2</c:v>
                </c:pt>
                <c:pt idx="81">
                  <c:v>0.17919146848312506</c:v>
                </c:pt>
                <c:pt idx="82">
                  <c:v>0.16907220826315639</c:v>
                </c:pt>
                <c:pt idx="83">
                  <c:v>0.23349000011448107</c:v>
                </c:pt>
                <c:pt idx="84">
                  <c:v>0.19814258762401638</c:v>
                </c:pt>
                <c:pt idx="85">
                  <c:v>0.11889554507931255</c:v>
                </c:pt>
                <c:pt idx="86">
                  <c:v>0.1951766540683546</c:v>
                </c:pt>
                <c:pt idx="87">
                  <c:v>0.21207418951143664</c:v>
                </c:pt>
                <c:pt idx="88">
                  <c:v>0.19163616303644027</c:v>
                </c:pt>
                <c:pt idx="89">
                  <c:v>0.1277326662783822</c:v>
                </c:pt>
                <c:pt idx="90">
                  <c:v>4.7796637120837815E-2</c:v>
                </c:pt>
                <c:pt idx="91">
                  <c:v>-3.4544682220635003E-2</c:v>
                </c:pt>
                <c:pt idx="92">
                  <c:v>-9.5815956733753538E-2</c:v>
                </c:pt>
                <c:pt idx="93">
                  <c:v>-0.15069215003587821</c:v>
                </c:pt>
                <c:pt idx="94">
                  <c:v>-0.37791462264778009</c:v>
                </c:pt>
                <c:pt idx="95">
                  <c:v>-0.28456196461494399</c:v>
                </c:pt>
                <c:pt idx="96">
                  <c:v>-0.15896919618254612</c:v>
                </c:pt>
                <c:pt idx="97">
                  <c:v>-8.1787490401228347E-2</c:v>
                </c:pt>
                <c:pt idx="98">
                  <c:v>-8.1530528351906106E-2</c:v>
                </c:pt>
                <c:pt idx="99">
                  <c:v>-0.10533161826769577</c:v>
                </c:pt>
                <c:pt idx="100">
                  <c:v>-6.5048707405024331E-2</c:v>
                </c:pt>
                <c:pt idx="101">
                  <c:v>-3.5741498120409609E-2</c:v>
                </c:pt>
                <c:pt idx="102">
                  <c:v>-4.1289922850337391E-2</c:v>
                </c:pt>
                <c:pt idx="103">
                  <c:v>5.14468822650338E-3</c:v>
                </c:pt>
                <c:pt idx="104">
                  <c:v>0.11405436458646623</c:v>
                </c:pt>
                <c:pt idx="105">
                  <c:v>4.8872426410914382E-2</c:v>
                </c:pt>
                <c:pt idx="106">
                  <c:v>-3.4300218222988121E-2</c:v>
                </c:pt>
                <c:pt idx="107">
                  <c:v>3.5421440187191067E-3</c:v>
                </c:pt>
                <c:pt idx="108">
                  <c:v>-9.8681041144218717E-2</c:v>
                </c:pt>
                <c:pt idx="109">
                  <c:v>-0.14971788784512974</c:v>
                </c:pt>
                <c:pt idx="110">
                  <c:v>-0.24110967532138439</c:v>
                </c:pt>
                <c:pt idx="111">
                  <c:v>-0.63050312114666696</c:v>
                </c:pt>
                <c:pt idx="112">
                  <c:v>-0.64923086536002916</c:v>
                </c:pt>
                <c:pt idx="113">
                  <c:v>-0.455502516554251</c:v>
                </c:pt>
                <c:pt idx="114">
                  <c:v>-0.27018948008619192</c:v>
                </c:pt>
                <c:pt idx="115">
                  <c:v>-0.38788895903922294</c:v>
                </c:pt>
                <c:pt idx="116">
                  <c:v>-0.30726283916979025</c:v>
                </c:pt>
                <c:pt idx="117">
                  <c:v>-0.18873174943315663</c:v>
                </c:pt>
                <c:pt idx="118">
                  <c:v>-0.1924129294532464</c:v>
                </c:pt>
                <c:pt idx="119">
                  <c:v>-0.20922163821584983</c:v>
                </c:pt>
                <c:pt idx="120">
                  <c:v>-0.1765807015609262</c:v>
                </c:pt>
                <c:pt idx="121">
                  <c:v>-0.26129601029387128</c:v>
                </c:pt>
                <c:pt idx="122">
                  <c:v>-0.24696617254906439</c:v>
                </c:pt>
                <c:pt idx="123">
                  <c:v>-0.31056818517210827</c:v>
                </c:pt>
                <c:pt idx="124">
                  <c:v>-0.33484889085360825</c:v>
                </c:pt>
                <c:pt idx="125">
                  <c:v>-0.37172973143638988</c:v>
                </c:pt>
                <c:pt idx="126">
                  <c:v>-0.3116710556692448</c:v>
                </c:pt>
                <c:pt idx="127">
                  <c:v>-0.23654671728016208</c:v>
                </c:pt>
                <c:pt idx="128">
                  <c:v>-0.32097752814971336</c:v>
                </c:pt>
                <c:pt idx="129">
                  <c:v>-0.27239611587286472</c:v>
                </c:pt>
                <c:pt idx="130">
                  <c:v>-0.27520949218393298</c:v>
                </c:pt>
                <c:pt idx="131">
                  <c:v>-0.2497752081545821</c:v>
                </c:pt>
                <c:pt idx="132">
                  <c:v>-0.28786247907970353</c:v>
                </c:pt>
                <c:pt idx="133">
                  <c:v>-0.44218553753822132</c:v>
                </c:pt>
                <c:pt idx="134">
                  <c:v>-0.33752376022582453</c:v>
                </c:pt>
                <c:pt idx="135">
                  <c:v>-0.25476079809181496</c:v>
                </c:pt>
                <c:pt idx="136">
                  <c:v>-0.19303857266956559</c:v>
                </c:pt>
                <c:pt idx="137">
                  <c:v>-0.24811169810674372</c:v>
                </c:pt>
                <c:pt idx="138">
                  <c:v>-0.29798693417742905</c:v>
                </c:pt>
                <c:pt idx="139">
                  <c:v>-0.45536474264967675</c:v>
                </c:pt>
                <c:pt idx="140">
                  <c:v>-0.48382189205874715</c:v>
                </c:pt>
                <c:pt idx="141">
                  <c:v>-0.59592163293062494</c:v>
                </c:pt>
                <c:pt idx="142">
                  <c:v>-0.65752907401685379</c:v>
                </c:pt>
                <c:pt idx="143">
                  <c:v>-0.60872416954565223</c:v>
                </c:pt>
                <c:pt idx="144">
                  <c:v>-0.47566822424106281</c:v>
                </c:pt>
                <c:pt idx="145">
                  <c:v>-0.36385793011299272</c:v>
                </c:pt>
                <c:pt idx="146">
                  <c:v>-0.26648459436866823</c:v>
                </c:pt>
                <c:pt idx="147">
                  <c:v>-0.29131992856407241</c:v>
                </c:pt>
                <c:pt idx="148">
                  <c:v>-0.30376309472445895</c:v>
                </c:pt>
                <c:pt idx="149">
                  <c:v>-0.36340454136666089</c:v>
                </c:pt>
                <c:pt idx="150">
                  <c:v>-0.44935607197041527</c:v>
                </c:pt>
                <c:pt idx="151">
                  <c:v>-0.39216630184211931</c:v>
                </c:pt>
                <c:pt idx="152">
                  <c:v>-0.4356106196920666</c:v>
                </c:pt>
                <c:pt idx="153">
                  <c:v>-0.38318907376005606</c:v>
                </c:pt>
                <c:pt idx="154">
                  <c:v>-0.34062631498343787</c:v>
                </c:pt>
                <c:pt idx="155">
                  <c:v>-0.41629627282298864</c:v>
                </c:pt>
                <c:pt idx="156">
                  <c:v>-0.38957977604272331</c:v>
                </c:pt>
                <c:pt idx="157">
                  <c:v>-0.30398019600388348</c:v>
                </c:pt>
                <c:pt idx="158">
                  <c:v>-0.28378155467029353</c:v>
                </c:pt>
                <c:pt idx="159">
                  <c:v>-0.37205512456876688</c:v>
                </c:pt>
                <c:pt idx="160">
                  <c:v>-0.31242890779786148</c:v>
                </c:pt>
                <c:pt idx="161">
                  <c:v>-8.0542645727353701E-2</c:v>
                </c:pt>
                <c:pt idx="162">
                  <c:v>-3.1388467826720223E-2</c:v>
                </c:pt>
                <c:pt idx="163">
                  <c:v>1.597757084551521E-2</c:v>
                </c:pt>
                <c:pt idx="164">
                  <c:v>-0.25720382901667538</c:v>
                </c:pt>
                <c:pt idx="165">
                  <c:v>-0.20863790264005111</c:v>
                </c:pt>
                <c:pt idx="166">
                  <c:v>-0.18210252495601953</c:v>
                </c:pt>
                <c:pt idx="167">
                  <c:v>-0.19026674584497538</c:v>
                </c:pt>
                <c:pt idx="168">
                  <c:v>-0.19628741447152009</c:v>
                </c:pt>
                <c:pt idx="169">
                  <c:v>-0.1735469143241799</c:v>
                </c:pt>
                <c:pt idx="170">
                  <c:v>-0.14505454711425259</c:v>
                </c:pt>
                <c:pt idx="171">
                  <c:v>-7.8122966299390306E-2</c:v>
                </c:pt>
                <c:pt idx="172">
                  <c:v>-7.3911635703917788E-2</c:v>
                </c:pt>
                <c:pt idx="173">
                  <c:v>-0.11686267890993474</c:v>
                </c:pt>
                <c:pt idx="174">
                  <c:v>-8.4432654807231167E-2</c:v>
                </c:pt>
                <c:pt idx="175">
                  <c:v>-0.26951247494782571</c:v>
                </c:pt>
                <c:pt idx="176">
                  <c:v>-0.2009088944545061</c:v>
                </c:pt>
                <c:pt idx="177">
                  <c:v>-9.1234982191133795E-2</c:v>
                </c:pt>
                <c:pt idx="178">
                  <c:v>-0.1190931761844789</c:v>
                </c:pt>
                <c:pt idx="179">
                  <c:v>-9.2642275306472399E-2</c:v>
                </c:pt>
                <c:pt idx="180">
                  <c:v>-2.4974726178532691E-2</c:v>
                </c:pt>
                <c:pt idx="181">
                  <c:v>-6.1691088859135768E-2</c:v>
                </c:pt>
                <c:pt idx="182">
                  <c:v>-0.10201875813628813</c:v>
                </c:pt>
                <c:pt idx="183">
                  <c:v>-9.4101744749045757E-2</c:v>
                </c:pt>
                <c:pt idx="184">
                  <c:v>-8.1258122036699021E-2</c:v>
                </c:pt>
                <c:pt idx="185">
                  <c:v>-5.0312778191700325E-2</c:v>
                </c:pt>
                <c:pt idx="186">
                  <c:v>-6.056710918473307E-2</c:v>
                </c:pt>
                <c:pt idx="187">
                  <c:v>-4.061249975722081E-2</c:v>
                </c:pt>
                <c:pt idx="188">
                  <c:v>-1.0833810400839639E-2</c:v>
                </c:pt>
                <c:pt idx="189">
                  <c:v>-6.5833391203792502E-2</c:v>
                </c:pt>
                <c:pt idx="190">
                  <c:v>-6.9828123236518991E-2</c:v>
                </c:pt>
                <c:pt idx="191">
                  <c:v>-4.0559629936671726E-2</c:v>
                </c:pt>
                <c:pt idx="192">
                  <c:v>-5.908054436543253E-2</c:v>
                </c:pt>
                <c:pt idx="193">
                  <c:v>2.5764795131292928E-2</c:v>
                </c:pt>
                <c:pt idx="194">
                  <c:v>9.1397355579315054E-2</c:v>
                </c:pt>
                <c:pt idx="195">
                  <c:v>0.14250987262311554</c:v>
                </c:pt>
                <c:pt idx="196">
                  <c:v>0.18811119448035996</c:v>
                </c:pt>
                <c:pt idx="197">
                  <c:v>0.21106992314581507</c:v>
                </c:pt>
                <c:pt idx="198">
                  <c:v>0.21944347709077228</c:v>
                </c:pt>
                <c:pt idx="199">
                  <c:v>0.23015878383877197</c:v>
                </c:pt>
                <c:pt idx="200">
                  <c:v>0.29064419571523281</c:v>
                </c:pt>
                <c:pt idx="201">
                  <c:v>0.30383377931830235</c:v>
                </c:pt>
                <c:pt idx="202">
                  <c:v>0.45381650424688225</c:v>
                </c:pt>
                <c:pt idx="203">
                  <c:v>0.49792690394547101</c:v>
                </c:pt>
                <c:pt idx="204">
                  <c:v>0.42934349839446995</c:v>
                </c:pt>
                <c:pt idx="205">
                  <c:v>0.52859088516341846</c:v>
                </c:pt>
                <c:pt idx="206">
                  <c:v>0.52735265294993727</c:v>
                </c:pt>
                <c:pt idx="207">
                  <c:v>0.37572586958770593</c:v>
                </c:pt>
                <c:pt idx="208">
                  <c:v>0.57074299665337591</c:v>
                </c:pt>
                <c:pt idx="209">
                  <c:v>0.60421868200842788</c:v>
                </c:pt>
                <c:pt idx="210">
                  <c:v>0.64290741845995747</c:v>
                </c:pt>
                <c:pt idx="211">
                  <c:v>0.56765201902890539</c:v>
                </c:pt>
                <c:pt idx="212">
                  <c:v>0.65316887372745036</c:v>
                </c:pt>
                <c:pt idx="213">
                  <c:v>0.6407311699897873</c:v>
                </c:pt>
                <c:pt idx="214">
                  <c:v>0.57922032305429916</c:v>
                </c:pt>
                <c:pt idx="215">
                  <c:v>0.51990007099457358</c:v>
                </c:pt>
                <c:pt idx="216">
                  <c:v>0.43662366334714786</c:v>
                </c:pt>
                <c:pt idx="217">
                  <c:v>0.29773953010721677</c:v>
                </c:pt>
                <c:pt idx="218">
                  <c:v>0.27818439076125845</c:v>
                </c:pt>
                <c:pt idx="219">
                  <c:v>6.9621595049879303E-2</c:v>
                </c:pt>
                <c:pt idx="220">
                  <c:v>0.18512694424057408</c:v>
                </c:pt>
                <c:pt idx="221">
                  <c:v>0.20738212436882986</c:v>
                </c:pt>
                <c:pt idx="222">
                  <c:v>7.7259366384539341E-2</c:v>
                </c:pt>
                <c:pt idx="223">
                  <c:v>-8.9954779481105973E-2</c:v>
                </c:pt>
                <c:pt idx="224">
                  <c:v>-4.26727964649114E-2</c:v>
                </c:pt>
                <c:pt idx="225">
                  <c:v>-0.10398884594930013</c:v>
                </c:pt>
                <c:pt idx="226">
                  <c:v>3.6810417757308755E-2</c:v>
                </c:pt>
                <c:pt idx="227">
                  <c:v>6.6984374235462774E-2</c:v>
                </c:pt>
                <c:pt idx="228">
                  <c:v>0.21669658309364515</c:v>
                </c:pt>
                <c:pt idx="229">
                  <c:v>0.22514461614838677</c:v>
                </c:pt>
                <c:pt idx="230">
                  <c:v>0.23425768624525745</c:v>
                </c:pt>
                <c:pt idx="231">
                  <c:v>0.18566136343000572</c:v>
                </c:pt>
                <c:pt idx="232">
                  <c:v>0.34205098681232649</c:v>
                </c:pt>
                <c:pt idx="233">
                  <c:v>0.29964038505904966</c:v>
                </c:pt>
                <c:pt idx="234">
                  <c:v>0.30015142098400105</c:v>
                </c:pt>
                <c:pt idx="235">
                  <c:v>0.33009473126518696</c:v>
                </c:pt>
                <c:pt idx="236">
                  <c:v>0.32837216609595643</c:v>
                </c:pt>
                <c:pt idx="237">
                  <c:v>0.35837164252037113</c:v>
                </c:pt>
                <c:pt idx="238">
                  <c:v>0.31384159123469058</c:v>
                </c:pt>
                <c:pt idx="239">
                  <c:v>0.32224275893781318</c:v>
                </c:pt>
                <c:pt idx="240">
                  <c:v>0.33013888651146406</c:v>
                </c:pt>
                <c:pt idx="241">
                  <c:v>0.33373331991391275</c:v>
                </c:pt>
                <c:pt idx="242">
                  <c:v>0.34501912203168139</c:v>
                </c:pt>
                <c:pt idx="243">
                  <c:v>0.34155345203314535</c:v>
                </c:pt>
                <c:pt idx="244">
                  <c:v>0.2345483383652347</c:v>
                </c:pt>
                <c:pt idx="245">
                  <c:v>0.11493699131933877</c:v>
                </c:pt>
                <c:pt idx="246">
                  <c:v>2.4679351906381264E-2</c:v>
                </c:pt>
                <c:pt idx="247">
                  <c:v>-0.35834967916676952</c:v>
                </c:pt>
                <c:pt idx="248">
                  <c:v>-0.44393665974178997</c:v>
                </c:pt>
                <c:pt idx="249">
                  <c:v>-0.56713213894191039</c:v>
                </c:pt>
                <c:pt idx="250">
                  <c:v>-0.3714928690851691</c:v>
                </c:pt>
                <c:pt idx="251">
                  <c:v>-0.2202602234350941</c:v>
                </c:pt>
                <c:pt idx="252">
                  <c:v>-0.16607949236016051</c:v>
                </c:pt>
                <c:pt idx="253">
                  <c:v>-0.14857071614320549</c:v>
                </c:pt>
                <c:pt idx="254">
                  <c:v>-0.27509981179483667</c:v>
                </c:pt>
                <c:pt idx="255">
                  <c:v>-0.19824560702393068</c:v>
                </c:pt>
                <c:pt idx="256">
                  <c:v>-0.17401946959897074</c:v>
                </c:pt>
                <c:pt idx="257">
                  <c:v>-0.12307143926962727</c:v>
                </c:pt>
                <c:pt idx="258">
                  <c:v>-0.15271826211794171</c:v>
                </c:pt>
                <c:pt idx="259">
                  <c:v>-0.30914305088297578</c:v>
                </c:pt>
                <c:pt idx="260">
                  <c:v>-0.1526422197941999</c:v>
                </c:pt>
                <c:pt idx="261">
                  <c:v>-8.817914188981657E-2</c:v>
                </c:pt>
                <c:pt idx="262">
                  <c:v>-0.14327058496838507</c:v>
                </c:pt>
                <c:pt idx="263">
                  <c:v>-0.12264876720121798</c:v>
                </c:pt>
                <c:pt idx="264">
                  <c:v>-0.16454005311556141</c:v>
                </c:pt>
                <c:pt idx="265">
                  <c:v>-9.8016671473899919E-2</c:v>
                </c:pt>
                <c:pt idx="266">
                  <c:v>-8.8446200129681962E-2</c:v>
                </c:pt>
                <c:pt idx="267">
                  <c:v>-5.7280528491984839E-2</c:v>
                </c:pt>
                <c:pt idx="268">
                  <c:v>-9.4744478025887702E-3</c:v>
                </c:pt>
                <c:pt idx="269">
                  <c:v>7.3023846042126195E-3</c:v>
                </c:pt>
                <c:pt idx="270">
                  <c:v>4.1786624274564588E-2</c:v>
                </c:pt>
                <c:pt idx="271">
                  <c:v>1.0831866628872255E-2</c:v>
                </c:pt>
                <c:pt idx="272">
                  <c:v>1.6637291372223473E-4</c:v>
                </c:pt>
                <c:pt idx="273">
                  <c:v>-1.6483454784153473E-2</c:v>
                </c:pt>
                <c:pt idx="274">
                  <c:v>-5.9249808785739155E-2</c:v>
                </c:pt>
                <c:pt idx="275">
                  <c:v>-0.18801132684003363</c:v>
                </c:pt>
                <c:pt idx="276">
                  <c:v>-0.13767582732093953</c:v>
                </c:pt>
                <c:pt idx="277">
                  <c:v>-0.13872884933616447</c:v>
                </c:pt>
                <c:pt idx="278">
                  <c:v>-0.14728027178394232</c:v>
                </c:pt>
                <c:pt idx="279">
                  <c:v>-0.12465940865639613</c:v>
                </c:pt>
                <c:pt idx="280">
                  <c:v>-8.0936077700280329E-2</c:v>
                </c:pt>
                <c:pt idx="281">
                  <c:v>-6.642707589906216E-2</c:v>
                </c:pt>
                <c:pt idx="282">
                  <c:v>-5.3914443732019812E-2</c:v>
                </c:pt>
                <c:pt idx="283">
                  <c:v>-9.6692292869004604E-2</c:v>
                </c:pt>
                <c:pt idx="284">
                  <c:v>-2.8138112972321494E-2</c:v>
                </c:pt>
                <c:pt idx="285">
                  <c:v>-5.4369117290540281E-2</c:v>
                </c:pt>
                <c:pt idx="286">
                  <c:v>-6.6974296807661204E-2</c:v>
                </c:pt>
                <c:pt idx="287">
                  <c:v>-1.4817861215347783E-2</c:v>
                </c:pt>
                <c:pt idx="288">
                  <c:v>-0.20096003727177081</c:v>
                </c:pt>
                <c:pt idx="289">
                  <c:v>-8.4479767601929545E-2</c:v>
                </c:pt>
                <c:pt idx="290">
                  <c:v>-6.204507754595312E-2</c:v>
                </c:pt>
                <c:pt idx="291">
                  <c:v>-7.6645853807449704E-2</c:v>
                </c:pt>
                <c:pt idx="292">
                  <c:v>-4.4244033707950159E-2</c:v>
                </c:pt>
                <c:pt idx="293">
                  <c:v>-0.37307233936106954</c:v>
                </c:pt>
                <c:pt idx="294">
                  <c:v>-2.0655380562718761E-2</c:v>
                </c:pt>
                <c:pt idx="295">
                  <c:v>6.0108134152718762E-3</c:v>
                </c:pt>
                <c:pt idx="296">
                  <c:v>0.14998368736732637</c:v>
                </c:pt>
                <c:pt idx="297">
                  <c:v>0.23289020889316614</c:v>
                </c:pt>
                <c:pt idx="298">
                  <c:v>0.27265676494924662</c:v>
                </c:pt>
                <c:pt idx="299">
                  <c:v>0.23779530527235337</c:v>
                </c:pt>
                <c:pt idx="300">
                  <c:v>0.31440541353448204</c:v>
                </c:pt>
                <c:pt idx="301">
                  <c:v>0.26876971434537289</c:v>
                </c:pt>
                <c:pt idx="302">
                  <c:v>4.1929729960346052E-2</c:v>
                </c:pt>
                <c:pt idx="303">
                  <c:v>-5.8280877502905781E-2</c:v>
                </c:pt>
                <c:pt idx="304">
                  <c:v>-2.477156342969522E-3</c:v>
                </c:pt>
                <c:pt idx="305">
                  <c:v>4.3390549360138309E-2</c:v>
                </c:pt>
                <c:pt idx="306">
                  <c:v>0.11940250168777844</c:v>
                </c:pt>
                <c:pt idx="307">
                  <c:v>7.4892314839257068E-2</c:v>
                </c:pt>
                <c:pt idx="308">
                  <c:v>0.16205317931241581</c:v>
                </c:pt>
                <c:pt idx="309">
                  <c:v>0.25291393587622579</c:v>
                </c:pt>
                <c:pt idx="310">
                  <c:v>0.26420180056809706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D-471B-8210-AE94E788B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748943"/>
        <c:axId val="2024749423"/>
      </c:scatterChart>
      <c:valAx>
        <c:axId val="20247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9423"/>
        <c:crosses val="autoZero"/>
        <c:crossBetween val="midCat"/>
      </c:valAx>
      <c:valAx>
        <c:axId val="20247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Regressions!$C$1</c:f>
              <c:strCache>
                <c:ptCount val="1"/>
                <c:pt idx="0">
                  <c:v>Log Corporate Profits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Regressions!$C$2:$C$312</c:f>
              <c:numCache>
                <c:formatCode>General</c:formatCode>
                <c:ptCount val="311"/>
                <c:pt idx="1">
                  <c:v>3.0343758971461954</c:v>
                </c:pt>
                <c:pt idx="2">
                  <c:v>3.0235419741932583</c:v>
                </c:pt>
                <c:pt idx="3">
                  <c:v>3.1113351566260783</c:v>
                </c:pt>
                <c:pt idx="4">
                  <c:v>3.1671192652951659</c:v>
                </c:pt>
                <c:pt idx="5">
                  <c:v>3.2165130356790121</c:v>
                </c:pt>
                <c:pt idx="6">
                  <c:v>3.2007525866085116</c:v>
                </c:pt>
                <c:pt idx="7">
                  <c:v>3.1680034944944442</c:v>
                </c:pt>
                <c:pt idx="8">
                  <c:v>3.0765285433820808</c:v>
                </c:pt>
                <c:pt idx="9">
                  <c:v>2.953450881297385</c:v>
                </c:pt>
                <c:pt idx="10">
                  <c:v>2.9864896921870585</c:v>
                </c:pt>
                <c:pt idx="11">
                  <c:v>2.9682069024892392</c:v>
                </c:pt>
                <c:pt idx="12">
                  <c:v>2.9975805644116087</c:v>
                </c:pt>
                <c:pt idx="13">
                  <c:v>3.1703156342528236</c:v>
                </c:pt>
                <c:pt idx="14">
                  <c:v>3.3595764569710549</c:v>
                </c:pt>
                <c:pt idx="15">
                  <c:v>3.4525556739372973</c:v>
                </c:pt>
                <c:pt idx="16">
                  <c:v>3.2712785036612488</c:v>
                </c:pt>
                <c:pt idx="17">
                  <c:v>3.1174630621251378</c:v>
                </c:pt>
                <c:pt idx="18">
                  <c:v>3.03389473464834</c:v>
                </c:pt>
                <c:pt idx="19">
                  <c:v>3.1175958613108317</c:v>
                </c:pt>
                <c:pt idx="20">
                  <c:v>3.09385667154719</c:v>
                </c:pt>
                <c:pt idx="21">
                  <c:v>3.0584723033751771</c:v>
                </c:pt>
                <c:pt idx="22">
                  <c:v>3.072230244526716</c:v>
                </c:pt>
                <c:pt idx="23">
                  <c:v>3.1676667374614587</c:v>
                </c:pt>
                <c:pt idx="24">
                  <c:v>3.2031122296887227</c:v>
                </c:pt>
                <c:pt idx="25">
                  <c:v>3.2051013914463611</c:v>
                </c:pt>
                <c:pt idx="26">
                  <c:v>3.1863939546229472</c:v>
                </c:pt>
                <c:pt idx="27">
                  <c:v>2.9627440977270103</c:v>
                </c:pt>
                <c:pt idx="28">
                  <c:v>3.0875363140290282</c:v>
                </c:pt>
                <c:pt idx="29">
                  <c:v>3.1148033681950058</c:v>
                </c:pt>
                <c:pt idx="30">
                  <c:v>3.170231650041806</c:v>
                </c:pt>
                <c:pt idx="31">
                  <c:v>3.2392665145159349</c:v>
                </c:pt>
                <c:pt idx="32">
                  <c:v>3.3528121355023601</c:v>
                </c:pt>
                <c:pt idx="33">
                  <c:v>3.3695002949189008</c:v>
                </c:pt>
                <c:pt idx="34">
                  <c:v>3.3959503064751653</c:v>
                </c:pt>
                <c:pt idx="35">
                  <c:v>3.4376900180211813</c:v>
                </c:pt>
                <c:pt idx="36">
                  <c:v>3.421032688162926</c:v>
                </c:pt>
                <c:pt idx="37">
                  <c:v>3.4482717890480843</c:v>
                </c:pt>
                <c:pt idx="38">
                  <c:v>3.4082060964727137</c:v>
                </c:pt>
                <c:pt idx="39">
                  <c:v>3.4619474858014327</c:v>
                </c:pt>
                <c:pt idx="40">
                  <c:v>3.4711586729681163</c:v>
                </c:pt>
                <c:pt idx="41">
                  <c:v>3.4302058706968621</c:v>
                </c:pt>
                <c:pt idx="42">
                  <c:v>3.4102892583403737</c:v>
                </c:pt>
                <c:pt idx="43">
                  <c:v>3.3294149085664562</c:v>
                </c:pt>
                <c:pt idx="44">
                  <c:v>3.1878391310827427</c:v>
                </c:pt>
                <c:pt idx="45">
                  <c:v>3.202746442938317</c:v>
                </c:pt>
                <c:pt idx="46">
                  <c:v>3.2982044314784074</c:v>
                </c:pt>
                <c:pt idx="47">
                  <c:v>3.4163486854294991</c:v>
                </c:pt>
                <c:pt idx="48">
                  <c:v>3.4875585473101989</c:v>
                </c:pt>
                <c:pt idx="49">
                  <c:v>3.5680104116329479</c:v>
                </c:pt>
                <c:pt idx="50">
                  <c:v>3.4794230549126639</c:v>
                </c:pt>
                <c:pt idx="51">
                  <c:v>3.464485120898074</c:v>
                </c:pt>
                <c:pt idx="52">
                  <c:v>3.5442582245028071</c:v>
                </c:pt>
                <c:pt idx="53">
                  <c:v>3.4754386782611117</c:v>
                </c:pt>
                <c:pt idx="54">
                  <c:v>3.4347288648709475</c:v>
                </c:pt>
                <c:pt idx="55">
                  <c:v>3.3985939957920404</c:v>
                </c:pt>
                <c:pt idx="56">
                  <c:v>3.3749560704569284</c:v>
                </c:pt>
                <c:pt idx="57">
                  <c:v>3.4233175827462379</c:v>
                </c:pt>
                <c:pt idx="58">
                  <c:v>3.4755934075625081</c:v>
                </c:pt>
                <c:pt idx="59">
                  <c:v>3.5437091629507744</c:v>
                </c:pt>
                <c:pt idx="60">
                  <c:v>3.5609324397833144</c:v>
                </c:pt>
                <c:pt idx="61">
                  <c:v>3.5600797067223473</c:v>
                </c:pt>
                <c:pt idx="62">
                  <c:v>3.5891972308407842</c:v>
                </c:pt>
                <c:pt idx="63">
                  <c:v>3.6127001073751184</c:v>
                </c:pt>
                <c:pt idx="64">
                  <c:v>3.6029947149567665</c:v>
                </c:pt>
                <c:pt idx="65">
                  <c:v>3.6545985201370623</c:v>
                </c:pt>
                <c:pt idx="66">
                  <c:v>3.680166607261504</c:v>
                </c:pt>
                <c:pt idx="67">
                  <c:v>3.7059332086797641</c:v>
                </c:pt>
                <c:pt idx="68">
                  <c:v>3.7934421515994647</c:v>
                </c:pt>
                <c:pt idx="69">
                  <c:v>3.7931718995878208</c:v>
                </c:pt>
                <c:pt idx="70">
                  <c:v>3.8179760274483461</c:v>
                </c:pt>
                <c:pt idx="71">
                  <c:v>3.8105217000960403</c:v>
                </c:pt>
                <c:pt idx="72">
                  <c:v>3.9259061865367419</c:v>
                </c:pt>
                <c:pt idx="73">
                  <c:v>3.962221700960892</c:v>
                </c:pt>
                <c:pt idx="74">
                  <c:v>3.9799993604372403</c:v>
                </c:pt>
                <c:pt idx="75">
                  <c:v>4.0356025421983377</c:v>
                </c:pt>
                <c:pt idx="76">
                  <c:v>4.0624754265477057</c:v>
                </c:pt>
                <c:pt idx="77">
                  <c:v>4.0703250563778806</c:v>
                </c:pt>
                <c:pt idx="78">
                  <c:v>4.0672645186516911</c:v>
                </c:pt>
                <c:pt idx="79">
                  <c:v>4.0520805562807265</c:v>
                </c:pt>
                <c:pt idx="80">
                  <c:v>4.0100930097745096</c:v>
                </c:pt>
                <c:pt idx="81">
                  <c:v>4.0120131262959688</c:v>
                </c:pt>
                <c:pt idx="82">
                  <c:v>4.0349483522654443</c:v>
                </c:pt>
                <c:pt idx="83">
                  <c:v>4.0859258911123773</c:v>
                </c:pt>
                <c:pt idx="84">
                  <c:v>4.0744819331258491</c:v>
                </c:pt>
                <c:pt idx="85">
                  <c:v>4.1030730247859406</c:v>
                </c:pt>
                <c:pt idx="86">
                  <c:v>4.1112672294180088</c:v>
                </c:pt>
                <c:pt idx="87">
                  <c:v>4.1367493035375658</c:v>
                </c:pt>
                <c:pt idx="88">
                  <c:v>4.1270376061686189</c:v>
                </c:pt>
                <c:pt idx="89">
                  <c:v>4.0999123665255643</c:v>
                </c:pt>
                <c:pt idx="90">
                  <c:v>4.0713147331074095</c:v>
                </c:pt>
                <c:pt idx="91">
                  <c:v>4.057248257580925</c:v>
                </c:pt>
                <c:pt idx="92">
                  <c:v>4.0131887352610915</c:v>
                </c:pt>
                <c:pt idx="93">
                  <c:v>4.0108542517230754</c:v>
                </c:pt>
                <c:pt idx="94">
                  <c:v>4.0277060598888896</c:v>
                </c:pt>
                <c:pt idx="95">
                  <c:v>3.9768739777477622</c:v>
                </c:pt>
                <c:pt idx="96">
                  <c:v>4.0968746920757262</c:v>
                </c:pt>
                <c:pt idx="97">
                  <c:v>4.1338857368426334</c:v>
                </c:pt>
                <c:pt idx="98">
                  <c:v>4.1978633830005556</c:v>
                </c:pt>
                <c:pt idx="99">
                  <c:v>4.2302585309233836</c:v>
                </c:pt>
                <c:pt idx="100">
                  <c:v>4.287509890016624</c:v>
                </c:pt>
                <c:pt idx="101">
                  <c:v>4.3016974276299864</c:v>
                </c:pt>
                <c:pt idx="102">
                  <c:v>4.3438573685563791</c:v>
                </c:pt>
                <c:pt idx="103">
                  <c:v>4.4246549967295046</c:v>
                </c:pt>
                <c:pt idx="104">
                  <c:v>4.5596182730191259</c:v>
                </c:pt>
                <c:pt idx="105">
                  <c:v>4.5954531279247099</c:v>
                </c:pt>
                <c:pt idx="106">
                  <c:v>4.6167133070830753</c:v>
                </c:pt>
                <c:pt idx="107">
                  <c:v>4.6658230427000351</c:v>
                </c:pt>
                <c:pt idx="108">
                  <c:v>4.7243389277767776</c:v>
                </c:pt>
                <c:pt idx="109">
                  <c:v>4.7496427550497886</c:v>
                </c:pt>
                <c:pt idx="110">
                  <c:v>4.7962862904635415</c:v>
                </c:pt>
                <c:pt idx="111">
                  <c:v>4.681279012240398</c:v>
                </c:pt>
                <c:pt idx="112">
                  <c:v>4.5507879150948947</c:v>
                </c:pt>
                <c:pt idx="113">
                  <c:v>4.5992124740138438</c:v>
                </c:pt>
                <c:pt idx="114">
                  <c:v>4.7521322322489539</c:v>
                </c:pt>
                <c:pt idx="115">
                  <c:v>4.8210151674211534</c:v>
                </c:pt>
                <c:pt idx="116">
                  <c:v>4.8881060128146396</c:v>
                </c:pt>
                <c:pt idx="117">
                  <c:v>4.9166981712176883</c:v>
                </c:pt>
                <c:pt idx="118">
                  <c:v>4.9333221909935858</c:v>
                </c:pt>
                <c:pt idx="119">
                  <c:v>4.9351283951826685</c:v>
                </c:pt>
                <c:pt idx="120">
                  <c:v>5.0095079922635755</c:v>
                </c:pt>
                <c:pt idx="121">
                  <c:v>5.0673369369655594</c:v>
                </c:pt>
                <c:pt idx="122">
                  <c:v>5.1068117652285387</c:v>
                </c:pt>
                <c:pt idx="123">
                  <c:v>5.1133783872905676</c:v>
                </c:pt>
                <c:pt idx="124">
                  <c:v>5.1471397627470656</c:v>
                </c:pt>
                <c:pt idx="125">
                  <c:v>5.2509217295734079</c:v>
                </c:pt>
                <c:pt idx="126">
                  <c:v>5.2865433237426869</c:v>
                </c:pt>
                <c:pt idx="127">
                  <c:v>5.3465883483465753</c:v>
                </c:pt>
                <c:pt idx="128">
                  <c:v>5.3605125191410039</c:v>
                </c:pt>
                <c:pt idx="129">
                  <c:v>5.3990537071692293</c:v>
                </c:pt>
                <c:pt idx="130">
                  <c:v>5.4205703968758723</c:v>
                </c:pt>
                <c:pt idx="131">
                  <c:v>5.4050349609578054</c:v>
                </c:pt>
                <c:pt idx="132">
                  <c:v>5.4079741400592836</c:v>
                </c:pt>
                <c:pt idx="133">
                  <c:v>5.2701082031341384</c:v>
                </c:pt>
                <c:pt idx="134">
                  <c:v>5.3068905118926679</c:v>
                </c:pt>
                <c:pt idx="135">
                  <c:v>5.3376390361435062</c:v>
                </c:pt>
                <c:pt idx="136">
                  <c:v>5.3563551158814064</c:v>
                </c:pt>
                <c:pt idx="137">
                  <c:v>5.2988022489735513</c:v>
                </c:pt>
                <c:pt idx="138">
                  <c:v>5.3235951737323051</c:v>
                </c:pt>
                <c:pt idx="139">
                  <c:v>5.3066574908230377</c:v>
                </c:pt>
                <c:pt idx="140">
                  <c:v>5.2010352437414831</c:v>
                </c:pt>
                <c:pt idx="141">
                  <c:v>5.2110150381452405</c:v>
                </c:pt>
                <c:pt idx="142">
                  <c:v>5.1850870764000714</c:v>
                </c:pt>
                <c:pt idx="143">
                  <c:v>5.1498173582295932</c:v>
                </c:pt>
                <c:pt idx="144">
                  <c:v>5.1589518455875254</c:v>
                </c:pt>
                <c:pt idx="145">
                  <c:v>5.2642382128951617</c:v>
                </c:pt>
                <c:pt idx="146">
                  <c:v>5.3216285375823782</c:v>
                </c:pt>
                <c:pt idx="147">
                  <c:v>5.3491007809688869</c:v>
                </c:pt>
                <c:pt idx="148">
                  <c:v>5.3901715813789712</c:v>
                </c:pt>
                <c:pt idx="149">
                  <c:v>5.3954713001387038</c:v>
                </c:pt>
                <c:pt idx="150">
                  <c:v>5.3558218316164625</c:v>
                </c:pt>
                <c:pt idx="151">
                  <c:v>5.3618319261158511</c:v>
                </c:pt>
                <c:pt idx="152">
                  <c:v>5.3173451839526198</c:v>
                </c:pt>
                <c:pt idx="153">
                  <c:v>5.3210128642802195</c:v>
                </c:pt>
                <c:pt idx="154">
                  <c:v>5.3390465567621055</c:v>
                </c:pt>
                <c:pt idx="155">
                  <c:v>5.3460069252734357</c:v>
                </c:pt>
                <c:pt idx="156">
                  <c:v>5.1628927543423311</c:v>
                </c:pt>
                <c:pt idx="157">
                  <c:v>5.1429901615530564</c:v>
                </c:pt>
                <c:pt idx="158">
                  <c:v>5.1411019953479329</c:v>
                </c:pt>
                <c:pt idx="159">
                  <c:v>5.1775893737590888</c:v>
                </c:pt>
                <c:pt idx="160">
                  <c:v>5.2558586166074654</c:v>
                </c:pt>
                <c:pt idx="161">
                  <c:v>5.3964145680876516</c:v>
                </c:pt>
                <c:pt idx="162">
                  <c:v>5.4626064783482198</c:v>
                </c:pt>
                <c:pt idx="163">
                  <c:v>5.4957779149972943</c:v>
                </c:pt>
                <c:pt idx="164">
                  <c:v>5.5303175815725387</c:v>
                </c:pt>
                <c:pt idx="165">
                  <c:v>5.585831924970126</c:v>
                </c:pt>
                <c:pt idx="166">
                  <c:v>5.5830413180710776</c:v>
                </c:pt>
                <c:pt idx="167">
                  <c:v>5.6304480493917701</c:v>
                </c:pt>
                <c:pt idx="168">
                  <c:v>5.6298237221379059</c:v>
                </c:pt>
                <c:pt idx="169">
                  <c:v>5.6100760082158931</c:v>
                </c:pt>
                <c:pt idx="170">
                  <c:v>5.5715188495033612</c:v>
                </c:pt>
                <c:pt idx="171">
                  <c:v>5.5721540321777647</c:v>
                </c:pt>
                <c:pt idx="172">
                  <c:v>5.6087389259693072</c:v>
                </c:pt>
                <c:pt idx="173">
                  <c:v>5.6525698787668253</c:v>
                </c:pt>
                <c:pt idx="174">
                  <c:v>5.667035499289085</c:v>
                </c:pt>
                <c:pt idx="175">
                  <c:v>5.6641680840221085</c:v>
                </c:pt>
                <c:pt idx="176">
                  <c:v>5.7021077397368805</c:v>
                </c:pt>
                <c:pt idx="177">
                  <c:v>5.7189764592383607</c:v>
                </c:pt>
                <c:pt idx="178">
                  <c:v>5.7379745396843473</c:v>
                </c:pt>
                <c:pt idx="179">
                  <c:v>5.756061782772405</c:v>
                </c:pt>
                <c:pt idx="180">
                  <c:v>5.7984955065062005</c:v>
                </c:pt>
                <c:pt idx="181">
                  <c:v>5.842256631669879</c:v>
                </c:pt>
                <c:pt idx="182">
                  <c:v>5.7949963974556029</c:v>
                </c:pt>
                <c:pt idx="183">
                  <c:v>5.8172718613357608</c:v>
                </c:pt>
                <c:pt idx="184">
                  <c:v>5.8130493505442447</c:v>
                </c:pt>
                <c:pt idx="185">
                  <c:v>5.8550862487473658</c:v>
                </c:pt>
                <c:pt idx="186">
                  <c:v>5.891936986642599</c:v>
                </c:pt>
                <c:pt idx="187">
                  <c:v>5.9465822373195412</c:v>
                </c:pt>
                <c:pt idx="188">
                  <c:v>6.0240987126557171</c:v>
                </c:pt>
                <c:pt idx="189">
                  <c:v>6.0580127661991172</c:v>
                </c:pt>
                <c:pt idx="190">
                  <c:v>6.1080913590397019</c:v>
                </c:pt>
                <c:pt idx="191">
                  <c:v>6.1380056329901107</c:v>
                </c:pt>
                <c:pt idx="192">
                  <c:v>6.1686604903593931</c:v>
                </c:pt>
                <c:pt idx="193">
                  <c:v>6.2172326512682847</c:v>
                </c:pt>
                <c:pt idx="194">
                  <c:v>6.2330490146968769</c:v>
                </c:pt>
                <c:pt idx="195">
                  <c:v>6.2479500268713348</c:v>
                </c:pt>
                <c:pt idx="196">
                  <c:v>6.286377910637742</c:v>
                </c:pt>
                <c:pt idx="197">
                  <c:v>6.2921060324425753</c:v>
                </c:pt>
                <c:pt idx="198">
                  <c:v>6.286515651428406</c:v>
                </c:pt>
                <c:pt idx="199">
                  <c:v>6.3116295404544651</c:v>
                </c:pt>
                <c:pt idx="200">
                  <c:v>6.3357313271951075</c:v>
                </c:pt>
                <c:pt idx="201">
                  <c:v>6.3707875759897039</c:v>
                </c:pt>
                <c:pt idx="202">
                  <c:v>6.4105383027629337</c:v>
                </c:pt>
                <c:pt idx="203">
                  <c:v>6.4166407750576724</c:v>
                </c:pt>
                <c:pt idx="204">
                  <c:v>6.2900717226927787</c:v>
                </c:pt>
                <c:pt idx="205">
                  <c:v>6.2886166370611374</c:v>
                </c:pt>
                <c:pt idx="206">
                  <c:v>6.2827768971210816</c:v>
                </c:pt>
                <c:pt idx="207">
                  <c:v>6.2520618668322472</c:v>
                </c:pt>
                <c:pt idx="208">
                  <c:v>6.3143846527460301</c:v>
                </c:pt>
                <c:pt idx="209">
                  <c:v>6.3431367481701351</c:v>
                </c:pt>
                <c:pt idx="210">
                  <c:v>6.3443636214147281</c:v>
                </c:pt>
                <c:pt idx="211">
                  <c:v>6.3818024809354617</c:v>
                </c:pt>
                <c:pt idx="212">
                  <c:v>6.3369018344452019</c:v>
                </c:pt>
                <c:pt idx="213">
                  <c:v>6.3267253359368354</c:v>
                </c:pt>
                <c:pt idx="214">
                  <c:v>6.3174714988814031</c:v>
                </c:pt>
                <c:pt idx="215">
                  <c:v>6.2792003681152835</c:v>
                </c:pt>
                <c:pt idx="216">
                  <c:v>6.333075344397745</c:v>
                </c:pt>
                <c:pt idx="217">
                  <c:v>6.3660889316644687</c:v>
                </c:pt>
                <c:pt idx="218">
                  <c:v>6.2768464762572034</c:v>
                </c:pt>
                <c:pt idx="219">
                  <c:v>6.2397162344268482</c:v>
                </c:pt>
                <c:pt idx="220">
                  <c:v>6.3251973205383036</c:v>
                </c:pt>
                <c:pt idx="221">
                  <c:v>6.4209049374158491</c:v>
                </c:pt>
                <c:pt idx="222">
                  <c:v>6.5065027853409223</c:v>
                </c:pt>
                <c:pt idx="223">
                  <c:v>6.6097507797914332</c:v>
                </c:pt>
                <c:pt idx="224">
                  <c:v>6.6059201900861471</c:v>
                </c:pt>
                <c:pt idx="225">
                  <c:v>6.6101898601003484</c:v>
                </c:pt>
                <c:pt idx="226">
                  <c:v>6.6657270289463773</c:v>
                </c:pt>
                <c:pt idx="227">
                  <c:v>6.7335983011192218</c:v>
                </c:pt>
                <c:pt idx="228">
                  <c:v>6.8614778053601233</c:v>
                </c:pt>
                <c:pt idx="229">
                  <c:v>6.9049202641224685</c:v>
                </c:pt>
                <c:pt idx="230">
                  <c:v>6.9493779129051108</c:v>
                </c:pt>
                <c:pt idx="231">
                  <c:v>6.9524599660866038</c:v>
                </c:pt>
                <c:pt idx="232">
                  <c:v>7.1439461427257784</c:v>
                </c:pt>
                <c:pt idx="233">
                  <c:v>7.1645092195883748</c:v>
                </c:pt>
                <c:pt idx="234">
                  <c:v>7.1998299398760706</c:v>
                </c:pt>
                <c:pt idx="235">
                  <c:v>7.2495973578732009</c:v>
                </c:pt>
                <c:pt idx="236">
                  <c:v>7.2677912682745349</c:v>
                </c:pt>
                <c:pt idx="237">
                  <c:v>7.2949233458304432</c:v>
                </c:pt>
                <c:pt idx="238">
                  <c:v>7.3101055409901123</c:v>
                </c:pt>
                <c:pt idx="239">
                  <c:v>7.2809361475496521</c:v>
                </c:pt>
                <c:pt idx="240">
                  <c:v>7.2330221117611888</c:v>
                </c:pt>
                <c:pt idx="241">
                  <c:v>7.2878943739441446</c:v>
                </c:pt>
                <c:pt idx="242">
                  <c:v>7.2511094946540142</c:v>
                </c:pt>
                <c:pt idx="243">
                  <c:v>7.2674905353841268</c:v>
                </c:pt>
                <c:pt idx="244">
                  <c:v>7.1896468689019981</c:v>
                </c:pt>
                <c:pt idx="245">
                  <c:v>7.2063869353426639</c:v>
                </c:pt>
                <c:pt idx="246">
                  <c:v>7.158039955027931</c:v>
                </c:pt>
                <c:pt idx="247">
                  <c:v>6.6506282760868158</c:v>
                </c:pt>
                <c:pt idx="248">
                  <c:v>7.0263522055616505</c:v>
                </c:pt>
                <c:pt idx="249">
                  <c:v>7.0895458615008646</c:v>
                </c:pt>
                <c:pt idx="250">
                  <c:v>7.2315713343795638</c:v>
                </c:pt>
                <c:pt idx="251">
                  <c:v>7.3127215960480632</c:v>
                </c:pt>
                <c:pt idx="252">
                  <c:v>7.3594434495480545</c:v>
                </c:pt>
                <c:pt idx="253">
                  <c:v>7.3529409752852342</c:v>
                </c:pt>
                <c:pt idx="254">
                  <c:v>7.4064235001028589</c:v>
                </c:pt>
                <c:pt idx="255">
                  <c:v>7.4070142663766623</c:v>
                </c:pt>
                <c:pt idx="256">
                  <c:v>7.3224027663784588</c:v>
                </c:pt>
                <c:pt idx="257">
                  <c:v>7.3652737925202452</c:v>
                </c:pt>
                <c:pt idx="258">
                  <c:v>7.3728437234740198</c:v>
                </c:pt>
                <c:pt idx="259">
                  <c:v>7.4215275570948771</c:v>
                </c:pt>
                <c:pt idx="260">
                  <c:v>7.568630785790007</c:v>
                </c:pt>
                <c:pt idx="261">
                  <c:v>7.5283952055551753</c:v>
                </c:pt>
                <c:pt idx="262">
                  <c:v>7.5382565462917928</c:v>
                </c:pt>
                <c:pt idx="263">
                  <c:v>7.521837606945728</c:v>
                </c:pt>
                <c:pt idx="264">
                  <c:v>7.5127644481381743</c:v>
                </c:pt>
                <c:pt idx="265">
                  <c:v>7.5087038338285286</c:v>
                </c:pt>
                <c:pt idx="266">
                  <c:v>7.5297383039515244</c:v>
                </c:pt>
                <c:pt idx="267">
                  <c:v>7.556560736371237</c:v>
                </c:pt>
                <c:pt idx="268">
                  <c:v>7.5219452874615298</c:v>
                </c:pt>
                <c:pt idx="269">
                  <c:v>7.5769068539858617</c:v>
                </c:pt>
                <c:pt idx="270">
                  <c:v>7.6064023076126484</c:v>
                </c:pt>
                <c:pt idx="271">
                  <c:v>7.5896812364473778</c:v>
                </c:pt>
                <c:pt idx="272">
                  <c:v>7.537448150434173</c:v>
                </c:pt>
                <c:pt idx="273">
                  <c:v>7.5490458486268279</c:v>
                </c:pt>
                <c:pt idx="274">
                  <c:v>7.5191423613306076</c:v>
                </c:pt>
                <c:pt idx="275">
                  <c:v>7.4654996025342948</c:v>
                </c:pt>
                <c:pt idx="276">
                  <c:v>7.4988132539766497</c:v>
                </c:pt>
                <c:pt idx="277">
                  <c:v>7.5312398995781376</c:v>
                </c:pt>
                <c:pt idx="278">
                  <c:v>7.5270115407536515</c:v>
                </c:pt>
                <c:pt idx="279">
                  <c:v>7.563636115365008</c:v>
                </c:pt>
                <c:pt idx="280">
                  <c:v>7.6234786878288041</c:v>
                </c:pt>
                <c:pt idx="281">
                  <c:v>7.610778530212289</c:v>
                </c:pt>
                <c:pt idx="282">
                  <c:v>7.6311901223138383</c:v>
                </c:pt>
                <c:pt idx="283">
                  <c:v>7.5309251751082318</c:v>
                </c:pt>
                <c:pt idx="284">
                  <c:v>7.594373693454374</c:v>
                </c:pt>
                <c:pt idx="285">
                  <c:v>7.632053682528821</c:v>
                </c:pt>
                <c:pt idx="286">
                  <c:v>7.6080498559410943</c:v>
                </c:pt>
                <c:pt idx="287">
                  <c:v>7.6088502916828666</c:v>
                </c:pt>
                <c:pt idx="288">
                  <c:v>7.6232215257913483</c:v>
                </c:pt>
                <c:pt idx="289">
                  <c:v>7.6301175133885275</c:v>
                </c:pt>
                <c:pt idx="290">
                  <c:v>7.6438637641059222</c:v>
                </c:pt>
                <c:pt idx="291">
                  <c:v>7.6596075932605538</c:v>
                </c:pt>
                <c:pt idx="292">
                  <c:v>7.612416913052046</c:v>
                </c:pt>
                <c:pt idx="293">
                  <c:v>7.5346761148313304</c:v>
                </c:pt>
                <c:pt idx="294">
                  <c:v>7.8453314597974879</c:v>
                </c:pt>
                <c:pt idx="295">
                  <c:v>7.7824028459345591</c:v>
                </c:pt>
                <c:pt idx="296">
                  <c:v>7.9071164994024121</c:v>
                </c:pt>
                <c:pt idx="297">
                  <c:v>8.0051448203994244</c:v>
                </c:pt>
                <c:pt idx="298">
                  <c:v>7.990493573160415</c:v>
                </c:pt>
                <c:pt idx="299">
                  <c:v>7.967873070738106</c:v>
                </c:pt>
                <c:pt idx="300">
                  <c:v>7.9718506542645855</c:v>
                </c:pt>
                <c:pt idx="301">
                  <c:v>8.0340235898797641</c:v>
                </c:pt>
                <c:pt idx="302">
                  <c:v>8.001486675451968</c:v>
                </c:pt>
                <c:pt idx="303">
                  <c:v>7.949646234747096</c:v>
                </c:pt>
                <c:pt idx="304">
                  <c:v>7.9831750210647474</c:v>
                </c:pt>
                <c:pt idx="305">
                  <c:v>8.0027583957512025</c:v>
                </c:pt>
                <c:pt idx="306">
                  <c:v>8.043979936829432</c:v>
                </c:pt>
                <c:pt idx="307">
                  <c:v>8.0832202695845616</c:v>
                </c:pt>
                <c:pt idx="308">
                  <c:v>8.1061963112304412</c:v>
                </c:pt>
                <c:pt idx="309">
                  <c:v>8.1353522228453343</c:v>
                </c:pt>
                <c:pt idx="310">
                  <c:v>8.1324073850364318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7-445D-8C15-7410D1BA4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933599"/>
        <c:axId val="2026932159"/>
      </c:lineChart>
      <c:catAx>
        <c:axId val="202693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2159"/>
        <c:crosses val="autoZero"/>
        <c:auto val="1"/>
        <c:lblAlgn val="ctr"/>
        <c:lblOffset val="100"/>
        <c:noMultiLvlLbl val="0"/>
      </c:catAx>
      <c:valAx>
        <c:axId val="202693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'Regressions 1st pass'!$E$1</c:f>
              <c:strCache>
                <c:ptCount val="1"/>
                <c:pt idx="0">
                  <c:v>stage 1 resids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'Regressions 1st pass'!$E$2:$E$312</c:f>
              <c:numCache>
                <c:formatCode>General</c:formatCode>
                <c:ptCount val="311"/>
                <c:pt idx="1">
                  <c:v>4.1053272261184368E-2</c:v>
                </c:pt>
                <c:pt idx="2">
                  <c:v>1.1141122446417712E-2</c:v>
                </c:pt>
                <c:pt idx="3">
                  <c:v>2.3285586380717607E-2</c:v>
                </c:pt>
                <c:pt idx="4">
                  <c:v>3.7877661531701745E-2</c:v>
                </c:pt>
                <c:pt idx="5">
                  <c:v>2.2167232355577104E-2</c:v>
                </c:pt>
                <c:pt idx="6">
                  <c:v>9.1491670446071233E-2</c:v>
                </c:pt>
                <c:pt idx="7">
                  <c:v>-3.0056126838301056E-2</c:v>
                </c:pt>
                <c:pt idx="8">
                  <c:v>-0.12343428311414695</c:v>
                </c:pt>
                <c:pt idx="9">
                  <c:v>-0.22359987985917651</c:v>
                </c:pt>
                <c:pt idx="10">
                  <c:v>-0.29495258309813888</c:v>
                </c:pt>
                <c:pt idx="11">
                  <c:v>-0.2358045165774692</c:v>
                </c:pt>
                <c:pt idx="12">
                  <c:v>-0.17264653854087014</c:v>
                </c:pt>
                <c:pt idx="13">
                  <c:v>-8.03909951733775E-2</c:v>
                </c:pt>
                <c:pt idx="14">
                  <c:v>1.3984346679452475E-2</c:v>
                </c:pt>
                <c:pt idx="15">
                  <c:v>0.13026944896066184</c:v>
                </c:pt>
                <c:pt idx="16">
                  <c:v>5.8250556697057032E-2</c:v>
                </c:pt>
                <c:pt idx="17">
                  <c:v>1.4723304886147259E-3</c:v>
                </c:pt>
                <c:pt idx="18">
                  <c:v>-9.340155213334711E-2</c:v>
                </c:pt>
                <c:pt idx="19">
                  <c:v>2.7330653709602859E-2</c:v>
                </c:pt>
                <c:pt idx="20">
                  <c:v>9.763565346719405E-3</c:v>
                </c:pt>
                <c:pt idx="21">
                  <c:v>-1.0619582914673575E-2</c:v>
                </c:pt>
                <c:pt idx="22">
                  <c:v>-6.4555600868348995E-3</c:v>
                </c:pt>
                <c:pt idx="23">
                  <c:v>-7.1033638087070194E-4</c:v>
                </c:pt>
                <c:pt idx="24">
                  <c:v>7.0287893220176811E-2</c:v>
                </c:pt>
                <c:pt idx="25">
                  <c:v>-4.9632435031854438E-3</c:v>
                </c:pt>
                <c:pt idx="26">
                  <c:v>-8.8141791374181877E-2</c:v>
                </c:pt>
                <c:pt idx="27">
                  <c:v>-0.26462512053270659</c:v>
                </c:pt>
                <c:pt idx="28">
                  <c:v>-0.16599495469613701</c:v>
                </c:pt>
                <c:pt idx="29">
                  <c:v>-9.6362473518116221E-2</c:v>
                </c:pt>
                <c:pt idx="30">
                  <c:v>-1.3552535594939297E-2</c:v>
                </c:pt>
                <c:pt idx="31">
                  <c:v>9.6299565641998375E-2</c:v>
                </c:pt>
                <c:pt idx="32">
                  <c:v>0.2360181185561212</c:v>
                </c:pt>
                <c:pt idx="33">
                  <c:v>0.23432259826643109</c:v>
                </c:pt>
                <c:pt idx="34">
                  <c:v>0.33596670615951174</c:v>
                </c:pt>
                <c:pt idx="35">
                  <c:v>0.39311748068946006</c:v>
                </c:pt>
                <c:pt idx="36">
                  <c:v>0.39815513820189841</c:v>
                </c:pt>
                <c:pt idx="37">
                  <c:v>0.44928638322823744</c:v>
                </c:pt>
                <c:pt idx="38">
                  <c:v>0.36989811060793865</c:v>
                </c:pt>
                <c:pt idx="39">
                  <c:v>0.33583299275835565</c:v>
                </c:pt>
                <c:pt idx="40">
                  <c:v>0.34240240358937268</c:v>
                </c:pt>
                <c:pt idx="41">
                  <c:v>0.23778002834875811</c:v>
                </c:pt>
                <c:pt idx="42">
                  <c:v>0.27181415504762163</c:v>
                </c:pt>
                <c:pt idx="43">
                  <c:v>9.2478387640638315E-2</c:v>
                </c:pt>
                <c:pt idx="44">
                  <c:v>-6.7043580264371627E-2</c:v>
                </c:pt>
                <c:pt idx="45">
                  <c:v>-3.4785240818835161E-2</c:v>
                </c:pt>
                <c:pt idx="46">
                  <c:v>5.9875175415229354E-2</c:v>
                </c:pt>
                <c:pt idx="47">
                  <c:v>0.19563921108700311</c:v>
                </c:pt>
                <c:pt idx="48">
                  <c:v>0.3036784614000676</c:v>
                </c:pt>
                <c:pt idx="49">
                  <c:v>0.3227590164423717</c:v>
                </c:pt>
                <c:pt idx="50">
                  <c:v>0.30299408787138971</c:v>
                </c:pt>
                <c:pt idx="51">
                  <c:v>0.24074451596658153</c:v>
                </c:pt>
                <c:pt idx="52">
                  <c:v>0.30688061651737142</c:v>
                </c:pt>
                <c:pt idx="53">
                  <c:v>0.16516896261045044</c:v>
                </c:pt>
                <c:pt idx="54">
                  <c:v>0.14523878669449175</c:v>
                </c:pt>
                <c:pt idx="55">
                  <c:v>3.7945433063260925E-2</c:v>
                </c:pt>
                <c:pt idx="56">
                  <c:v>8.1024218354843747E-2</c:v>
                </c:pt>
                <c:pt idx="57">
                  <c:v>0.19223263405240942</c:v>
                </c:pt>
                <c:pt idx="58">
                  <c:v>0.18602783689677316</c:v>
                </c:pt>
                <c:pt idx="59">
                  <c:v>0.22635754916673401</c:v>
                </c:pt>
                <c:pt idx="60">
                  <c:v>0.27814375545809678</c:v>
                </c:pt>
                <c:pt idx="61">
                  <c:v>0.22243794022238728</c:v>
                </c:pt>
                <c:pt idx="62">
                  <c:v>-2.8601254139066112E-2</c:v>
                </c:pt>
                <c:pt idx="63">
                  <c:v>-1.5907360036397478E-2</c:v>
                </c:pt>
                <c:pt idx="64">
                  <c:v>6.6693251069943837E-2</c:v>
                </c:pt>
                <c:pt idx="65">
                  <c:v>0.12014876549863529</c:v>
                </c:pt>
                <c:pt idx="66">
                  <c:v>0.14773287953316427</c:v>
                </c:pt>
                <c:pt idx="67">
                  <c:v>0.16725599975000538</c:v>
                </c:pt>
                <c:pt idx="68">
                  <c:v>0.23111298570576988</c:v>
                </c:pt>
                <c:pt idx="69">
                  <c:v>0.25550056040932323</c:v>
                </c:pt>
                <c:pt idx="70">
                  <c:v>0.27522388208364412</c:v>
                </c:pt>
                <c:pt idx="71">
                  <c:v>0.27446158260496434</c:v>
                </c:pt>
                <c:pt idx="72">
                  <c:v>0.31429828280502026</c:v>
                </c:pt>
                <c:pt idx="73">
                  <c:v>0.32277089147475979</c:v>
                </c:pt>
                <c:pt idx="74">
                  <c:v>0.28114181655005854</c:v>
                </c:pt>
                <c:pt idx="75">
                  <c:v>0.35026453355486264</c:v>
                </c:pt>
                <c:pt idx="76">
                  <c:v>0.36441314668848213</c:v>
                </c:pt>
                <c:pt idx="77">
                  <c:v>0.30634886670501205</c:v>
                </c:pt>
                <c:pt idx="78">
                  <c:v>0.22621601633976951</c:v>
                </c:pt>
                <c:pt idx="79">
                  <c:v>8.9895527924796603E-2</c:v>
                </c:pt>
                <c:pt idx="80">
                  <c:v>8.9218532869898226E-2</c:v>
                </c:pt>
                <c:pt idx="81">
                  <c:v>0.17919146848312506</c:v>
                </c:pt>
                <c:pt idx="82">
                  <c:v>0.16907220826315639</c:v>
                </c:pt>
                <c:pt idx="83">
                  <c:v>0.23349000011448107</c:v>
                </c:pt>
                <c:pt idx="84">
                  <c:v>0.19814258762401638</c:v>
                </c:pt>
                <c:pt idx="85">
                  <c:v>0.11889554507931255</c:v>
                </c:pt>
                <c:pt idx="86">
                  <c:v>0.1951766540683546</c:v>
                </c:pt>
                <c:pt idx="87">
                  <c:v>0.21207418951143664</c:v>
                </c:pt>
                <c:pt idx="88">
                  <c:v>0.19163616303644027</c:v>
                </c:pt>
                <c:pt idx="89">
                  <c:v>0.1277326662783822</c:v>
                </c:pt>
                <c:pt idx="90">
                  <c:v>4.7796637120837815E-2</c:v>
                </c:pt>
                <c:pt idx="91">
                  <c:v>-3.4544682220635003E-2</c:v>
                </c:pt>
                <c:pt idx="92">
                  <c:v>-9.5815956733753538E-2</c:v>
                </c:pt>
                <c:pt idx="93">
                  <c:v>-0.15069215003587821</c:v>
                </c:pt>
                <c:pt idx="94">
                  <c:v>-0.37791462264778009</c:v>
                </c:pt>
                <c:pt idx="95">
                  <c:v>-0.28456196461494399</c:v>
                </c:pt>
                <c:pt idx="96">
                  <c:v>-0.15896919618254612</c:v>
                </c:pt>
                <c:pt idx="97">
                  <c:v>-8.1787490401228347E-2</c:v>
                </c:pt>
                <c:pt idx="98">
                  <c:v>-8.1530528351906106E-2</c:v>
                </c:pt>
                <c:pt idx="99">
                  <c:v>-0.10533161826769577</c:v>
                </c:pt>
                <c:pt idx="100">
                  <c:v>-6.5048707405024331E-2</c:v>
                </c:pt>
                <c:pt idx="101">
                  <c:v>-3.5741498120409609E-2</c:v>
                </c:pt>
                <c:pt idx="102">
                  <c:v>-4.1289922850337391E-2</c:v>
                </c:pt>
                <c:pt idx="103">
                  <c:v>5.14468822650338E-3</c:v>
                </c:pt>
                <c:pt idx="104">
                  <c:v>0.11405436458646623</c:v>
                </c:pt>
                <c:pt idx="105">
                  <c:v>4.8872426410914382E-2</c:v>
                </c:pt>
                <c:pt idx="106">
                  <c:v>-3.4300218222988121E-2</c:v>
                </c:pt>
                <c:pt idx="107">
                  <c:v>3.5421440187191067E-3</c:v>
                </c:pt>
                <c:pt idx="108">
                  <c:v>-9.8681041144218717E-2</c:v>
                </c:pt>
                <c:pt idx="109">
                  <c:v>-0.14971788784512974</c:v>
                </c:pt>
                <c:pt idx="110">
                  <c:v>-0.24110967532138439</c:v>
                </c:pt>
                <c:pt idx="111">
                  <c:v>-0.63050312114666696</c:v>
                </c:pt>
                <c:pt idx="112">
                  <c:v>-0.64923086536002916</c:v>
                </c:pt>
                <c:pt idx="113">
                  <c:v>-0.455502516554251</c:v>
                </c:pt>
                <c:pt idx="114">
                  <c:v>-0.27018948008619192</c:v>
                </c:pt>
                <c:pt idx="115">
                  <c:v>-0.38788895903922294</c:v>
                </c:pt>
                <c:pt idx="116">
                  <c:v>-0.30726283916979025</c:v>
                </c:pt>
                <c:pt idx="117">
                  <c:v>-0.18873174943315663</c:v>
                </c:pt>
                <c:pt idx="118">
                  <c:v>-0.1924129294532464</c:v>
                </c:pt>
                <c:pt idx="119">
                  <c:v>-0.20922163821584983</c:v>
                </c:pt>
                <c:pt idx="120">
                  <c:v>-0.1765807015609262</c:v>
                </c:pt>
                <c:pt idx="121">
                  <c:v>-0.26129601029387128</c:v>
                </c:pt>
                <c:pt idx="122">
                  <c:v>-0.24696617254906439</c:v>
                </c:pt>
                <c:pt idx="123">
                  <c:v>-0.31056818517210827</c:v>
                </c:pt>
                <c:pt idx="124">
                  <c:v>-0.33484889085360825</c:v>
                </c:pt>
                <c:pt idx="125">
                  <c:v>-0.37172973143638988</c:v>
                </c:pt>
                <c:pt idx="126">
                  <c:v>-0.3116710556692448</c:v>
                </c:pt>
                <c:pt idx="127">
                  <c:v>-0.23654671728016208</c:v>
                </c:pt>
                <c:pt idx="128">
                  <c:v>-0.32097752814971336</c:v>
                </c:pt>
                <c:pt idx="129">
                  <c:v>-0.27239611587286472</c:v>
                </c:pt>
                <c:pt idx="130">
                  <c:v>-0.27520949218393298</c:v>
                </c:pt>
                <c:pt idx="131">
                  <c:v>-0.2497752081545821</c:v>
                </c:pt>
                <c:pt idx="132">
                  <c:v>-0.28786247907970353</c:v>
                </c:pt>
                <c:pt idx="133">
                  <c:v>-0.44218553753822132</c:v>
                </c:pt>
                <c:pt idx="134">
                  <c:v>-0.33752376022582453</c:v>
                </c:pt>
                <c:pt idx="135">
                  <c:v>-0.25476079809181496</c:v>
                </c:pt>
                <c:pt idx="136">
                  <c:v>-0.19303857266956559</c:v>
                </c:pt>
                <c:pt idx="137">
                  <c:v>-0.24811169810674372</c:v>
                </c:pt>
                <c:pt idx="138">
                  <c:v>-0.29798693417742905</c:v>
                </c:pt>
                <c:pt idx="139">
                  <c:v>-0.45536474264967675</c:v>
                </c:pt>
                <c:pt idx="140">
                  <c:v>-0.48382189205874715</c:v>
                </c:pt>
                <c:pt idx="141">
                  <c:v>-0.59592163293062494</c:v>
                </c:pt>
                <c:pt idx="142">
                  <c:v>-0.65752907401685379</c:v>
                </c:pt>
                <c:pt idx="143">
                  <c:v>-0.60872416954565223</c:v>
                </c:pt>
                <c:pt idx="144">
                  <c:v>-0.47566822424106281</c:v>
                </c:pt>
                <c:pt idx="145">
                  <c:v>-0.36385793011299272</c:v>
                </c:pt>
                <c:pt idx="146">
                  <c:v>-0.26648459436866823</c:v>
                </c:pt>
                <c:pt idx="147">
                  <c:v>-0.29131992856407241</c:v>
                </c:pt>
                <c:pt idx="148">
                  <c:v>-0.30376309472445895</c:v>
                </c:pt>
                <c:pt idx="149">
                  <c:v>-0.36340454136666089</c:v>
                </c:pt>
                <c:pt idx="150">
                  <c:v>-0.44935607197041527</c:v>
                </c:pt>
                <c:pt idx="151">
                  <c:v>-0.39216630184211931</c:v>
                </c:pt>
                <c:pt idx="152">
                  <c:v>-0.4356106196920666</c:v>
                </c:pt>
                <c:pt idx="153">
                  <c:v>-0.38318907376005606</c:v>
                </c:pt>
                <c:pt idx="154">
                  <c:v>-0.34062631498343787</c:v>
                </c:pt>
                <c:pt idx="155">
                  <c:v>-0.41629627282298864</c:v>
                </c:pt>
                <c:pt idx="156">
                  <c:v>-0.38957977604272331</c:v>
                </c:pt>
                <c:pt idx="157">
                  <c:v>-0.30398019600388348</c:v>
                </c:pt>
                <c:pt idx="158">
                  <c:v>-0.28378155467029353</c:v>
                </c:pt>
                <c:pt idx="159">
                  <c:v>-0.37205512456876688</c:v>
                </c:pt>
                <c:pt idx="160">
                  <c:v>-0.31242890779786148</c:v>
                </c:pt>
                <c:pt idx="161">
                  <c:v>-8.0542645727353701E-2</c:v>
                </c:pt>
                <c:pt idx="162">
                  <c:v>-3.1388467826720223E-2</c:v>
                </c:pt>
                <c:pt idx="163">
                  <c:v>1.597757084551521E-2</c:v>
                </c:pt>
                <c:pt idx="164">
                  <c:v>-0.25720382901667538</c:v>
                </c:pt>
                <c:pt idx="165">
                  <c:v>-0.20863790264005111</c:v>
                </c:pt>
                <c:pt idx="166">
                  <c:v>-0.18210252495601953</c:v>
                </c:pt>
                <c:pt idx="167">
                  <c:v>-0.19026674584497538</c:v>
                </c:pt>
                <c:pt idx="168">
                  <c:v>-0.19628741447152009</c:v>
                </c:pt>
                <c:pt idx="169">
                  <c:v>-0.1735469143241799</c:v>
                </c:pt>
                <c:pt idx="170">
                  <c:v>-0.14505454711425259</c:v>
                </c:pt>
                <c:pt idx="171">
                  <c:v>-7.8122966299390306E-2</c:v>
                </c:pt>
                <c:pt idx="172">
                  <c:v>-7.3911635703917788E-2</c:v>
                </c:pt>
                <c:pt idx="173">
                  <c:v>-0.11686267890993474</c:v>
                </c:pt>
                <c:pt idx="174">
                  <c:v>-8.4432654807231167E-2</c:v>
                </c:pt>
                <c:pt idx="175">
                  <c:v>-0.26951247494782571</c:v>
                </c:pt>
                <c:pt idx="176">
                  <c:v>-0.2009088944545061</c:v>
                </c:pt>
                <c:pt idx="177">
                  <c:v>-9.1234982191133795E-2</c:v>
                </c:pt>
                <c:pt idx="178">
                  <c:v>-0.1190931761844789</c:v>
                </c:pt>
                <c:pt idx="179">
                  <c:v>-9.2642275306472399E-2</c:v>
                </c:pt>
                <c:pt idx="180">
                  <c:v>-2.4974726178532691E-2</c:v>
                </c:pt>
                <c:pt idx="181">
                  <c:v>-6.1691088859135768E-2</c:v>
                </c:pt>
                <c:pt idx="182">
                  <c:v>-0.10201875813628813</c:v>
                </c:pt>
                <c:pt idx="183">
                  <c:v>-9.4101744749045757E-2</c:v>
                </c:pt>
                <c:pt idx="184">
                  <c:v>-8.1258122036699021E-2</c:v>
                </c:pt>
                <c:pt idx="185">
                  <c:v>-5.0312778191700325E-2</c:v>
                </c:pt>
                <c:pt idx="186">
                  <c:v>-6.056710918473307E-2</c:v>
                </c:pt>
                <c:pt idx="187">
                  <c:v>-4.061249975722081E-2</c:v>
                </c:pt>
                <c:pt idx="188">
                  <c:v>-1.0833810400839639E-2</c:v>
                </c:pt>
                <c:pt idx="189">
                  <c:v>-6.5833391203792502E-2</c:v>
                </c:pt>
                <c:pt idx="190">
                  <c:v>-6.9828123236518991E-2</c:v>
                </c:pt>
                <c:pt idx="191">
                  <c:v>-4.0559629936671726E-2</c:v>
                </c:pt>
                <c:pt idx="192">
                  <c:v>-5.908054436543253E-2</c:v>
                </c:pt>
                <c:pt idx="193">
                  <c:v>2.5764795131292928E-2</c:v>
                </c:pt>
                <c:pt idx="194">
                  <c:v>9.1397355579315054E-2</c:v>
                </c:pt>
                <c:pt idx="195">
                  <c:v>0.14250987262311554</c:v>
                </c:pt>
                <c:pt idx="196">
                  <c:v>0.18811119448035996</c:v>
                </c:pt>
                <c:pt idx="197">
                  <c:v>0.21106992314581507</c:v>
                </c:pt>
                <c:pt idx="198">
                  <c:v>0.21944347709077228</c:v>
                </c:pt>
                <c:pt idx="199">
                  <c:v>0.23015878383877197</c:v>
                </c:pt>
                <c:pt idx="200">
                  <c:v>0.29064419571523281</c:v>
                </c:pt>
                <c:pt idx="201">
                  <c:v>0.30383377931830235</c:v>
                </c:pt>
                <c:pt idx="202">
                  <c:v>0.45381650424688225</c:v>
                </c:pt>
                <c:pt idx="203">
                  <c:v>0.49792690394547101</c:v>
                </c:pt>
                <c:pt idx="204">
                  <c:v>0.42934349839446995</c:v>
                </c:pt>
                <c:pt idx="205">
                  <c:v>0.52859088516341846</c:v>
                </c:pt>
                <c:pt idx="206">
                  <c:v>0.52735265294993727</c:v>
                </c:pt>
                <c:pt idx="207">
                  <c:v>0.37572586958770593</c:v>
                </c:pt>
                <c:pt idx="208">
                  <c:v>0.57074299665337591</c:v>
                </c:pt>
                <c:pt idx="209">
                  <c:v>0.60421868200842788</c:v>
                </c:pt>
                <c:pt idx="210">
                  <c:v>0.64290741845995747</c:v>
                </c:pt>
                <c:pt idx="211">
                  <c:v>0.56765201902890539</c:v>
                </c:pt>
                <c:pt idx="212">
                  <c:v>0.65316887372745036</c:v>
                </c:pt>
                <c:pt idx="213">
                  <c:v>0.6407311699897873</c:v>
                </c:pt>
                <c:pt idx="214">
                  <c:v>0.57922032305429916</c:v>
                </c:pt>
                <c:pt idx="215">
                  <c:v>0.51990007099457358</c:v>
                </c:pt>
                <c:pt idx="216">
                  <c:v>0.43662366334714786</c:v>
                </c:pt>
                <c:pt idx="217">
                  <c:v>0.29773953010721677</c:v>
                </c:pt>
                <c:pt idx="218">
                  <c:v>0.27818439076125845</c:v>
                </c:pt>
                <c:pt idx="219">
                  <c:v>6.9621595049879303E-2</c:v>
                </c:pt>
                <c:pt idx="220">
                  <c:v>0.18512694424057408</c:v>
                </c:pt>
                <c:pt idx="221">
                  <c:v>0.20738212436882986</c:v>
                </c:pt>
                <c:pt idx="222">
                  <c:v>7.7259366384539341E-2</c:v>
                </c:pt>
                <c:pt idx="223">
                  <c:v>-8.9954779481105973E-2</c:v>
                </c:pt>
                <c:pt idx="224">
                  <c:v>-4.26727964649114E-2</c:v>
                </c:pt>
                <c:pt idx="225">
                  <c:v>-0.10398884594930013</c:v>
                </c:pt>
                <c:pt idx="226">
                  <c:v>3.6810417757308755E-2</c:v>
                </c:pt>
                <c:pt idx="227">
                  <c:v>6.6984374235462774E-2</c:v>
                </c:pt>
                <c:pt idx="228">
                  <c:v>0.21669658309364515</c:v>
                </c:pt>
                <c:pt idx="229">
                  <c:v>0.22514461614838677</c:v>
                </c:pt>
                <c:pt idx="230">
                  <c:v>0.23425768624525745</c:v>
                </c:pt>
                <c:pt idx="231">
                  <c:v>0.18566136343000572</c:v>
                </c:pt>
                <c:pt idx="232">
                  <c:v>0.34205098681232649</c:v>
                </c:pt>
                <c:pt idx="233">
                  <c:v>0.29964038505904966</c:v>
                </c:pt>
                <c:pt idx="234">
                  <c:v>0.30015142098400105</c:v>
                </c:pt>
                <c:pt idx="235">
                  <c:v>0.33009473126518696</c:v>
                </c:pt>
                <c:pt idx="236">
                  <c:v>0.32837216609595643</c:v>
                </c:pt>
                <c:pt idx="237">
                  <c:v>0.35837164252037113</c:v>
                </c:pt>
                <c:pt idx="238">
                  <c:v>0.31384159123469058</c:v>
                </c:pt>
                <c:pt idx="239">
                  <c:v>0.32224275893781318</c:v>
                </c:pt>
                <c:pt idx="240">
                  <c:v>0.33013888651146406</c:v>
                </c:pt>
                <c:pt idx="241">
                  <c:v>0.33373331991391275</c:v>
                </c:pt>
                <c:pt idx="242">
                  <c:v>0.34501912203168139</c:v>
                </c:pt>
                <c:pt idx="243">
                  <c:v>0.34155345203314535</c:v>
                </c:pt>
                <c:pt idx="244">
                  <c:v>0.2345483383652347</c:v>
                </c:pt>
                <c:pt idx="245">
                  <c:v>0.11493699131933877</c:v>
                </c:pt>
                <c:pt idx="246">
                  <c:v>2.4679351906381264E-2</c:v>
                </c:pt>
                <c:pt idx="247">
                  <c:v>-0.35834967916676952</c:v>
                </c:pt>
                <c:pt idx="248">
                  <c:v>-0.44393665974178997</c:v>
                </c:pt>
                <c:pt idx="249">
                  <c:v>-0.56713213894191039</c:v>
                </c:pt>
                <c:pt idx="250">
                  <c:v>-0.3714928690851691</c:v>
                </c:pt>
                <c:pt idx="251">
                  <c:v>-0.2202602234350941</c:v>
                </c:pt>
                <c:pt idx="252">
                  <c:v>-0.16607949236016051</c:v>
                </c:pt>
                <c:pt idx="253">
                  <c:v>-0.14857071614320549</c:v>
                </c:pt>
                <c:pt idx="254">
                  <c:v>-0.27509981179483667</c:v>
                </c:pt>
                <c:pt idx="255">
                  <c:v>-0.19824560702393068</c:v>
                </c:pt>
                <c:pt idx="256">
                  <c:v>-0.17401946959897074</c:v>
                </c:pt>
                <c:pt idx="257">
                  <c:v>-0.12307143926962727</c:v>
                </c:pt>
                <c:pt idx="258">
                  <c:v>-0.15271826211794171</c:v>
                </c:pt>
                <c:pt idx="259">
                  <c:v>-0.30914305088297578</c:v>
                </c:pt>
                <c:pt idx="260">
                  <c:v>-0.1526422197941999</c:v>
                </c:pt>
                <c:pt idx="261">
                  <c:v>-8.817914188981657E-2</c:v>
                </c:pt>
                <c:pt idx="262">
                  <c:v>-0.14327058496838507</c:v>
                </c:pt>
                <c:pt idx="263">
                  <c:v>-0.12264876720121798</c:v>
                </c:pt>
                <c:pt idx="264">
                  <c:v>-0.16454005311556141</c:v>
                </c:pt>
                <c:pt idx="265">
                  <c:v>-9.8016671473899919E-2</c:v>
                </c:pt>
                <c:pt idx="266">
                  <c:v>-8.8446200129681962E-2</c:v>
                </c:pt>
                <c:pt idx="267">
                  <c:v>-5.7280528491984839E-2</c:v>
                </c:pt>
                <c:pt idx="268">
                  <c:v>-9.4744478025887702E-3</c:v>
                </c:pt>
                <c:pt idx="269">
                  <c:v>7.3023846042126195E-3</c:v>
                </c:pt>
                <c:pt idx="270">
                  <c:v>4.1786624274564588E-2</c:v>
                </c:pt>
                <c:pt idx="271">
                  <c:v>1.0831866628872255E-2</c:v>
                </c:pt>
                <c:pt idx="272">
                  <c:v>1.6637291372223473E-4</c:v>
                </c:pt>
                <c:pt idx="273">
                  <c:v>-1.6483454784153473E-2</c:v>
                </c:pt>
                <c:pt idx="274">
                  <c:v>-5.9249808785739155E-2</c:v>
                </c:pt>
                <c:pt idx="275">
                  <c:v>-0.18801132684003363</c:v>
                </c:pt>
                <c:pt idx="276">
                  <c:v>-0.13767582732093953</c:v>
                </c:pt>
                <c:pt idx="277">
                  <c:v>-0.13872884933616447</c:v>
                </c:pt>
                <c:pt idx="278">
                  <c:v>-0.14728027178394232</c:v>
                </c:pt>
                <c:pt idx="279">
                  <c:v>-0.12465940865639613</c:v>
                </c:pt>
                <c:pt idx="280">
                  <c:v>-8.0936077700280329E-2</c:v>
                </c:pt>
                <c:pt idx="281">
                  <c:v>-6.642707589906216E-2</c:v>
                </c:pt>
                <c:pt idx="282">
                  <c:v>-5.3914443732019812E-2</c:v>
                </c:pt>
                <c:pt idx="283">
                  <c:v>-9.6692292869004604E-2</c:v>
                </c:pt>
                <c:pt idx="284">
                  <c:v>-2.8138112972321494E-2</c:v>
                </c:pt>
                <c:pt idx="285">
                  <c:v>-5.4369117290540281E-2</c:v>
                </c:pt>
                <c:pt idx="286">
                  <c:v>-6.6974296807661204E-2</c:v>
                </c:pt>
                <c:pt idx="287">
                  <c:v>-1.4817861215347783E-2</c:v>
                </c:pt>
                <c:pt idx="288">
                  <c:v>-0.20096003727177081</c:v>
                </c:pt>
                <c:pt idx="289">
                  <c:v>-8.4479767601929545E-2</c:v>
                </c:pt>
                <c:pt idx="290">
                  <c:v>-6.204507754595312E-2</c:v>
                </c:pt>
                <c:pt idx="291">
                  <c:v>-7.6645853807449704E-2</c:v>
                </c:pt>
                <c:pt idx="292">
                  <c:v>-4.4244033707950159E-2</c:v>
                </c:pt>
                <c:pt idx="293">
                  <c:v>-0.37307233936106954</c:v>
                </c:pt>
                <c:pt idx="294">
                  <c:v>-2.0655380562718761E-2</c:v>
                </c:pt>
                <c:pt idx="295">
                  <c:v>6.0108134152718762E-3</c:v>
                </c:pt>
                <c:pt idx="296">
                  <c:v>0.14998368736732637</c:v>
                </c:pt>
                <c:pt idx="297">
                  <c:v>0.23289020889316614</c:v>
                </c:pt>
                <c:pt idx="298">
                  <c:v>0.27265676494924662</c:v>
                </c:pt>
                <c:pt idx="299">
                  <c:v>0.23779530527235337</c:v>
                </c:pt>
                <c:pt idx="300">
                  <c:v>0.31440541353448204</c:v>
                </c:pt>
                <c:pt idx="301">
                  <c:v>0.26876971434537289</c:v>
                </c:pt>
                <c:pt idx="302">
                  <c:v>4.1929729960346052E-2</c:v>
                </c:pt>
                <c:pt idx="303">
                  <c:v>-5.8280877502905781E-2</c:v>
                </c:pt>
                <c:pt idx="304">
                  <c:v>-2.477156342969522E-3</c:v>
                </c:pt>
                <c:pt idx="305">
                  <c:v>4.3390549360138309E-2</c:v>
                </c:pt>
                <c:pt idx="306">
                  <c:v>0.11940250168777844</c:v>
                </c:pt>
                <c:pt idx="307">
                  <c:v>7.4892314839257068E-2</c:v>
                </c:pt>
                <c:pt idx="308">
                  <c:v>0.16205317931241581</c:v>
                </c:pt>
                <c:pt idx="309">
                  <c:v>0.25291393587622579</c:v>
                </c:pt>
                <c:pt idx="310">
                  <c:v>0.26420180056809706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7DE-93F7-962442C2E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748943"/>
        <c:axId val="2024749423"/>
      </c:scatterChart>
      <c:valAx>
        <c:axId val="20247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9423"/>
        <c:crosses val="autoZero"/>
        <c:crossBetween val="midCat"/>
      </c:valAx>
      <c:valAx>
        <c:axId val="20247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'Regressions 2nd pass'!$N$3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'Regressions 2nd pass'!$N$5:$N$312</c:f>
              <c:numCache>
                <c:formatCode>General</c:formatCode>
                <c:ptCount val="308"/>
                <c:pt idx="0">
                  <c:v>-2.8974201897490115E-2</c:v>
                </c:pt>
                <c:pt idx="1">
                  <c:v>-1.0802009668910983E-2</c:v>
                </c:pt>
                <c:pt idx="2">
                  <c:v>-3.7946905408122067E-2</c:v>
                </c:pt>
                <c:pt idx="3">
                  <c:v>7.9609856284156955E-2</c:v>
                </c:pt>
                <c:pt idx="4">
                  <c:v>-9.9046514532419749E-2</c:v>
                </c:pt>
                <c:pt idx="5">
                  <c:v>-4.4358292212914652E-2</c:v>
                </c:pt>
                <c:pt idx="6">
                  <c:v>-3.6430627019171435E-2</c:v>
                </c:pt>
                <c:pt idx="7">
                  <c:v>-8.98640547099121E-2</c:v>
                </c:pt>
                <c:pt idx="8">
                  <c:v>6.407086999344358E-2</c:v>
                </c:pt>
                <c:pt idx="9">
                  <c:v>4.6431419161035326E-2</c:v>
                </c:pt>
                <c:pt idx="10">
                  <c:v>3.5241154057903401E-3</c:v>
                </c:pt>
                <c:pt idx="11">
                  <c:v>-2.2008460112181716E-3</c:v>
                </c:pt>
                <c:pt idx="12">
                  <c:v>7.0100489622582529E-2</c:v>
                </c:pt>
                <c:pt idx="13">
                  <c:v>2.7154563350168193E-2</c:v>
                </c:pt>
                <c:pt idx="14">
                  <c:v>2.9073766204459339E-2</c:v>
                </c:pt>
                <c:pt idx="15">
                  <c:v>-4.4433609929543039E-2</c:v>
                </c:pt>
                <c:pt idx="16">
                  <c:v>8.2601180973605803E-2</c:v>
                </c:pt>
                <c:pt idx="17">
                  <c:v>3.5555922579071364E-3</c:v>
                </c:pt>
                <c:pt idx="18">
                  <c:v>6.8539038482264836E-3</c:v>
                </c:pt>
                <c:pt idx="19">
                  <c:v>6.1195036975476569E-3</c:v>
                </c:pt>
                <c:pt idx="20">
                  <c:v>-3.4400978258900761E-2</c:v>
                </c:pt>
                <c:pt idx="21">
                  <c:v>6.067656167466362E-2</c:v>
                </c:pt>
                <c:pt idx="22">
                  <c:v>-6.5735281896822872E-2</c:v>
                </c:pt>
                <c:pt idx="23">
                  <c:v>-6.5663129295370215E-2</c:v>
                </c:pt>
                <c:pt idx="24">
                  <c:v>-5.5395721687298227E-2</c:v>
                </c:pt>
                <c:pt idx="25">
                  <c:v>3.6654837049665545E-2</c:v>
                </c:pt>
                <c:pt idx="26">
                  <c:v>6.0098525433167183E-2</c:v>
                </c:pt>
                <c:pt idx="27">
                  <c:v>6.1279112473645814E-2</c:v>
                </c:pt>
                <c:pt idx="28">
                  <c:v>8.3857218188545524E-2</c:v>
                </c:pt>
                <c:pt idx="29">
                  <c:v>9.4065997560480952E-2</c:v>
                </c:pt>
                <c:pt idx="30">
                  <c:v>6.6104616731799126E-3</c:v>
                </c:pt>
                <c:pt idx="31">
                  <c:v>0.10483155865069271</c:v>
                </c:pt>
                <c:pt idx="32">
                  <c:v>5.6312113642340567E-2</c:v>
                </c:pt>
                <c:pt idx="33">
                  <c:v>3.6287342299896164E-2</c:v>
                </c:pt>
                <c:pt idx="34">
                  <c:v>6.0479149887878059E-2</c:v>
                </c:pt>
                <c:pt idx="35">
                  <c:v>-3.3298869128186137E-2</c:v>
                </c:pt>
                <c:pt idx="36">
                  <c:v>-3.8683688132506333E-2</c:v>
                </c:pt>
                <c:pt idx="37">
                  <c:v>2.296397730294153E-2</c:v>
                </c:pt>
                <c:pt idx="38">
                  <c:v>-6.1812254896814967E-2</c:v>
                </c:pt>
                <c:pt idx="39">
                  <c:v>6.2858238641231967E-2</c:v>
                </c:pt>
                <c:pt idx="40">
                  <c:v>-0.11684243236842651</c:v>
                </c:pt>
                <c:pt idx="41">
                  <c:v>-7.0882069221067656E-2</c:v>
                </c:pt>
                <c:pt idx="42">
                  <c:v>3.6435665674201534E-2</c:v>
                </c:pt>
                <c:pt idx="43">
                  <c:v>5.8425346584322302E-2</c:v>
                </c:pt>
                <c:pt idx="44">
                  <c:v>9.0067591816003656E-2</c:v>
                </c:pt>
                <c:pt idx="45">
                  <c:v>9.0179664868215159E-2</c:v>
                </c:pt>
                <c:pt idx="46">
                  <c:v>-2.7134363401692951E-4</c:v>
                </c:pt>
                <c:pt idx="47">
                  <c:v>4.8048937194118402E-2</c:v>
                </c:pt>
                <c:pt idx="48">
                  <c:v>-3.1375585871030509E-2</c:v>
                </c:pt>
                <c:pt idx="49">
                  <c:v>4.6039725814479127E-2</c:v>
                </c:pt>
                <c:pt idx="50">
                  <c:v>-8.3339513880412497E-2</c:v>
                </c:pt>
                <c:pt idx="51">
                  <c:v>1.9835958376670071E-2</c:v>
                </c:pt>
                <c:pt idx="52">
                  <c:v>-6.9589471841153383E-2</c:v>
                </c:pt>
                <c:pt idx="53">
                  <c:v>7.1023143961556734E-2</c:v>
                </c:pt>
                <c:pt idx="54">
                  <c:v>0.10434459302283461</c:v>
                </c:pt>
                <c:pt idx="55">
                  <c:v>-1.1234939609235717E-2</c:v>
                </c:pt>
                <c:pt idx="56">
                  <c:v>2.6168407148436934E-2</c:v>
                </c:pt>
                <c:pt idx="57">
                  <c:v>6.4643917215871483E-2</c:v>
                </c:pt>
                <c:pt idx="58">
                  <c:v>-3.1403695925853015E-2</c:v>
                </c:pt>
                <c:pt idx="59">
                  <c:v>-0.24415973934255142</c:v>
                </c:pt>
                <c:pt idx="60">
                  <c:v>1.218645755788117E-2</c:v>
                </c:pt>
                <c:pt idx="61">
                  <c:v>9.9692541603694451E-2</c:v>
                </c:pt>
                <c:pt idx="62">
                  <c:v>4.2598195612240097E-2</c:v>
                </c:pt>
                <c:pt idx="63">
                  <c:v>3.1705235502457185E-2</c:v>
                </c:pt>
                <c:pt idx="64">
                  <c:v>2.4486569757153909E-2</c:v>
                </c:pt>
                <c:pt idx="65">
                  <c:v>3.7437647372756899E-2</c:v>
                </c:pt>
                <c:pt idx="66">
                  <c:v>4.4677721587235375E-2</c:v>
                </c:pt>
                <c:pt idx="67">
                  <c:v>2.832931871626343E-2</c:v>
                </c:pt>
                <c:pt idx="68">
                  <c:v>2.5207773605798955E-2</c:v>
                </c:pt>
                <c:pt idx="69">
                  <c:v>2.5804802964879414E-3</c:v>
                </c:pt>
                <c:pt idx="70">
                  <c:v>1.1914212047154038E-2</c:v>
                </c:pt>
                <c:pt idx="71">
                  <c:v>-2.8606414349551024E-2</c:v>
                </c:pt>
                <c:pt idx="72">
                  <c:v>6.0859107948809665E-2</c:v>
                </c:pt>
                <c:pt idx="73">
                  <c:v>2.2811781054985047E-2</c:v>
                </c:pt>
                <c:pt idx="74">
                  <c:v>-3.9160003126426979E-2</c:v>
                </c:pt>
                <c:pt idx="75">
                  <c:v>-5.7724248495651054E-2</c:v>
                </c:pt>
                <c:pt idx="76">
                  <c:v>-0.11045485513154052</c:v>
                </c:pt>
                <c:pt idx="77">
                  <c:v>3.4233130364426323E-2</c:v>
                </c:pt>
                <c:pt idx="78">
                  <c:v>0.10323136714201109</c:v>
                </c:pt>
                <c:pt idx="79">
                  <c:v>-3.852712719420559E-3</c:v>
                </c:pt>
                <c:pt idx="80">
                  <c:v>5.5633615573920103E-2</c:v>
                </c:pt>
                <c:pt idx="81">
                  <c:v>-9.8428447492961979E-3</c:v>
                </c:pt>
                <c:pt idx="82">
                  <c:v>-7.5362393903808389E-2</c:v>
                </c:pt>
                <c:pt idx="83">
                  <c:v>8.7340277361547258E-2</c:v>
                </c:pt>
                <c:pt idx="84">
                  <c:v>2.222737510510342E-2</c:v>
                </c:pt>
                <c:pt idx="85">
                  <c:v>3.6509456643889493E-3</c:v>
                </c:pt>
                <c:pt idx="86">
                  <c:v>-3.1094199793186839E-2</c:v>
                </c:pt>
                <c:pt idx="87">
                  <c:v>-4.8078369355337713E-2</c:v>
                </c:pt>
                <c:pt idx="88">
                  <c:v>-6.0344689320218414E-2</c:v>
                </c:pt>
                <c:pt idx="89">
                  <c:v>-2.6433625997206001E-2</c:v>
                </c:pt>
                <c:pt idx="90">
                  <c:v>-4.2949444311692453E-2</c:v>
                </c:pt>
                <c:pt idx="91">
                  <c:v>-0.22706743398141871</c:v>
                </c:pt>
                <c:pt idx="92">
                  <c:v>0.11948122338935008</c:v>
                </c:pt>
                <c:pt idx="93">
                  <c:v>6.8225068032799818E-2</c:v>
                </c:pt>
                <c:pt idx="94">
                  <c:v>6.5894761968423587E-2</c:v>
                </c:pt>
                <c:pt idx="95">
                  <c:v>-2.2291522749942061E-2</c:v>
                </c:pt>
                <c:pt idx="96">
                  <c:v>-3.0866748744815986E-2</c:v>
                </c:pt>
                <c:pt idx="97">
                  <c:v>1.9088002478708788E-2</c:v>
                </c:pt>
                <c:pt idx="98">
                  <c:v>3.1279926406701186E-2</c:v>
                </c:pt>
                <c:pt idx="99">
                  <c:v>-1.6841472742100017E-2</c:v>
                </c:pt>
                <c:pt idx="100">
                  <c:v>1.4414425164232192E-2</c:v>
                </c:pt>
                <c:pt idx="101">
                  <c:v>4.9459083199438147E-2</c:v>
                </c:pt>
                <c:pt idx="102">
                  <c:v>-7.1142716571112707E-2</c:v>
                </c:pt>
                <c:pt idx="103">
                  <c:v>-8.4551184956600522E-2</c:v>
                </c:pt>
                <c:pt idx="104">
                  <c:v>1.8615274270779025E-2</c:v>
                </c:pt>
                <c:pt idx="105">
                  <c:v>-0.12541967598389281</c:v>
                </c:pt>
                <c:pt idx="106">
                  <c:v>-6.1911285909524771E-2</c:v>
                </c:pt>
                <c:pt idx="107">
                  <c:v>-0.11552936671829706</c:v>
                </c:pt>
                <c:pt idx="108">
                  <c:v>-0.33397769477417505</c:v>
                </c:pt>
                <c:pt idx="109">
                  <c:v>3.1627690032995481E-2</c:v>
                </c:pt>
                <c:pt idx="110">
                  <c:v>0.15342873628060083</c:v>
                </c:pt>
                <c:pt idx="111">
                  <c:v>9.8024511567634143E-2</c:v>
                </c:pt>
                <c:pt idx="112">
                  <c:v>-0.15659985338824089</c:v>
                </c:pt>
                <c:pt idx="113">
                  <c:v>3.6943683383214854E-2</c:v>
                </c:pt>
                <c:pt idx="114">
                  <c:v>9.707971097349688E-2</c:v>
                </c:pt>
                <c:pt idx="115">
                  <c:v>-1.4394764620690559E-2</c:v>
                </c:pt>
                <c:pt idx="116">
                  <c:v>-1.9979644297642096E-2</c:v>
                </c:pt>
                <c:pt idx="117">
                  <c:v>-8.5247247108215518E-3</c:v>
                </c:pt>
                <c:pt idx="118">
                  <c:v>-0.11708956194910591</c:v>
                </c:pt>
                <c:pt idx="119">
                  <c:v>-1.2707892449124181E-2</c:v>
                </c:pt>
                <c:pt idx="120">
                  <c:v>-7.3436163761982698E-2</c:v>
                </c:pt>
                <c:pt idx="121">
                  <c:v>-5.0557747471889236E-2</c:v>
                </c:pt>
                <c:pt idx="122">
                  <c:v>-0.10074112864331575</c:v>
                </c:pt>
                <c:pt idx="123">
                  <c:v>2.8387747214509318E-2</c:v>
                </c:pt>
                <c:pt idx="124">
                  <c:v>3.2849878275293953E-2</c:v>
                </c:pt>
                <c:pt idx="125">
                  <c:v>-0.10060937717195184</c:v>
                </c:pt>
                <c:pt idx="126">
                  <c:v>1.6319747845940924E-2</c:v>
                </c:pt>
                <c:pt idx="127">
                  <c:v>-2.4712411890797092E-2</c:v>
                </c:pt>
                <c:pt idx="128">
                  <c:v>2.2542995469367888E-2</c:v>
                </c:pt>
                <c:pt idx="129">
                  <c:v>-4.8907747128962065E-2</c:v>
                </c:pt>
                <c:pt idx="130">
                  <c:v>-9.3419730583616634E-2</c:v>
                </c:pt>
                <c:pt idx="131">
                  <c:v>7.182502873363994E-2</c:v>
                </c:pt>
                <c:pt idx="132">
                  <c:v>5.6875168206654614E-2</c:v>
                </c:pt>
                <c:pt idx="133">
                  <c:v>4.5129777577661123E-2</c:v>
                </c:pt>
                <c:pt idx="134">
                  <c:v>-2.968999988786436E-2</c:v>
                </c:pt>
                <c:pt idx="135">
                  <c:v>-6.7949670243040217E-2</c:v>
                </c:pt>
                <c:pt idx="136">
                  <c:v>-0.15596980827929574</c:v>
                </c:pt>
                <c:pt idx="137">
                  <c:v>1.3257197505353702E-2</c:v>
                </c:pt>
                <c:pt idx="138">
                  <c:v>-0.12909159217168487</c:v>
                </c:pt>
                <c:pt idx="139">
                  <c:v>-6.4346660752802265E-2</c:v>
                </c:pt>
                <c:pt idx="140">
                  <c:v>4.9261875254341447E-2</c:v>
                </c:pt>
                <c:pt idx="141">
                  <c:v>0.11345968619055657</c:v>
                </c:pt>
                <c:pt idx="142">
                  <c:v>4.7868614746743532E-2</c:v>
                </c:pt>
                <c:pt idx="143">
                  <c:v>6.1052509620761697E-2</c:v>
                </c:pt>
                <c:pt idx="144">
                  <c:v>-4.2514991142945213E-2</c:v>
                </c:pt>
                <c:pt idx="145">
                  <c:v>-3.8364456486203125E-2</c:v>
                </c:pt>
                <c:pt idx="146">
                  <c:v>-6.797963201810564E-2</c:v>
                </c:pt>
                <c:pt idx="147">
                  <c:v>-7.3157462546522112E-2</c:v>
                </c:pt>
                <c:pt idx="148">
                  <c:v>4.3959425257066975E-2</c:v>
                </c:pt>
                <c:pt idx="149">
                  <c:v>-2.7995160765524219E-2</c:v>
                </c:pt>
                <c:pt idx="150">
                  <c:v>4.2350600367791813E-2</c:v>
                </c:pt>
                <c:pt idx="151">
                  <c:v>2.7406674903188488E-2</c:v>
                </c:pt>
                <c:pt idx="152">
                  <c:v>-8.3396536472045923E-2</c:v>
                </c:pt>
                <c:pt idx="153">
                  <c:v>0.1146656908312087</c:v>
                </c:pt>
                <c:pt idx="154">
                  <c:v>9.3863432182276441E-2</c:v>
                </c:pt>
                <c:pt idx="155">
                  <c:v>2.3268385542815295E-2</c:v>
                </c:pt>
                <c:pt idx="156">
                  <c:v>-0.10391895241313254</c:v>
                </c:pt>
                <c:pt idx="157">
                  <c:v>1.8415016706248899E-2</c:v>
                </c:pt>
                <c:pt idx="158">
                  <c:v>0.15961299747770408</c:v>
                </c:pt>
                <c:pt idx="159">
                  <c:v>2.2360279603206301E-2</c:v>
                </c:pt>
                <c:pt idx="160">
                  <c:v>3.8718884748861093E-2</c:v>
                </c:pt>
                <c:pt idx="161">
                  <c:v>-0.28094474243455991</c:v>
                </c:pt>
                <c:pt idx="162">
                  <c:v>1.8642652786287073E-2</c:v>
                </c:pt>
                <c:pt idx="163">
                  <c:v>2.8044628379766401E-2</c:v>
                </c:pt>
                <c:pt idx="164">
                  <c:v>-3.1225888718784844E-2</c:v>
                </c:pt>
                <c:pt idx="165">
                  <c:v>-5.0946438211880718E-3</c:v>
                </c:pt>
                <c:pt idx="166">
                  <c:v>3.3677236332200877E-2</c:v>
                </c:pt>
                <c:pt idx="167">
                  <c:v>5.0796794900131559E-2</c:v>
                </c:pt>
                <c:pt idx="168">
                  <c:v>7.1132398521202234E-2</c:v>
                </c:pt>
                <c:pt idx="169">
                  <c:v>-7.2197729327498905E-3</c:v>
                </c:pt>
                <c:pt idx="170">
                  <c:v>-5.8340892019520751E-2</c:v>
                </c:pt>
                <c:pt idx="171">
                  <c:v>3.002681643876759E-2</c:v>
                </c:pt>
                <c:pt idx="172">
                  <c:v>-0.17714717001758018</c:v>
                </c:pt>
                <c:pt idx="173">
                  <c:v>4.8346905421351671E-2</c:v>
                </c:pt>
                <c:pt idx="174">
                  <c:v>0.10269163508337709</c:v>
                </c:pt>
                <c:pt idx="175">
                  <c:v>-3.1540083581910849E-2</c:v>
                </c:pt>
                <c:pt idx="176">
                  <c:v>2.2088619765605166E-2</c:v>
                </c:pt>
                <c:pt idx="177">
                  <c:v>5.1729575699986263E-2</c:v>
                </c:pt>
                <c:pt idx="178">
                  <c:v>-5.1112551145908292E-2</c:v>
                </c:pt>
                <c:pt idx="179">
                  <c:v>-9.5296562295761333E-3</c:v>
                </c:pt>
                <c:pt idx="180">
                  <c:v>2.2911642631688878E-3</c:v>
                </c:pt>
                <c:pt idx="181">
                  <c:v>2.1171139126512806E-2</c:v>
                </c:pt>
                <c:pt idx="182">
                  <c:v>1.6221275629003884E-2</c:v>
                </c:pt>
                <c:pt idx="183">
                  <c:v>-2.1525795068671805E-2</c:v>
                </c:pt>
                <c:pt idx="184">
                  <c:v>-1.3280767630083901E-3</c:v>
                </c:pt>
                <c:pt idx="185">
                  <c:v>-3.2757163518857269E-3</c:v>
                </c:pt>
                <c:pt idx="186">
                  <c:v>-6.5416570933193974E-2</c:v>
                </c:pt>
                <c:pt idx="187">
                  <c:v>-2.5316402024437856E-2</c:v>
                </c:pt>
                <c:pt idx="188">
                  <c:v>1.760729616892398E-2</c:v>
                </c:pt>
                <c:pt idx="189">
                  <c:v>-2.9636417600899634E-2</c:v>
                </c:pt>
                <c:pt idx="190">
                  <c:v>6.3442096607090548E-2</c:v>
                </c:pt>
                <c:pt idx="191">
                  <c:v>6.4007708037614464E-2</c:v>
                </c:pt>
                <c:pt idx="192">
                  <c:v>5.2619993839538637E-2</c:v>
                </c:pt>
                <c:pt idx="193">
                  <c:v>3.7007981413534452E-2</c:v>
                </c:pt>
                <c:pt idx="194">
                  <c:v>3.2735124475296473E-2</c:v>
                </c:pt>
                <c:pt idx="195">
                  <c:v>2.5155972138645843E-2</c:v>
                </c:pt>
                <c:pt idx="196">
                  <c:v>1.2355257688058785E-2</c:v>
                </c:pt>
                <c:pt idx="197">
                  <c:v>6.2927325129739309E-2</c:v>
                </c:pt>
                <c:pt idx="198">
                  <c:v>1.2246629332357095E-2</c:v>
                </c:pt>
                <c:pt idx="199">
                  <c:v>0.14679285193039426</c:v>
                </c:pt>
                <c:pt idx="200">
                  <c:v>6.3942749457859271E-2</c:v>
                </c:pt>
                <c:pt idx="201">
                  <c:v>2.1993085829887349E-2</c:v>
                </c:pt>
                <c:pt idx="202">
                  <c:v>0.12497955407312933</c:v>
                </c:pt>
                <c:pt idx="203">
                  <c:v>3.1103281770543667E-2</c:v>
                </c:pt>
                <c:pt idx="204">
                  <c:v>-0.10600168011665456</c:v>
                </c:pt>
                <c:pt idx="205">
                  <c:v>0.18725676549123982</c:v>
                </c:pt>
                <c:pt idx="206">
                  <c:v>5.0071177939276623E-2</c:v>
                </c:pt>
                <c:pt idx="207">
                  <c:v>7.0671013071613942E-2</c:v>
                </c:pt>
                <c:pt idx="208">
                  <c:v>-6.0184991915323671E-2</c:v>
                </c:pt>
                <c:pt idx="209">
                  <c:v>0.13985714606825983</c:v>
                </c:pt>
                <c:pt idx="210">
                  <c:v>2.8523283507636776E-2</c:v>
                </c:pt>
                <c:pt idx="211">
                  <c:v>-2.1003393860461017E-2</c:v>
                </c:pt>
                <c:pt idx="212">
                  <c:v>-5.7342704685314771E-3</c:v>
                </c:pt>
                <c:pt idx="213">
                  <c:v>-7.8767059168479925E-2</c:v>
                </c:pt>
                <c:pt idx="214">
                  <c:v>-0.12760531913663531</c:v>
                </c:pt>
                <c:pt idx="215">
                  <c:v>4.9215126141982424E-2</c:v>
                </c:pt>
                <c:pt idx="216">
                  <c:v>-0.16554876331010959</c:v>
                </c:pt>
                <c:pt idx="217">
                  <c:v>8.7645468129492698E-2</c:v>
                </c:pt>
                <c:pt idx="218">
                  <c:v>-7.5811703292458787E-3</c:v>
                </c:pt>
                <c:pt idx="219">
                  <c:v>-0.15533096546546599</c:v>
                </c:pt>
                <c:pt idx="220">
                  <c:v>-0.2080996229068468</c:v>
                </c:pt>
                <c:pt idx="221">
                  <c:v>5.3540293496971536E-2</c:v>
                </c:pt>
                <c:pt idx="222">
                  <c:v>-5.6957876220213421E-2</c:v>
                </c:pt>
                <c:pt idx="223">
                  <c:v>0.11637336321328995</c:v>
                </c:pt>
                <c:pt idx="224">
                  <c:v>4.2670994718498889E-3</c:v>
                </c:pt>
                <c:pt idx="225">
                  <c:v>9.2942162572660969E-2</c:v>
                </c:pt>
                <c:pt idx="226">
                  <c:v>-6.7465940042499284E-4</c:v>
                </c:pt>
                <c:pt idx="227">
                  <c:v>-7.0033699357985313E-4</c:v>
                </c:pt>
                <c:pt idx="228">
                  <c:v>-3.7122165431661358E-2</c:v>
                </c:pt>
                <c:pt idx="229">
                  <c:v>6.8534969556812264E-2</c:v>
                </c:pt>
                <c:pt idx="230">
                  <c:v>-3.874269396190666E-2</c:v>
                </c:pt>
                <c:pt idx="231">
                  <c:v>-5.2359819630876103E-3</c:v>
                </c:pt>
                <c:pt idx="232">
                  <c:v>1.6381281691897343E-2</c:v>
                </c:pt>
                <c:pt idx="233">
                  <c:v>1.6562812986338216E-3</c:v>
                </c:pt>
                <c:pt idx="234">
                  <c:v>2.8656784799919066E-2</c:v>
                </c:pt>
                <c:pt idx="235">
                  <c:v>-3.866701148249696E-2</c:v>
                </c:pt>
                <c:pt idx="236">
                  <c:v>3.5503512368253887E-2</c:v>
                </c:pt>
                <c:pt idx="237">
                  <c:v>4.5937930262405224E-2</c:v>
                </c:pt>
                <c:pt idx="238">
                  <c:v>-1.0074800462127165E-2</c:v>
                </c:pt>
                <c:pt idx="239">
                  <c:v>4.4544172377709579E-2</c:v>
                </c:pt>
                <c:pt idx="240">
                  <c:v>3.7226054460077762E-3</c:v>
                </c:pt>
                <c:pt idx="241">
                  <c:v>-5.1104478343839688E-2</c:v>
                </c:pt>
                <c:pt idx="242">
                  <c:v>-0.11520531749274632</c:v>
                </c:pt>
                <c:pt idx="243">
                  <c:v>-5.6906134854084911E-2</c:v>
                </c:pt>
                <c:pt idx="244">
                  <c:v>-0.11411061443348913</c:v>
                </c:pt>
                <c:pt idx="245">
                  <c:v>-0.27971121836610191</c:v>
                </c:pt>
                <c:pt idx="246">
                  <c:v>-0.1656352513319872</c:v>
                </c:pt>
                <c:pt idx="247">
                  <c:v>0.10651878198506548</c:v>
                </c:pt>
                <c:pt idx="248">
                  <c:v>9.9118464683435548E-2</c:v>
                </c:pt>
                <c:pt idx="249">
                  <c:v>2.4750418572971E-2</c:v>
                </c:pt>
                <c:pt idx="250">
                  <c:v>1.727127779234916E-2</c:v>
                </c:pt>
                <c:pt idx="251">
                  <c:v>-0.15670136217219355</c:v>
                </c:pt>
                <c:pt idx="252">
                  <c:v>6.8325538606701208E-2</c:v>
                </c:pt>
                <c:pt idx="253">
                  <c:v>6.3257146916852136E-2</c:v>
                </c:pt>
                <c:pt idx="254">
                  <c:v>2.6825704661270322E-2</c:v>
                </c:pt>
                <c:pt idx="255">
                  <c:v>-3.3921806943456367E-2</c:v>
                </c:pt>
                <c:pt idx="256">
                  <c:v>-0.18301436802518367</c:v>
                </c:pt>
                <c:pt idx="257">
                  <c:v>7.2023550649644719E-2</c:v>
                </c:pt>
                <c:pt idx="258">
                  <c:v>8.0871013510149581E-2</c:v>
                </c:pt>
                <c:pt idx="259">
                  <c:v>-6.0964187435932793E-2</c:v>
                </c:pt>
                <c:pt idx="260">
                  <c:v>2.6300393219696794E-2</c:v>
                </c:pt>
                <c:pt idx="261">
                  <c:v>-3.8549932321141789E-2</c:v>
                </c:pt>
                <c:pt idx="262">
                  <c:v>6.6089057420462005E-2</c:v>
                </c:pt>
                <c:pt idx="263">
                  <c:v>-7.9628790737817923E-4</c:v>
                </c:pt>
                <c:pt idx="264">
                  <c:v>1.8108626913302395E-2</c:v>
                </c:pt>
                <c:pt idx="265">
                  <c:v>6.7656986921962314E-2</c:v>
                </c:pt>
                <c:pt idx="266">
                  <c:v>-6.8910453476771494E-3</c:v>
                </c:pt>
                <c:pt idx="267">
                  <c:v>2.3964273949994563E-2</c:v>
                </c:pt>
                <c:pt idx="268">
                  <c:v>-1.6374066755101779E-2</c:v>
                </c:pt>
                <c:pt idx="269">
                  <c:v>2.1728381301788779E-2</c:v>
                </c:pt>
                <c:pt idx="270">
                  <c:v>-1.6438134426939754E-2</c:v>
                </c:pt>
                <c:pt idx="271">
                  <c:v>-2.1605930463443279E-2</c:v>
                </c:pt>
                <c:pt idx="272">
                  <c:v>-9.6110947453164286E-2</c:v>
                </c:pt>
                <c:pt idx="273">
                  <c:v>3.4108680785851497E-2</c:v>
                </c:pt>
                <c:pt idx="274">
                  <c:v>-1.5110778972641015E-2</c:v>
                </c:pt>
                <c:pt idx="275">
                  <c:v>-3.9455947757343068E-3</c:v>
                </c:pt>
                <c:pt idx="276">
                  <c:v>6.1193336134319765E-3</c:v>
                </c:pt>
                <c:pt idx="277">
                  <c:v>1.5722390719393076E-2</c:v>
                </c:pt>
                <c:pt idx="278">
                  <c:v>2.5042893851289882E-2</c:v>
                </c:pt>
                <c:pt idx="279">
                  <c:v>7.0384858210017498E-3</c:v>
                </c:pt>
                <c:pt idx="280">
                  <c:v>1.4733911744537309E-2</c:v>
                </c:pt>
                <c:pt idx="281">
                  <c:v>4.1746770383578991E-2</c:v>
                </c:pt>
                <c:pt idx="282">
                  <c:v>-3.7819760346991416E-2</c:v>
                </c:pt>
                <c:pt idx="283">
                  <c:v>6.3316567598930007E-3</c:v>
                </c:pt>
                <c:pt idx="284">
                  <c:v>5.852004512138631E-2</c:v>
                </c:pt>
                <c:pt idx="285">
                  <c:v>-0.18440726952890785</c:v>
                </c:pt>
                <c:pt idx="286">
                  <c:v>0.11467772852512326</c:v>
                </c:pt>
                <c:pt idx="287">
                  <c:v>2.1949658380691517E-2</c:v>
                </c:pt>
                <c:pt idx="288">
                  <c:v>-1.5156050901211415E-2</c:v>
                </c:pt>
                <c:pt idx="289">
                  <c:v>6.3906895128079455E-2</c:v>
                </c:pt>
                <c:pt idx="290">
                  <c:v>-0.27895735214846606</c:v>
                </c:pt>
                <c:pt idx="291">
                  <c:v>0.18961279668061159</c:v>
                </c:pt>
                <c:pt idx="292">
                  <c:v>6.6002759388810617E-2</c:v>
                </c:pt>
                <c:pt idx="293">
                  <c:v>8.8658058596530864E-2</c:v>
                </c:pt>
                <c:pt idx="294">
                  <c:v>4.5136928594807557E-2</c:v>
                </c:pt>
                <c:pt idx="295">
                  <c:v>6.2174783960688984E-2</c:v>
                </c:pt>
                <c:pt idx="296">
                  <c:v>-6.1187574040673098E-3</c:v>
                </c:pt>
                <c:pt idx="297">
                  <c:v>9.0930768641763748E-2</c:v>
                </c:pt>
                <c:pt idx="298">
                  <c:v>-5.8152678165789951E-2</c:v>
                </c:pt>
                <c:pt idx="299">
                  <c:v>-0.19296133650389713</c:v>
                </c:pt>
                <c:pt idx="300">
                  <c:v>-6.4472694094364513E-2</c:v>
                </c:pt>
                <c:pt idx="301">
                  <c:v>4.4597397766823477E-2</c:v>
                </c:pt>
                <c:pt idx="302">
                  <c:v>4.381376977796414E-2</c:v>
                </c:pt>
                <c:pt idx="303">
                  <c:v>6.4536096576832236E-2</c:v>
                </c:pt>
                <c:pt idx="304">
                  <c:v>-5.2371545849700496E-2</c:v>
                </c:pt>
                <c:pt idx="305">
                  <c:v>8.5521290819288609E-2</c:v>
                </c:pt>
                <c:pt idx="306">
                  <c:v>8.9402354329488176E-2</c:v>
                </c:pt>
                <c:pt idx="307">
                  <c:v>2.9881428176032898E-2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5-4399-AC29-FE59C566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196768"/>
        <c:axId val="1489198688"/>
      </c:scatterChart>
      <c:valAx>
        <c:axId val="148919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198688"/>
        <c:crosses val="autoZero"/>
        <c:crossBetween val="midCat"/>
      </c:valAx>
      <c:valAx>
        <c:axId val="14891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19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'Residual Check 2'!$E$1</c:f>
              <c:strCache>
                <c:ptCount val="1"/>
                <c:pt idx="0">
                  <c:v>stage 1 resids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'Residual Check 2'!$E$2:$E$312</c:f>
              <c:numCache>
                <c:formatCode>General</c:formatCode>
                <c:ptCount val="311"/>
                <c:pt idx="3">
                  <c:v>-2.8974201897490115E-2</c:v>
                </c:pt>
                <c:pt idx="4">
                  <c:v>-1.0802009668910983E-2</c:v>
                </c:pt>
                <c:pt idx="5">
                  <c:v>-3.7946905408122067E-2</c:v>
                </c:pt>
                <c:pt idx="6">
                  <c:v>7.9609856284156955E-2</c:v>
                </c:pt>
                <c:pt idx="7">
                  <c:v>-9.9046514532419749E-2</c:v>
                </c:pt>
                <c:pt idx="8">
                  <c:v>-4.4358292212914652E-2</c:v>
                </c:pt>
                <c:pt idx="9">
                  <c:v>-3.6430627019171435E-2</c:v>
                </c:pt>
                <c:pt idx="10">
                  <c:v>-8.98640547099121E-2</c:v>
                </c:pt>
                <c:pt idx="11">
                  <c:v>6.407086999344358E-2</c:v>
                </c:pt>
                <c:pt idx="12">
                  <c:v>4.6431419161035326E-2</c:v>
                </c:pt>
                <c:pt idx="13">
                  <c:v>3.5241154057903401E-3</c:v>
                </c:pt>
                <c:pt idx="14">
                  <c:v>-2.2008460112181716E-3</c:v>
                </c:pt>
                <c:pt idx="15">
                  <c:v>7.0100489622582529E-2</c:v>
                </c:pt>
                <c:pt idx="16">
                  <c:v>2.7154563350168193E-2</c:v>
                </c:pt>
                <c:pt idx="17">
                  <c:v>2.9073766204459339E-2</c:v>
                </c:pt>
                <c:pt idx="18">
                  <c:v>-4.4433609929543039E-2</c:v>
                </c:pt>
                <c:pt idx="19">
                  <c:v>8.2601180973605803E-2</c:v>
                </c:pt>
                <c:pt idx="20">
                  <c:v>3.5555922579071364E-3</c:v>
                </c:pt>
                <c:pt idx="21">
                  <c:v>6.8539038482264836E-3</c:v>
                </c:pt>
                <c:pt idx="22">
                  <c:v>6.1195036975476569E-3</c:v>
                </c:pt>
                <c:pt idx="23">
                  <c:v>-3.4400978258900761E-2</c:v>
                </c:pt>
                <c:pt idx="24">
                  <c:v>6.067656167466362E-2</c:v>
                </c:pt>
                <c:pt idx="25">
                  <c:v>-6.5735281896822872E-2</c:v>
                </c:pt>
                <c:pt idx="26">
                  <c:v>-6.5663129295370215E-2</c:v>
                </c:pt>
                <c:pt idx="27">
                  <c:v>-5.5395721687298227E-2</c:v>
                </c:pt>
                <c:pt idx="28">
                  <c:v>3.6654837049665545E-2</c:v>
                </c:pt>
                <c:pt idx="29">
                  <c:v>6.0098525433167183E-2</c:v>
                </c:pt>
                <c:pt idx="30">
                  <c:v>6.1279112473645814E-2</c:v>
                </c:pt>
                <c:pt idx="31">
                  <c:v>8.3857218188545524E-2</c:v>
                </c:pt>
                <c:pt idx="32">
                  <c:v>9.4065997560480952E-2</c:v>
                </c:pt>
                <c:pt idx="33">
                  <c:v>6.6104616731799126E-3</c:v>
                </c:pt>
                <c:pt idx="34">
                  <c:v>0.10483155865069271</c:v>
                </c:pt>
                <c:pt idx="35">
                  <c:v>5.6312113642340567E-2</c:v>
                </c:pt>
                <c:pt idx="36">
                  <c:v>3.6287342299896164E-2</c:v>
                </c:pt>
                <c:pt idx="37">
                  <c:v>6.0479149887878059E-2</c:v>
                </c:pt>
                <c:pt idx="38">
                  <c:v>-3.3298869128186137E-2</c:v>
                </c:pt>
                <c:pt idx="39">
                  <c:v>-3.8683688132506333E-2</c:v>
                </c:pt>
                <c:pt idx="40">
                  <c:v>2.296397730294153E-2</c:v>
                </c:pt>
                <c:pt idx="41">
                  <c:v>-6.1812254896814967E-2</c:v>
                </c:pt>
                <c:pt idx="42">
                  <c:v>6.2858238641231967E-2</c:v>
                </c:pt>
                <c:pt idx="43">
                  <c:v>-0.11684243236842651</c:v>
                </c:pt>
                <c:pt idx="44">
                  <c:v>-7.0882069221067656E-2</c:v>
                </c:pt>
                <c:pt idx="45">
                  <c:v>3.6435665674201534E-2</c:v>
                </c:pt>
                <c:pt idx="46">
                  <c:v>5.8425346584322302E-2</c:v>
                </c:pt>
                <c:pt idx="47">
                  <c:v>9.0067591816003656E-2</c:v>
                </c:pt>
                <c:pt idx="48">
                  <c:v>9.0179664868215159E-2</c:v>
                </c:pt>
                <c:pt idx="49">
                  <c:v>-2.7134363401692951E-4</c:v>
                </c:pt>
                <c:pt idx="50">
                  <c:v>4.8048937194118402E-2</c:v>
                </c:pt>
                <c:pt idx="51">
                  <c:v>-3.1375585871030509E-2</c:v>
                </c:pt>
                <c:pt idx="52">
                  <c:v>4.6039725814479127E-2</c:v>
                </c:pt>
                <c:pt idx="53">
                  <c:v>-8.3339513880412497E-2</c:v>
                </c:pt>
                <c:pt idx="54">
                  <c:v>1.9835958376670071E-2</c:v>
                </c:pt>
                <c:pt idx="55">
                  <c:v>-6.9589471841153383E-2</c:v>
                </c:pt>
                <c:pt idx="56">
                  <c:v>7.1023143961556734E-2</c:v>
                </c:pt>
                <c:pt idx="57">
                  <c:v>0.10434459302283461</c:v>
                </c:pt>
                <c:pt idx="58">
                  <c:v>-1.1234939609235717E-2</c:v>
                </c:pt>
                <c:pt idx="59">
                  <c:v>2.6168407148436934E-2</c:v>
                </c:pt>
                <c:pt idx="60">
                  <c:v>6.4643917215871483E-2</c:v>
                </c:pt>
                <c:pt idx="61">
                  <c:v>-3.1403695925853015E-2</c:v>
                </c:pt>
                <c:pt idx="62">
                  <c:v>-0.24415973934255142</c:v>
                </c:pt>
                <c:pt idx="63">
                  <c:v>1.218645755788117E-2</c:v>
                </c:pt>
                <c:pt idx="64">
                  <c:v>9.9692541603694451E-2</c:v>
                </c:pt>
                <c:pt idx="65">
                  <c:v>4.2598195612240097E-2</c:v>
                </c:pt>
                <c:pt idx="66">
                  <c:v>3.1705235502457185E-2</c:v>
                </c:pt>
                <c:pt idx="67">
                  <c:v>2.4486569757153909E-2</c:v>
                </c:pt>
                <c:pt idx="68">
                  <c:v>3.7437647372756899E-2</c:v>
                </c:pt>
                <c:pt idx="69">
                  <c:v>4.4677721587235375E-2</c:v>
                </c:pt>
                <c:pt idx="70">
                  <c:v>2.832931871626343E-2</c:v>
                </c:pt>
                <c:pt idx="71">
                  <c:v>2.5207773605798955E-2</c:v>
                </c:pt>
                <c:pt idx="72">
                  <c:v>2.5804802964879414E-3</c:v>
                </c:pt>
                <c:pt idx="73">
                  <c:v>1.1914212047154038E-2</c:v>
                </c:pt>
                <c:pt idx="74">
                  <c:v>-2.8606414349551024E-2</c:v>
                </c:pt>
                <c:pt idx="75">
                  <c:v>6.0859107948809665E-2</c:v>
                </c:pt>
                <c:pt idx="76">
                  <c:v>2.2811781054985047E-2</c:v>
                </c:pt>
                <c:pt idx="77">
                  <c:v>-3.9160003126426979E-2</c:v>
                </c:pt>
                <c:pt idx="78">
                  <c:v>-5.7724248495651054E-2</c:v>
                </c:pt>
                <c:pt idx="79">
                  <c:v>-0.11045485513154052</c:v>
                </c:pt>
                <c:pt idx="80">
                  <c:v>3.4233130364426323E-2</c:v>
                </c:pt>
                <c:pt idx="81">
                  <c:v>0.10323136714201109</c:v>
                </c:pt>
                <c:pt idx="82">
                  <c:v>-3.852712719420559E-3</c:v>
                </c:pt>
                <c:pt idx="83">
                  <c:v>5.5633615573920103E-2</c:v>
                </c:pt>
                <c:pt idx="84">
                  <c:v>-9.8428447492961979E-3</c:v>
                </c:pt>
                <c:pt idx="85">
                  <c:v>-7.5362393903808389E-2</c:v>
                </c:pt>
                <c:pt idx="86">
                  <c:v>8.7340277361547258E-2</c:v>
                </c:pt>
                <c:pt idx="87">
                  <c:v>2.222737510510342E-2</c:v>
                </c:pt>
                <c:pt idx="88">
                  <c:v>3.6509456643889493E-3</c:v>
                </c:pt>
                <c:pt idx="89">
                  <c:v>-3.1094199793186839E-2</c:v>
                </c:pt>
                <c:pt idx="90">
                  <c:v>-4.8078369355337713E-2</c:v>
                </c:pt>
                <c:pt idx="91">
                  <c:v>-6.0344689320218414E-2</c:v>
                </c:pt>
                <c:pt idx="92">
                  <c:v>-2.6433625997206001E-2</c:v>
                </c:pt>
                <c:pt idx="93">
                  <c:v>-4.2949444311692453E-2</c:v>
                </c:pt>
                <c:pt idx="94">
                  <c:v>-0.22706743398141871</c:v>
                </c:pt>
                <c:pt idx="95">
                  <c:v>0.11948122338935008</c:v>
                </c:pt>
                <c:pt idx="96">
                  <c:v>6.8225068032799818E-2</c:v>
                </c:pt>
                <c:pt idx="97">
                  <c:v>6.5894761968423587E-2</c:v>
                </c:pt>
                <c:pt idx="98">
                  <c:v>-2.2291522749942061E-2</c:v>
                </c:pt>
                <c:pt idx="99">
                  <c:v>-3.0866748744815986E-2</c:v>
                </c:pt>
                <c:pt idx="100">
                  <c:v>1.9088002478708788E-2</c:v>
                </c:pt>
                <c:pt idx="101">
                  <c:v>3.1279926406701186E-2</c:v>
                </c:pt>
                <c:pt idx="102">
                  <c:v>-1.6841472742100017E-2</c:v>
                </c:pt>
                <c:pt idx="103">
                  <c:v>1.4414425164232192E-2</c:v>
                </c:pt>
                <c:pt idx="104">
                  <c:v>4.9459083199438147E-2</c:v>
                </c:pt>
                <c:pt idx="105">
                  <c:v>-7.1142716571112707E-2</c:v>
                </c:pt>
                <c:pt idx="106">
                  <c:v>-8.4551184956600522E-2</c:v>
                </c:pt>
                <c:pt idx="107">
                  <c:v>1.8615274270779025E-2</c:v>
                </c:pt>
                <c:pt idx="108">
                  <c:v>-0.12541967598389281</c:v>
                </c:pt>
                <c:pt idx="109">
                  <c:v>-6.1911285909524771E-2</c:v>
                </c:pt>
                <c:pt idx="110">
                  <c:v>-0.11552936671829706</c:v>
                </c:pt>
                <c:pt idx="111">
                  <c:v>-0.33397769477417505</c:v>
                </c:pt>
                <c:pt idx="112">
                  <c:v>3.1627690032995481E-2</c:v>
                </c:pt>
                <c:pt idx="113">
                  <c:v>0.15342873628060083</c:v>
                </c:pt>
                <c:pt idx="114">
                  <c:v>9.8024511567634143E-2</c:v>
                </c:pt>
                <c:pt idx="115">
                  <c:v>-0.15659985338824089</c:v>
                </c:pt>
                <c:pt idx="116">
                  <c:v>3.6943683383214854E-2</c:v>
                </c:pt>
                <c:pt idx="117">
                  <c:v>9.707971097349688E-2</c:v>
                </c:pt>
                <c:pt idx="118">
                  <c:v>-1.4394764620690559E-2</c:v>
                </c:pt>
                <c:pt idx="119">
                  <c:v>-1.9979644297642096E-2</c:v>
                </c:pt>
                <c:pt idx="120">
                  <c:v>-8.5247247108215518E-3</c:v>
                </c:pt>
                <c:pt idx="121">
                  <c:v>-0.11708956194910591</c:v>
                </c:pt>
                <c:pt idx="122">
                  <c:v>-1.2707892449124181E-2</c:v>
                </c:pt>
                <c:pt idx="123">
                  <c:v>-7.3436163761982698E-2</c:v>
                </c:pt>
                <c:pt idx="124">
                  <c:v>-5.0557747471889236E-2</c:v>
                </c:pt>
                <c:pt idx="125">
                  <c:v>-0.10074112864331575</c:v>
                </c:pt>
                <c:pt idx="126">
                  <c:v>2.8387747214509318E-2</c:v>
                </c:pt>
                <c:pt idx="127">
                  <c:v>3.2849878275293953E-2</c:v>
                </c:pt>
                <c:pt idx="128">
                  <c:v>-0.10060937717195184</c:v>
                </c:pt>
                <c:pt idx="129">
                  <c:v>1.6319747845940924E-2</c:v>
                </c:pt>
                <c:pt idx="130">
                  <c:v>-2.4712411890797092E-2</c:v>
                </c:pt>
                <c:pt idx="131">
                  <c:v>2.2542995469367888E-2</c:v>
                </c:pt>
                <c:pt idx="132">
                  <c:v>-4.8907747128962065E-2</c:v>
                </c:pt>
                <c:pt idx="133">
                  <c:v>-9.3419730583616634E-2</c:v>
                </c:pt>
                <c:pt idx="134">
                  <c:v>7.182502873363994E-2</c:v>
                </c:pt>
                <c:pt idx="135">
                  <c:v>5.6875168206654614E-2</c:v>
                </c:pt>
                <c:pt idx="136">
                  <c:v>4.5129777577661123E-2</c:v>
                </c:pt>
                <c:pt idx="137">
                  <c:v>-2.968999988786436E-2</c:v>
                </c:pt>
                <c:pt idx="138">
                  <c:v>-6.7949670243040217E-2</c:v>
                </c:pt>
                <c:pt idx="139">
                  <c:v>-0.15596980827929574</c:v>
                </c:pt>
                <c:pt idx="140">
                  <c:v>1.3257197505353702E-2</c:v>
                </c:pt>
                <c:pt idx="141">
                  <c:v>-0.12909159217168487</c:v>
                </c:pt>
                <c:pt idx="142">
                  <c:v>-6.4346660752802265E-2</c:v>
                </c:pt>
                <c:pt idx="143">
                  <c:v>4.9261875254341447E-2</c:v>
                </c:pt>
                <c:pt idx="144">
                  <c:v>0.11345968619055657</c:v>
                </c:pt>
                <c:pt idx="145">
                  <c:v>4.7868614746743532E-2</c:v>
                </c:pt>
                <c:pt idx="146">
                  <c:v>6.1052509620761697E-2</c:v>
                </c:pt>
                <c:pt idx="147">
                  <c:v>-4.2514991142945213E-2</c:v>
                </c:pt>
                <c:pt idx="148">
                  <c:v>-3.8364456486203125E-2</c:v>
                </c:pt>
                <c:pt idx="149">
                  <c:v>-6.797963201810564E-2</c:v>
                </c:pt>
                <c:pt idx="150">
                  <c:v>-7.3157462546522112E-2</c:v>
                </c:pt>
                <c:pt idx="151">
                  <c:v>4.3959425257066975E-2</c:v>
                </c:pt>
                <c:pt idx="152">
                  <c:v>-2.7995160765524219E-2</c:v>
                </c:pt>
                <c:pt idx="153">
                  <c:v>4.2350600367791813E-2</c:v>
                </c:pt>
                <c:pt idx="154">
                  <c:v>2.7406674903188488E-2</c:v>
                </c:pt>
                <c:pt idx="155">
                  <c:v>-8.3396536472045923E-2</c:v>
                </c:pt>
                <c:pt idx="156">
                  <c:v>0.1146656908312087</c:v>
                </c:pt>
                <c:pt idx="157">
                  <c:v>9.3863432182276441E-2</c:v>
                </c:pt>
                <c:pt idx="158">
                  <c:v>2.3268385542815295E-2</c:v>
                </c:pt>
                <c:pt idx="159">
                  <c:v>-0.10391895241313254</c:v>
                </c:pt>
                <c:pt idx="160">
                  <c:v>1.8415016706248899E-2</c:v>
                </c:pt>
                <c:pt idx="161">
                  <c:v>0.15961299747770408</c:v>
                </c:pt>
                <c:pt idx="162">
                  <c:v>2.2360279603206301E-2</c:v>
                </c:pt>
                <c:pt idx="163">
                  <c:v>3.8718884748861093E-2</c:v>
                </c:pt>
                <c:pt idx="164">
                  <c:v>-0.28094474243455991</c:v>
                </c:pt>
                <c:pt idx="165">
                  <c:v>1.8642652786287073E-2</c:v>
                </c:pt>
                <c:pt idx="166">
                  <c:v>2.8044628379766401E-2</c:v>
                </c:pt>
                <c:pt idx="167">
                  <c:v>-3.1225888718784844E-2</c:v>
                </c:pt>
                <c:pt idx="168">
                  <c:v>-5.0946438211880718E-3</c:v>
                </c:pt>
                <c:pt idx="169">
                  <c:v>3.3677236332200877E-2</c:v>
                </c:pt>
                <c:pt idx="170">
                  <c:v>5.0796794900131559E-2</c:v>
                </c:pt>
                <c:pt idx="171">
                  <c:v>7.1132398521202234E-2</c:v>
                </c:pt>
                <c:pt idx="172">
                  <c:v>-7.2197729327498905E-3</c:v>
                </c:pt>
                <c:pt idx="173">
                  <c:v>-5.8340892019520751E-2</c:v>
                </c:pt>
                <c:pt idx="174">
                  <c:v>3.002681643876759E-2</c:v>
                </c:pt>
                <c:pt idx="175">
                  <c:v>-0.17714717001758018</c:v>
                </c:pt>
                <c:pt idx="176">
                  <c:v>4.8346905421351671E-2</c:v>
                </c:pt>
                <c:pt idx="177">
                  <c:v>0.10269163508337709</c:v>
                </c:pt>
                <c:pt idx="178">
                  <c:v>-3.1540083581910849E-2</c:v>
                </c:pt>
                <c:pt idx="179">
                  <c:v>2.2088619765605166E-2</c:v>
                </c:pt>
                <c:pt idx="180">
                  <c:v>5.1729575699986263E-2</c:v>
                </c:pt>
                <c:pt idx="181">
                  <c:v>-5.1112551145908292E-2</c:v>
                </c:pt>
                <c:pt idx="182">
                  <c:v>-9.5296562295761333E-3</c:v>
                </c:pt>
                <c:pt idx="183">
                  <c:v>2.2911642631688878E-3</c:v>
                </c:pt>
                <c:pt idx="184">
                  <c:v>2.1171139126512806E-2</c:v>
                </c:pt>
                <c:pt idx="185">
                  <c:v>1.6221275629003884E-2</c:v>
                </c:pt>
                <c:pt idx="186">
                  <c:v>-2.1525795068671805E-2</c:v>
                </c:pt>
                <c:pt idx="187">
                  <c:v>-1.3280767630083901E-3</c:v>
                </c:pt>
                <c:pt idx="188">
                  <c:v>-3.2757163518857269E-3</c:v>
                </c:pt>
                <c:pt idx="189">
                  <c:v>-6.5416570933193974E-2</c:v>
                </c:pt>
                <c:pt idx="190">
                  <c:v>-2.5316402024437856E-2</c:v>
                </c:pt>
                <c:pt idx="191">
                  <c:v>1.760729616892398E-2</c:v>
                </c:pt>
                <c:pt idx="192">
                  <c:v>-2.9636417600899634E-2</c:v>
                </c:pt>
                <c:pt idx="193">
                  <c:v>6.3442096607090548E-2</c:v>
                </c:pt>
                <c:pt idx="194">
                  <c:v>6.4007708037614464E-2</c:v>
                </c:pt>
                <c:pt idx="195">
                  <c:v>5.2619993839538637E-2</c:v>
                </c:pt>
                <c:pt idx="196">
                  <c:v>3.7007981413534452E-2</c:v>
                </c:pt>
                <c:pt idx="197">
                  <c:v>3.2735124475296473E-2</c:v>
                </c:pt>
                <c:pt idx="198">
                  <c:v>2.5155972138645843E-2</c:v>
                </c:pt>
                <c:pt idx="199">
                  <c:v>1.2355257688058785E-2</c:v>
                </c:pt>
                <c:pt idx="200">
                  <c:v>6.2927325129739309E-2</c:v>
                </c:pt>
                <c:pt idx="201">
                  <c:v>1.2246629332357095E-2</c:v>
                </c:pt>
                <c:pt idx="202">
                  <c:v>0.14679285193039426</c:v>
                </c:pt>
                <c:pt idx="203">
                  <c:v>6.3942749457859271E-2</c:v>
                </c:pt>
                <c:pt idx="204">
                  <c:v>2.1993085829887349E-2</c:v>
                </c:pt>
                <c:pt idx="205">
                  <c:v>0.12497955407312933</c:v>
                </c:pt>
                <c:pt idx="206">
                  <c:v>3.1103281770543667E-2</c:v>
                </c:pt>
                <c:pt idx="207">
                  <c:v>-0.10600168011665456</c:v>
                </c:pt>
                <c:pt idx="208">
                  <c:v>0.18725676549123982</c:v>
                </c:pt>
                <c:pt idx="209">
                  <c:v>5.0071177939276623E-2</c:v>
                </c:pt>
                <c:pt idx="210">
                  <c:v>7.0671013071613942E-2</c:v>
                </c:pt>
                <c:pt idx="211">
                  <c:v>-6.0184991915323671E-2</c:v>
                </c:pt>
                <c:pt idx="212">
                  <c:v>0.13985714606825983</c:v>
                </c:pt>
                <c:pt idx="213">
                  <c:v>2.8523283507636776E-2</c:v>
                </c:pt>
                <c:pt idx="214">
                  <c:v>-2.1003393860461017E-2</c:v>
                </c:pt>
                <c:pt idx="215">
                  <c:v>-5.7342704685314771E-3</c:v>
                </c:pt>
                <c:pt idx="216">
                  <c:v>-7.8767059168479925E-2</c:v>
                </c:pt>
                <c:pt idx="217">
                  <c:v>-0.12760531913663531</c:v>
                </c:pt>
                <c:pt idx="218">
                  <c:v>4.9215126141982424E-2</c:v>
                </c:pt>
                <c:pt idx="219">
                  <c:v>-0.16554876331010959</c:v>
                </c:pt>
                <c:pt idx="220">
                  <c:v>8.7645468129492698E-2</c:v>
                </c:pt>
                <c:pt idx="221">
                  <c:v>-7.5811703292458787E-3</c:v>
                </c:pt>
                <c:pt idx="222">
                  <c:v>-0.15533096546546599</c:v>
                </c:pt>
                <c:pt idx="223">
                  <c:v>-0.2080996229068468</c:v>
                </c:pt>
                <c:pt idx="224">
                  <c:v>5.3540293496971536E-2</c:v>
                </c:pt>
                <c:pt idx="225">
                  <c:v>-5.6957876220213421E-2</c:v>
                </c:pt>
                <c:pt idx="226">
                  <c:v>0.11637336321328995</c:v>
                </c:pt>
                <c:pt idx="227">
                  <c:v>4.2670994718498889E-3</c:v>
                </c:pt>
                <c:pt idx="228">
                  <c:v>9.2942162572660969E-2</c:v>
                </c:pt>
                <c:pt idx="229">
                  <c:v>-6.7465940042499284E-4</c:v>
                </c:pt>
                <c:pt idx="230">
                  <c:v>-7.0033699357985313E-4</c:v>
                </c:pt>
                <c:pt idx="231">
                  <c:v>-3.7122165431661358E-2</c:v>
                </c:pt>
                <c:pt idx="232">
                  <c:v>6.8534969556812264E-2</c:v>
                </c:pt>
                <c:pt idx="233">
                  <c:v>-3.874269396190666E-2</c:v>
                </c:pt>
                <c:pt idx="234">
                  <c:v>-5.2359819630876103E-3</c:v>
                </c:pt>
                <c:pt idx="235">
                  <c:v>1.6381281691897343E-2</c:v>
                </c:pt>
                <c:pt idx="236">
                  <c:v>1.6562812986338216E-3</c:v>
                </c:pt>
                <c:pt idx="237">
                  <c:v>2.8656784799919066E-2</c:v>
                </c:pt>
                <c:pt idx="238">
                  <c:v>-3.866701148249696E-2</c:v>
                </c:pt>
                <c:pt idx="239">
                  <c:v>3.5503512368253887E-2</c:v>
                </c:pt>
                <c:pt idx="240">
                  <c:v>4.5937930262405224E-2</c:v>
                </c:pt>
                <c:pt idx="241">
                  <c:v>-1.0074800462127165E-2</c:v>
                </c:pt>
                <c:pt idx="242">
                  <c:v>4.4544172377709579E-2</c:v>
                </c:pt>
                <c:pt idx="243">
                  <c:v>3.7226054460077762E-3</c:v>
                </c:pt>
                <c:pt idx="244">
                  <c:v>-5.1104478343839688E-2</c:v>
                </c:pt>
                <c:pt idx="245">
                  <c:v>-0.11520531749274632</c:v>
                </c:pt>
                <c:pt idx="246">
                  <c:v>-5.6906134854084911E-2</c:v>
                </c:pt>
                <c:pt idx="247">
                  <c:v>-0.11411061443348913</c:v>
                </c:pt>
                <c:pt idx="248">
                  <c:v>-0.27971121836610191</c:v>
                </c:pt>
                <c:pt idx="249">
                  <c:v>-0.1656352513319872</c:v>
                </c:pt>
                <c:pt idx="250">
                  <c:v>0.10651878198506548</c:v>
                </c:pt>
                <c:pt idx="251">
                  <c:v>9.9118464683435548E-2</c:v>
                </c:pt>
                <c:pt idx="252">
                  <c:v>2.4750418572971E-2</c:v>
                </c:pt>
                <c:pt idx="253">
                  <c:v>1.727127779234916E-2</c:v>
                </c:pt>
                <c:pt idx="254">
                  <c:v>-0.15670136217219355</c:v>
                </c:pt>
                <c:pt idx="255">
                  <c:v>6.8325538606701208E-2</c:v>
                </c:pt>
                <c:pt idx="256">
                  <c:v>6.3257146916852136E-2</c:v>
                </c:pt>
                <c:pt idx="257">
                  <c:v>2.6825704661270322E-2</c:v>
                </c:pt>
                <c:pt idx="258">
                  <c:v>-3.3921806943456367E-2</c:v>
                </c:pt>
                <c:pt idx="259">
                  <c:v>-0.18301436802518367</c:v>
                </c:pt>
                <c:pt idx="260">
                  <c:v>7.2023550649644719E-2</c:v>
                </c:pt>
                <c:pt idx="261">
                  <c:v>8.0871013510149581E-2</c:v>
                </c:pt>
                <c:pt idx="262">
                  <c:v>-6.0964187435932793E-2</c:v>
                </c:pt>
                <c:pt idx="263">
                  <c:v>2.6300393219696794E-2</c:v>
                </c:pt>
                <c:pt idx="264">
                  <c:v>-3.8549932321141789E-2</c:v>
                </c:pt>
                <c:pt idx="265">
                  <c:v>6.6089057420462005E-2</c:v>
                </c:pt>
                <c:pt idx="266">
                  <c:v>-7.9628790737817923E-4</c:v>
                </c:pt>
                <c:pt idx="267">
                  <c:v>1.8108626913302395E-2</c:v>
                </c:pt>
                <c:pt idx="268">
                  <c:v>6.7656986921962314E-2</c:v>
                </c:pt>
                <c:pt idx="269">
                  <c:v>-6.8910453476771494E-3</c:v>
                </c:pt>
                <c:pt idx="270">
                  <c:v>2.3964273949994563E-2</c:v>
                </c:pt>
                <c:pt idx="271">
                  <c:v>-1.6374066755101779E-2</c:v>
                </c:pt>
                <c:pt idx="272">
                  <c:v>2.1728381301788779E-2</c:v>
                </c:pt>
                <c:pt idx="273">
                  <c:v>-1.6438134426939754E-2</c:v>
                </c:pt>
                <c:pt idx="274">
                  <c:v>-2.1605930463443279E-2</c:v>
                </c:pt>
                <c:pt idx="275">
                  <c:v>-9.6110947453164286E-2</c:v>
                </c:pt>
                <c:pt idx="276">
                  <c:v>3.4108680785851497E-2</c:v>
                </c:pt>
                <c:pt idx="277">
                  <c:v>-1.5110778972641015E-2</c:v>
                </c:pt>
                <c:pt idx="278">
                  <c:v>-3.9455947757343068E-3</c:v>
                </c:pt>
                <c:pt idx="279">
                  <c:v>6.1193336134319765E-3</c:v>
                </c:pt>
                <c:pt idx="280">
                  <c:v>1.5722390719393076E-2</c:v>
                </c:pt>
                <c:pt idx="281">
                  <c:v>2.5042893851289882E-2</c:v>
                </c:pt>
                <c:pt idx="282">
                  <c:v>7.0384858210017498E-3</c:v>
                </c:pt>
                <c:pt idx="283">
                  <c:v>1.4733911744537309E-2</c:v>
                </c:pt>
                <c:pt idx="284">
                  <c:v>4.1746770383578991E-2</c:v>
                </c:pt>
                <c:pt idx="285">
                  <c:v>-3.7819760346991416E-2</c:v>
                </c:pt>
                <c:pt idx="286">
                  <c:v>6.3316567598930007E-3</c:v>
                </c:pt>
                <c:pt idx="287">
                  <c:v>5.852004512138631E-2</c:v>
                </c:pt>
                <c:pt idx="288">
                  <c:v>-0.18440726952890785</c:v>
                </c:pt>
                <c:pt idx="289">
                  <c:v>0.11467772852512326</c:v>
                </c:pt>
                <c:pt idx="290">
                  <c:v>2.1949658380691517E-2</c:v>
                </c:pt>
                <c:pt idx="291">
                  <c:v>-1.5156050901211415E-2</c:v>
                </c:pt>
                <c:pt idx="292">
                  <c:v>6.3906895128079455E-2</c:v>
                </c:pt>
                <c:pt idx="293">
                  <c:v>-0.27895735214846606</c:v>
                </c:pt>
                <c:pt idx="294">
                  <c:v>0.18961279668061159</c:v>
                </c:pt>
                <c:pt idx="295">
                  <c:v>6.6002759388810617E-2</c:v>
                </c:pt>
                <c:pt idx="296">
                  <c:v>8.8658058596530864E-2</c:v>
                </c:pt>
                <c:pt idx="297">
                  <c:v>4.5136928594807557E-2</c:v>
                </c:pt>
                <c:pt idx="298">
                  <c:v>6.2174783960688984E-2</c:v>
                </c:pt>
                <c:pt idx="299">
                  <c:v>-6.1187574040673098E-3</c:v>
                </c:pt>
                <c:pt idx="300">
                  <c:v>9.0930768641763748E-2</c:v>
                </c:pt>
                <c:pt idx="301">
                  <c:v>-5.8152678165789951E-2</c:v>
                </c:pt>
                <c:pt idx="302">
                  <c:v>-0.19296133650389713</c:v>
                </c:pt>
                <c:pt idx="303">
                  <c:v>-6.4472694094364513E-2</c:v>
                </c:pt>
                <c:pt idx="304">
                  <c:v>4.4597397766823477E-2</c:v>
                </c:pt>
                <c:pt idx="305">
                  <c:v>4.381376977796414E-2</c:v>
                </c:pt>
                <c:pt idx="306">
                  <c:v>6.4536096576832236E-2</c:v>
                </c:pt>
                <c:pt idx="307">
                  <c:v>-5.2371545849700496E-2</c:v>
                </c:pt>
                <c:pt idx="308">
                  <c:v>8.5521290819288609E-2</c:v>
                </c:pt>
                <c:pt idx="309">
                  <c:v>8.9402354329488176E-2</c:v>
                </c:pt>
                <c:pt idx="310">
                  <c:v>2.9881428176032898E-2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6-4C02-A60F-B9543A7B1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748943"/>
        <c:axId val="2024749423"/>
      </c:scatterChart>
      <c:valAx>
        <c:axId val="20247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9423"/>
        <c:crosses val="autoZero"/>
        <c:crossBetween val="midCat"/>
      </c:valAx>
      <c:valAx>
        <c:axId val="20247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'Alt Model'!$K$2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'Alt Model'!$K$3:$K$312</c:f>
              <c:numCache>
                <c:formatCode>General</c:formatCode>
                <c:ptCount val="310"/>
                <c:pt idx="0">
                  <c:v>-1.6237401764426871E-2</c:v>
                </c:pt>
                <c:pt idx="1">
                  <c:v>-1.2068110557382048E-2</c:v>
                </c:pt>
                <c:pt idx="2">
                  <c:v>-3.6816742925368753E-2</c:v>
                </c:pt>
                <c:pt idx="3">
                  <c:v>-1.2687728382476261E-2</c:v>
                </c:pt>
                <c:pt idx="4">
                  <c:v>-3.8661725650120653E-2</c:v>
                </c:pt>
                <c:pt idx="5">
                  <c:v>9.0505468619179158E-2</c:v>
                </c:pt>
                <c:pt idx="6">
                  <c:v>-8.8859479024984353E-2</c:v>
                </c:pt>
                <c:pt idx="7">
                  <c:v>-2.0911772458598869E-2</c:v>
                </c:pt>
                <c:pt idx="8">
                  <c:v>-6.2930601646533357E-3</c:v>
                </c:pt>
                <c:pt idx="9">
                  <c:v>-8.3225938667070565E-2</c:v>
                </c:pt>
                <c:pt idx="10">
                  <c:v>8.203760898164783E-2</c:v>
                </c:pt>
                <c:pt idx="11">
                  <c:v>5.3767337812504271E-2</c:v>
                </c:pt>
                <c:pt idx="12">
                  <c:v>-1.4241202751592588E-2</c:v>
                </c:pt>
                <c:pt idx="13">
                  <c:v>-2.3315152515284626E-2</c:v>
                </c:pt>
                <c:pt idx="14">
                  <c:v>6.3811125660918039E-2</c:v>
                </c:pt>
                <c:pt idx="15">
                  <c:v>6.1275185214759137E-2</c:v>
                </c:pt>
                <c:pt idx="16">
                  <c:v>5.7914600223409426E-2</c:v>
                </c:pt>
                <c:pt idx="17">
                  <c:v>-2.7763064456397778E-2</c:v>
                </c:pt>
                <c:pt idx="18">
                  <c:v>7.4542760273367578E-2</c:v>
                </c:pt>
                <c:pt idx="19">
                  <c:v>9.0183564353338644E-3</c:v>
                </c:pt>
                <c:pt idx="20">
                  <c:v>1.4090178946081222E-2</c:v>
                </c:pt>
                <c:pt idx="21">
                  <c:v>5.3507189790765602E-3</c:v>
                </c:pt>
                <c:pt idx="22">
                  <c:v>-4.8393193183674008E-2</c:v>
                </c:pt>
                <c:pt idx="23">
                  <c:v>5.7494824267271094E-2</c:v>
                </c:pt>
                <c:pt idx="24">
                  <c:v>-6.6092836814397746E-2</c:v>
                </c:pt>
                <c:pt idx="25">
                  <c:v>-6.0001369920491432E-2</c:v>
                </c:pt>
                <c:pt idx="26">
                  <c:v>-1.4488036662131984E-2</c:v>
                </c:pt>
                <c:pt idx="27">
                  <c:v>2.4607597254306113E-2</c:v>
                </c:pt>
                <c:pt idx="28">
                  <c:v>6.1668755483024459E-2</c:v>
                </c:pt>
                <c:pt idx="29">
                  <c:v>5.5771154323790414E-2</c:v>
                </c:pt>
                <c:pt idx="30">
                  <c:v>7.3596874574810733E-2</c:v>
                </c:pt>
                <c:pt idx="31">
                  <c:v>7.3313885770803389E-2</c:v>
                </c:pt>
                <c:pt idx="32">
                  <c:v>-2.4936127176615266E-3</c:v>
                </c:pt>
                <c:pt idx="33">
                  <c:v>9.4233807470138237E-2</c:v>
                </c:pt>
                <c:pt idx="34">
                  <c:v>3.9383968490460011E-2</c:v>
                </c:pt>
                <c:pt idx="35">
                  <c:v>2.6826191845775151E-2</c:v>
                </c:pt>
                <c:pt idx="36">
                  <c:v>4.3186453536068911E-2</c:v>
                </c:pt>
                <c:pt idx="37">
                  <c:v>-4.1744041960909757E-2</c:v>
                </c:pt>
                <c:pt idx="38">
                  <c:v>-5.9961281786731144E-2</c:v>
                </c:pt>
                <c:pt idx="39">
                  <c:v>1.083585892066893E-2</c:v>
                </c:pt>
                <c:pt idx="40">
                  <c:v>-6.6377259243117548E-2</c:v>
                </c:pt>
                <c:pt idx="41">
                  <c:v>5.8030341857951431E-2</c:v>
                </c:pt>
                <c:pt idx="42">
                  <c:v>-0.11404971985362425</c:v>
                </c:pt>
                <c:pt idx="43">
                  <c:v>-5.3119699795967423E-2</c:v>
                </c:pt>
                <c:pt idx="44">
                  <c:v>3.2666507296034826E-2</c:v>
                </c:pt>
                <c:pt idx="45">
                  <c:v>4.0507439257723515E-2</c:v>
                </c:pt>
                <c:pt idx="46">
                  <c:v>6.6244476270337721E-2</c:v>
                </c:pt>
                <c:pt idx="47">
                  <c:v>7.031078527005237E-2</c:v>
                </c:pt>
                <c:pt idx="48">
                  <c:v>-2.4907996873790469E-2</c:v>
                </c:pt>
                <c:pt idx="49">
                  <c:v>5.0745538023564449E-2</c:v>
                </c:pt>
                <c:pt idx="50">
                  <c:v>-4.1625673419390122E-2</c:v>
                </c:pt>
                <c:pt idx="51">
                  <c:v>2.2607308420245643E-2</c:v>
                </c:pt>
                <c:pt idx="52">
                  <c:v>-8.4590949072614122E-2</c:v>
                </c:pt>
                <c:pt idx="53">
                  <c:v>1.8150351128618611E-2</c:v>
                </c:pt>
                <c:pt idx="54">
                  <c:v>-7.2311673293042195E-2</c:v>
                </c:pt>
                <c:pt idx="55">
                  <c:v>6.9595638448137834E-2</c:v>
                </c:pt>
                <c:pt idx="56">
                  <c:v>8.8956321088940277E-2</c:v>
                </c:pt>
                <c:pt idx="57">
                  <c:v>-3.1108258350758002E-2</c:v>
                </c:pt>
                <c:pt idx="58">
                  <c:v>4.6970457899390902E-3</c:v>
                </c:pt>
                <c:pt idx="59">
                  <c:v>5.0625651125206679E-2</c:v>
                </c:pt>
                <c:pt idx="60">
                  <c:v>-4.4622552791819613E-2</c:v>
                </c:pt>
                <c:pt idx="61">
                  <c:v>-0.26025633918623892</c:v>
                </c:pt>
                <c:pt idx="62">
                  <c:v>7.2798408544779494E-3</c:v>
                </c:pt>
                <c:pt idx="63">
                  <c:v>9.9680238189012838E-2</c:v>
                </c:pt>
                <c:pt idx="64">
                  <c:v>2.900724693515069E-2</c:v>
                </c:pt>
                <c:pt idx="65">
                  <c:v>2.0771186701815009E-2</c:v>
                </c:pt>
                <c:pt idx="66">
                  <c:v>1.2575728872389027E-2</c:v>
                </c:pt>
                <c:pt idx="67">
                  <c:v>1.5088309238350733E-2</c:v>
                </c:pt>
                <c:pt idx="68">
                  <c:v>3.5076292567569924E-2</c:v>
                </c:pt>
                <c:pt idx="69">
                  <c:v>1.3427863514505638E-2</c:v>
                </c:pt>
                <c:pt idx="70">
                  <c:v>1.4792564657999063E-2</c:v>
                </c:pt>
                <c:pt idx="71">
                  <c:v>-2.7813525745467207E-2</c:v>
                </c:pt>
                <c:pt idx="72">
                  <c:v>-5.6201077541569271E-3</c:v>
                </c:pt>
                <c:pt idx="73">
                  <c:v>-4.3165142165532758E-2</c:v>
                </c:pt>
                <c:pt idx="74">
                  <c:v>4.1965464635855931E-2</c:v>
                </c:pt>
                <c:pt idx="75">
                  <c:v>6.4518790684343907E-3</c:v>
                </c:pt>
                <c:pt idx="76">
                  <c:v>-5.2875578598314987E-2</c:v>
                </c:pt>
                <c:pt idx="77">
                  <c:v>-6.7554127485180498E-2</c:v>
                </c:pt>
                <c:pt idx="78">
                  <c:v>-0.11552994218261894</c:v>
                </c:pt>
                <c:pt idx="79">
                  <c:v>3.8269006799630939E-2</c:v>
                </c:pt>
                <c:pt idx="80">
                  <c:v>9.917800343632785E-2</c:v>
                </c:pt>
                <c:pt idx="81">
                  <c:v>-1.5148814343446292E-2</c:v>
                </c:pt>
                <c:pt idx="82">
                  <c:v>4.0393726978062448E-2</c:v>
                </c:pt>
                <c:pt idx="83">
                  <c:v>-1.7090164912712917E-2</c:v>
                </c:pt>
                <c:pt idx="84">
                  <c:v>-8.8107607402895027E-2</c:v>
                </c:pt>
                <c:pt idx="85">
                  <c:v>8.1236412016248483E-2</c:v>
                </c:pt>
                <c:pt idx="86">
                  <c:v>1.0142869172964364E-2</c:v>
                </c:pt>
                <c:pt idx="87">
                  <c:v>-3.3541287227695418E-3</c:v>
                </c:pt>
                <c:pt idx="88">
                  <c:v>-3.5024505021866159E-2</c:v>
                </c:pt>
                <c:pt idx="89">
                  <c:v>-5.0059708866063174E-2</c:v>
                </c:pt>
                <c:pt idx="90">
                  <c:v>-6.23077048205989E-2</c:v>
                </c:pt>
                <c:pt idx="91">
                  <c:v>-2.092181613783075E-2</c:v>
                </c:pt>
                <c:pt idx="92">
                  <c:v>-4.2789264524155934E-2</c:v>
                </c:pt>
                <c:pt idx="93">
                  <c:v>-0.22813141281269636</c:v>
                </c:pt>
                <c:pt idx="94">
                  <c:v>0.13828952190820898</c:v>
                </c:pt>
                <c:pt idx="95">
                  <c:v>5.4815732276489317E-2</c:v>
                </c:pt>
                <c:pt idx="96">
                  <c:v>6.2617870636578157E-2</c:v>
                </c:pt>
                <c:pt idx="97">
                  <c:v>-3.2572748747156252E-2</c:v>
                </c:pt>
                <c:pt idx="98">
                  <c:v>-3.5238339082835267E-2</c:v>
                </c:pt>
                <c:pt idx="99">
                  <c:v>1.2009262631878626E-2</c:v>
                </c:pt>
                <c:pt idx="100">
                  <c:v>3.0202917504584259E-2</c:v>
                </c:pt>
                <c:pt idx="101">
                  <c:v>-2.3599873891322783E-2</c:v>
                </c:pt>
                <c:pt idx="102">
                  <c:v>2.2118553986824989E-3</c:v>
                </c:pt>
                <c:pt idx="103">
                  <c:v>2.799772211555758E-2</c:v>
                </c:pt>
                <c:pt idx="104">
                  <c:v>-7.8949079015426749E-2</c:v>
                </c:pt>
                <c:pt idx="105">
                  <c:v>-8.7067602805931177E-2</c:v>
                </c:pt>
                <c:pt idx="106">
                  <c:v>1.5083457224739395E-2</c:v>
                </c:pt>
                <c:pt idx="107">
                  <c:v>-0.13135336232884259</c:v>
                </c:pt>
                <c:pt idx="108">
                  <c:v>-5.7670777150925716E-2</c:v>
                </c:pt>
                <c:pt idx="109">
                  <c:v>-0.11248020737754623</c:v>
                </c:pt>
                <c:pt idx="110">
                  <c:v>-0.30098739817836273</c:v>
                </c:pt>
                <c:pt idx="111">
                  <c:v>8.016629585606988E-2</c:v>
                </c:pt>
                <c:pt idx="112">
                  <c:v>0.17143354944987804</c:v>
                </c:pt>
                <c:pt idx="113">
                  <c:v>9.2238227082839325E-2</c:v>
                </c:pt>
                <c:pt idx="114">
                  <c:v>-0.15385179603094062</c:v>
                </c:pt>
                <c:pt idx="115">
                  <c:v>4.5687678006278196E-2</c:v>
                </c:pt>
                <c:pt idx="116">
                  <c:v>0.10966980231819361</c:v>
                </c:pt>
                <c:pt idx="117">
                  <c:v>-4.4358273478301222E-3</c:v>
                </c:pt>
                <c:pt idx="118">
                  <c:v>-7.5264822175627917E-3</c:v>
                </c:pt>
                <c:pt idx="119">
                  <c:v>-7.2345541914664233E-3</c:v>
                </c:pt>
                <c:pt idx="120">
                  <c:v>-0.11338018560818494</c:v>
                </c:pt>
                <c:pt idx="121">
                  <c:v>-1.9028455547119086E-3</c:v>
                </c:pt>
                <c:pt idx="122">
                  <c:v>-5.7544263632913685E-2</c:v>
                </c:pt>
                <c:pt idx="123">
                  <c:v>-3.6643371510443418E-2</c:v>
                </c:pt>
                <c:pt idx="124">
                  <c:v>-9.6672079129418997E-2</c:v>
                </c:pt>
                <c:pt idx="125">
                  <c:v>4.6435987468183643E-2</c:v>
                </c:pt>
                <c:pt idx="126">
                  <c:v>4.4958395831313898E-2</c:v>
                </c:pt>
                <c:pt idx="127">
                  <c:v>-8.3356710664040351E-2</c:v>
                </c:pt>
                <c:pt idx="128">
                  <c:v>3.2981131859109114E-2</c:v>
                </c:pt>
                <c:pt idx="129">
                  <c:v>-6.8820823614532609E-3</c:v>
                </c:pt>
                <c:pt idx="130">
                  <c:v>4.6462901497051151E-2</c:v>
                </c:pt>
                <c:pt idx="131">
                  <c:v>-2.9572466962047631E-2</c:v>
                </c:pt>
                <c:pt idx="132">
                  <c:v>-5.0433657482712571E-2</c:v>
                </c:pt>
                <c:pt idx="133">
                  <c:v>9.025287691177003E-2</c:v>
                </c:pt>
                <c:pt idx="134">
                  <c:v>7.2441056454326691E-2</c:v>
                </c:pt>
                <c:pt idx="135">
                  <c:v>5.9550517539942879E-2</c:v>
                </c:pt>
                <c:pt idx="136">
                  <c:v>-5.583925987473452E-3</c:v>
                </c:pt>
                <c:pt idx="137">
                  <c:v>-5.6163105789491873E-2</c:v>
                </c:pt>
                <c:pt idx="138">
                  <c:v>-0.13539937649871109</c:v>
                </c:pt>
                <c:pt idx="139">
                  <c:v>5.3591930619487277E-2</c:v>
                </c:pt>
                <c:pt idx="140">
                  <c:v>-0.10835391026805014</c:v>
                </c:pt>
                <c:pt idx="141">
                  <c:v>-3.353942767415901E-2</c:v>
                </c:pt>
                <c:pt idx="142">
                  <c:v>8.3200573295213021E-2</c:v>
                </c:pt>
                <c:pt idx="143">
                  <c:v>0.13737434614679056</c:v>
                </c:pt>
                <c:pt idx="144">
                  <c:v>5.1000047226494552E-2</c:v>
                </c:pt>
                <c:pt idx="145">
                  <c:v>6.9005558920068044E-2</c:v>
                </c:pt>
                <c:pt idx="146">
                  <c:v>-3.2938045175678152E-2</c:v>
                </c:pt>
                <c:pt idx="147">
                  <c:v>-2.9756884046353634E-2</c:v>
                </c:pt>
                <c:pt idx="148">
                  <c:v>-5.2725558435825742E-2</c:v>
                </c:pt>
                <c:pt idx="149">
                  <c:v>-4.858923005070237E-2</c:v>
                </c:pt>
                <c:pt idx="150">
                  <c:v>6.3624484057705516E-2</c:v>
                </c:pt>
                <c:pt idx="151">
                  <c:v>-2.8054813501301838E-3</c:v>
                </c:pt>
                <c:pt idx="152">
                  <c:v>6.0442898287464387E-2</c:v>
                </c:pt>
                <c:pt idx="153">
                  <c:v>4.0853267121857231E-2</c:v>
                </c:pt>
                <c:pt idx="154">
                  <c:v>-6.9878913710629334E-2</c:v>
                </c:pt>
                <c:pt idx="155">
                  <c:v>0.1612548699357475</c:v>
                </c:pt>
                <c:pt idx="156">
                  <c:v>0.10958629901901698</c:v>
                </c:pt>
                <c:pt idx="157">
                  <c:v>3.1983256268385815E-2</c:v>
                </c:pt>
                <c:pt idx="158">
                  <c:v>-0.10248269870115487</c:v>
                </c:pt>
                <c:pt idx="159">
                  <c:v>1.71160674116482E-2</c:v>
                </c:pt>
                <c:pt idx="160">
                  <c:v>0.14718609928954501</c:v>
                </c:pt>
                <c:pt idx="161">
                  <c:v>1.4824631356497371E-2</c:v>
                </c:pt>
                <c:pt idx="162">
                  <c:v>3.5402968948945249E-2</c:v>
                </c:pt>
                <c:pt idx="163">
                  <c:v>-0.28607124257151811</c:v>
                </c:pt>
                <c:pt idx="164">
                  <c:v>2.1468848831986902E-2</c:v>
                </c:pt>
                <c:pt idx="165">
                  <c:v>3.893126243586173E-2</c:v>
                </c:pt>
                <c:pt idx="166">
                  <c:v>-2.9769592901933858E-2</c:v>
                </c:pt>
                <c:pt idx="167">
                  <c:v>4.9078827356575129E-3</c:v>
                </c:pt>
                <c:pt idx="168">
                  <c:v>4.6622311649950419E-2</c:v>
                </c:pt>
                <c:pt idx="169">
                  <c:v>6.5114789761000991E-2</c:v>
                </c:pt>
                <c:pt idx="170">
                  <c:v>7.700700087592928E-2</c:v>
                </c:pt>
                <c:pt idx="171">
                  <c:v>-1.0063850424410353E-2</c:v>
                </c:pt>
                <c:pt idx="172">
                  <c:v>-6.2134355245050198E-2</c:v>
                </c:pt>
                <c:pt idx="173">
                  <c:v>3.3137372367291806E-2</c:v>
                </c:pt>
                <c:pt idx="174">
                  <c:v>-0.1726319091034631</c:v>
                </c:pt>
                <c:pt idx="175">
                  <c:v>5.3410749063264026E-2</c:v>
                </c:pt>
                <c:pt idx="176">
                  <c:v>0.10875351713913807</c:v>
                </c:pt>
                <c:pt idx="177">
                  <c:v>-3.0220915559315914E-2</c:v>
                </c:pt>
                <c:pt idx="178">
                  <c:v>2.4705136624439874E-2</c:v>
                </c:pt>
                <c:pt idx="179">
                  <c:v>4.9430652692596354E-2</c:v>
                </c:pt>
                <c:pt idx="180">
                  <c:v>-5.5852376847047393E-2</c:v>
                </c:pt>
                <c:pt idx="181">
                  <c:v>2.1897970207221829E-3</c:v>
                </c:pt>
                <c:pt idx="182">
                  <c:v>3.3343502942094622E-3</c:v>
                </c:pt>
                <c:pt idx="183">
                  <c:v>2.620941012509365E-2</c:v>
                </c:pt>
                <c:pt idx="184">
                  <c:v>1.2977237892135576E-2</c:v>
                </c:pt>
                <c:pt idx="185">
                  <c:v>-2.4709581991715801E-2</c:v>
                </c:pt>
                <c:pt idx="186">
                  <c:v>-6.5537866093968722E-3</c:v>
                </c:pt>
                <c:pt idx="187">
                  <c:v>-1.2221571583005762E-2</c:v>
                </c:pt>
                <c:pt idx="188">
                  <c:v>-6.7465663406952647E-2</c:v>
                </c:pt>
                <c:pt idx="189">
                  <c:v>-2.7409894221831627E-2</c:v>
                </c:pt>
                <c:pt idx="190">
                  <c:v>1.9511668552281491E-2</c:v>
                </c:pt>
                <c:pt idx="191">
                  <c:v>-2.8779374678803676E-2</c:v>
                </c:pt>
                <c:pt idx="192">
                  <c:v>6.2450561669117159E-2</c:v>
                </c:pt>
                <c:pt idx="193">
                  <c:v>6.5424980590717732E-2</c:v>
                </c:pt>
                <c:pt idx="194">
                  <c:v>5.1524951994562376E-2</c:v>
                </c:pt>
                <c:pt idx="195">
                  <c:v>3.0077788283766879E-2</c:v>
                </c:pt>
                <c:pt idx="196">
                  <c:v>2.9584437303512696E-2</c:v>
                </c:pt>
                <c:pt idx="197">
                  <c:v>2.2665870697921205E-2</c:v>
                </c:pt>
                <c:pt idx="198">
                  <c:v>4.2100313090495736E-3</c:v>
                </c:pt>
                <c:pt idx="199">
                  <c:v>5.4665685729547803E-2</c:v>
                </c:pt>
                <c:pt idx="200">
                  <c:v>-5.0166995864277253E-5</c:v>
                </c:pt>
                <c:pt idx="201">
                  <c:v>0.13356316128000756</c:v>
                </c:pt>
                <c:pt idx="202">
                  <c:v>5.0482541363204333E-2</c:v>
                </c:pt>
                <c:pt idx="203">
                  <c:v>2.76540304761047E-2</c:v>
                </c:pt>
                <c:pt idx="204">
                  <c:v>0.11073865380321692</c:v>
                </c:pt>
                <c:pt idx="205">
                  <c:v>1.3222988253630205E-2</c:v>
                </c:pt>
                <c:pt idx="206">
                  <c:v>-0.12031624051580461</c:v>
                </c:pt>
                <c:pt idx="207">
                  <c:v>0.16330833881342199</c:v>
                </c:pt>
                <c:pt idx="208">
                  <c:v>2.4506064309531589E-2</c:v>
                </c:pt>
                <c:pt idx="209">
                  <c:v>4.8363373847305186E-2</c:v>
                </c:pt>
                <c:pt idx="210">
                  <c:v>-9.0109015663963468E-2</c:v>
                </c:pt>
                <c:pt idx="211">
                  <c:v>0.12643605003407896</c:v>
                </c:pt>
                <c:pt idx="212">
                  <c:v>4.9610278971245897E-3</c:v>
                </c:pt>
                <c:pt idx="213">
                  <c:v>-4.4737081684990805E-2</c:v>
                </c:pt>
                <c:pt idx="214">
                  <c:v>-2.2891571049394679E-2</c:v>
                </c:pt>
                <c:pt idx="215">
                  <c:v>-0.10926305694646227</c:v>
                </c:pt>
                <c:pt idx="216">
                  <c:v>-0.1507402834019485</c:v>
                </c:pt>
                <c:pt idx="217">
                  <c:v>5.1399059515124565E-2</c:v>
                </c:pt>
                <c:pt idx="218">
                  <c:v>-0.1729068978608892</c:v>
                </c:pt>
                <c:pt idx="219">
                  <c:v>6.8110244906894046E-2</c:v>
                </c:pt>
                <c:pt idx="220">
                  <c:v>-3.206688304864129E-2</c:v>
                </c:pt>
                <c:pt idx="221">
                  <c:v>-0.17759695109124229</c:v>
                </c:pt>
                <c:pt idx="222">
                  <c:v>-0.22664369726910194</c:v>
                </c:pt>
                <c:pt idx="223">
                  <c:v>6.0382301980672841E-2</c:v>
                </c:pt>
                <c:pt idx="224">
                  <c:v>-5.3702455919138976E-2</c:v>
                </c:pt>
                <c:pt idx="225">
                  <c:v>0.11368672530367144</c:v>
                </c:pt>
                <c:pt idx="226">
                  <c:v>-5.2931088589172892E-3</c:v>
                </c:pt>
                <c:pt idx="227">
                  <c:v>7.3598460272361929E-2</c:v>
                </c:pt>
                <c:pt idx="228">
                  <c:v>-1.04721318551819E-2</c:v>
                </c:pt>
                <c:pt idx="229">
                  <c:v>-1.049473558782988E-2</c:v>
                </c:pt>
                <c:pt idx="230">
                  <c:v>-4.0178294865645808E-2</c:v>
                </c:pt>
                <c:pt idx="231">
                  <c:v>3.7191781558305041E-2</c:v>
                </c:pt>
                <c:pt idx="232">
                  <c:v>-4.5833376439280413E-2</c:v>
                </c:pt>
                <c:pt idx="233">
                  <c:v>-1.2907854912543603E-2</c:v>
                </c:pt>
                <c:pt idx="234">
                  <c:v>6.7389229284817165E-3</c:v>
                </c:pt>
                <c:pt idx="235">
                  <c:v>-3.5405807180995709E-3</c:v>
                </c:pt>
                <c:pt idx="236">
                  <c:v>2.2127177377502551E-2</c:v>
                </c:pt>
                <c:pt idx="237">
                  <c:v>-4.4308076132531446E-2</c:v>
                </c:pt>
                <c:pt idx="238">
                  <c:v>3.866477066766609E-2</c:v>
                </c:pt>
                <c:pt idx="239">
                  <c:v>5.0856447536391264E-2</c:v>
                </c:pt>
                <c:pt idx="240">
                  <c:v>-2.3067729283814863E-2</c:v>
                </c:pt>
                <c:pt idx="241">
                  <c:v>4.6707768034343296E-2</c:v>
                </c:pt>
                <c:pt idx="242">
                  <c:v>-4.0557350353176078E-3</c:v>
                </c:pt>
                <c:pt idx="243">
                  <c:v>-4.3771904859224497E-2</c:v>
                </c:pt>
                <c:pt idx="244">
                  <c:v>-0.12044459878943703</c:v>
                </c:pt>
                <c:pt idx="245">
                  <c:v>-4.7004063701510744E-2</c:v>
                </c:pt>
                <c:pt idx="246">
                  <c:v>-2.8827161224553283E-2</c:v>
                </c:pt>
                <c:pt idx="247">
                  <c:v>-0.32957859358494951</c:v>
                </c:pt>
                <c:pt idx="248">
                  <c:v>-0.15549415282067008</c:v>
                </c:pt>
                <c:pt idx="249">
                  <c:v>0.10994372412990229</c:v>
                </c:pt>
                <c:pt idx="250">
                  <c:v>0.10677103304353545</c:v>
                </c:pt>
                <c:pt idx="251">
                  <c:v>3.3039262277944709E-2</c:v>
                </c:pt>
                <c:pt idx="252">
                  <c:v>3.241890096214961E-2</c:v>
                </c:pt>
                <c:pt idx="253">
                  <c:v>-0.15224991724950035</c:v>
                </c:pt>
                <c:pt idx="254">
                  <c:v>8.6959710360309223E-2</c:v>
                </c:pt>
                <c:pt idx="255">
                  <c:v>9.2043550362442286E-2</c:v>
                </c:pt>
                <c:pt idx="256">
                  <c:v>3.2414926326321598E-2</c:v>
                </c:pt>
                <c:pt idx="257">
                  <c:v>-2.4268666929301921E-2</c:v>
                </c:pt>
                <c:pt idx="258">
                  <c:v>-0.17889520830369329</c:v>
                </c:pt>
                <c:pt idx="259">
                  <c:v>6.7365858383805363E-2</c:v>
                </c:pt>
                <c:pt idx="260">
                  <c:v>0.10222238227356137</c:v>
                </c:pt>
                <c:pt idx="261">
                  <c:v>-5.1265377671581944E-2</c:v>
                </c:pt>
                <c:pt idx="262">
                  <c:v>4.2248877860977176E-2</c:v>
                </c:pt>
                <c:pt idx="263">
                  <c:v>-2.5239903397987713E-2</c:v>
                </c:pt>
                <c:pt idx="264">
                  <c:v>7.9779508183043996E-2</c:v>
                </c:pt>
                <c:pt idx="265">
                  <c:v>5.8283975907248049E-3</c:v>
                </c:pt>
                <c:pt idx="266">
                  <c:v>2.3503111277241421E-2</c:v>
                </c:pt>
                <c:pt idx="267">
                  <c:v>8.1758579060197595E-2</c:v>
                </c:pt>
                <c:pt idx="268">
                  <c:v>-9.945820734714627E-3</c:v>
                </c:pt>
                <c:pt idx="269">
                  <c:v>2.5011103617582315E-2</c:v>
                </c:pt>
                <c:pt idx="270">
                  <c:v>-9.1230480241189602E-3</c:v>
                </c:pt>
                <c:pt idx="271">
                  <c:v>3.5220342637098188E-2</c:v>
                </c:pt>
                <c:pt idx="272">
                  <c:v>-1.3999887117264465E-2</c:v>
                </c:pt>
                <c:pt idx="273">
                  <c:v>-1.2005511251740583E-2</c:v>
                </c:pt>
                <c:pt idx="274">
                  <c:v>-8.1920837322788279E-2</c:v>
                </c:pt>
                <c:pt idx="275">
                  <c:v>3.8276100351383138E-2</c:v>
                </c:pt>
                <c:pt idx="276">
                  <c:v>-1.2511606191209085E-2</c:v>
                </c:pt>
                <c:pt idx="277">
                  <c:v>4.818326140553629E-3</c:v>
                </c:pt>
                <c:pt idx="278">
                  <c:v>8.3188042334380145E-3</c:v>
                </c:pt>
                <c:pt idx="279">
                  <c:v>1.3694519717296877E-2</c:v>
                </c:pt>
                <c:pt idx="280">
                  <c:v>3.3617138443646645E-2</c:v>
                </c:pt>
                <c:pt idx="281">
                  <c:v>9.1924659546948582E-3</c:v>
                </c:pt>
                <c:pt idx="282">
                  <c:v>3.5642454245074222E-2</c:v>
                </c:pt>
                <c:pt idx="283">
                  <c:v>3.6082874769265763E-2</c:v>
                </c:pt>
                <c:pt idx="284">
                  <c:v>-4.1247950085328243E-2</c:v>
                </c:pt>
                <c:pt idx="285">
                  <c:v>1.4159517506897036E-2</c:v>
                </c:pt>
                <c:pt idx="286">
                  <c:v>6.2119921192828775E-2</c:v>
                </c:pt>
                <c:pt idx="287">
                  <c:v>-0.18537089498575762</c:v>
                </c:pt>
                <c:pt idx="288">
                  <c:v>0.12231492232603662</c:v>
                </c:pt>
                <c:pt idx="289">
                  <c:v>2.3629304743676957E-2</c:v>
                </c:pt>
                <c:pt idx="290">
                  <c:v>-1.4759224898688306E-2</c:v>
                </c:pt>
                <c:pt idx="291">
                  <c:v>7.4872173867247496E-2</c:v>
                </c:pt>
                <c:pt idx="292">
                  <c:v>-0.26566477484516687</c:v>
                </c:pt>
                <c:pt idx="293">
                  <c:v>0.15249966780759175</c:v>
                </c:pt>
                <c:pt idx="294">
                  <c:v>7.9796665236211206E-2</c:v>
                </c:pt>
                <c:pt idx="295">
                  <c:v>7.0003520045934117E-2</c:v>
                </c:pt>
                <c:pt idx="296">
                  <c:v>2.7012525265643808E-2</c:v>
                </c:pt>
                <c:pt idx="297">
                  <c:v>6.0196266741642031E-2</c:v>
                </c:pt>
                <c:pt idx="298">
                  <c:v>-9.0337597488447923E-3</c:v>
                </c:pt>
                <c:pt idx="299">
                  <c:v>8.4421547131903807E-2</c:v>
                </c:pt>
                <c:pt idx="300">
                  <c:v>-7.7242986073757069E-2</c:v>
                </c:pt>
                <c:pt idx="301">
                  <c:v>-0.19429538506067853</c:v>
                </c:pt>
                <c:pt idx="302">
                  <c:v>-5.4590730112407101E-2</c:v>
                </c:pt>
                <c:pt idx="303">
                  <c:v>4.3598599999914729E-2</c:v>
                </c:pt>
                <c:pt idx="304">
                  <c:v>4.3108534037214784E-2</c:v>
                </c:pt>
                <c:pt idx="305">
                  <c:v>5.859612998067374E-2</c:v>
                </c:pt>
                <c:pt idx="306">
                  <c:v>-6.0584034196667802E-2</c:v>
                </c:pt>
                <c:pt idx="307">
                  <c:v>8.2103663778318653E-2</c:v>
                </c:pt>
                <c:pt idx="308">
                  <c:v>8.1617609899685181E-2</c:v>
                </c:pt>
                <c:pt idx="309">
                  <c:v>2.378821802616083E-2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1-4AEB-BF9B-3AC28E30F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814448"/>
        <c:axId val="1651823088"/>
      </c:scatterChart>
      <c:valAx>
        <c:axId val="165181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823088"/>
        <c:crosses val="autoZero"/>
        <c:crossBetween val="midCat"/>
      </c:valAx>
      <c:valAx>
        <c:axId val="16518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81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304800</xdr:colOff>
      <xdr:row>17</xdr:row>
      <xdr:rowOff>179070</xdr:rowOff>
    </xdr:from>
    <xdr:to>
      <xdr:col>26</xdr:col>
      <xdr:colOff>0</xdr:colOff>
      <xdr:row>32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3CFE0-2531-4C16-A72F-DD9E212B4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18</xdr:row>
      <xdr:rowOff>34290</xdr:rowOff>
    </xdr:from>
    <xdr:to>
      <xdr:col>17</xdr:col>
      <xdr:colOff>411480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0B209B-CFBC-45BE-9E2F-997BA873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121920</xdr:colOff>
      <xdr:row>9</xdr:row>
      <xdr:rowOff>53340</xdr:rowOff>
    </xdr:from>
    <xdr:to>
      <xdr:col>16</xdr:col>
      <xdr:colOff>228600</xdr:colOff>
      <xdr:row>23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5F503-B4B8-4CED-A9CB-48532CA05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259080</xdr:colOff>
      <xdr:row>10</xdr:row>
      <xdr:rowOff>72390</xdr:rowOff>
    </xdr:from>
    <xdr:to>
      <xdr:col>10</xdr:col>
      <xdr:colOff>563880</xdr:colOff>
      <xdr:row>25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12101C-C908-4178-9A4A-B2C166546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76200</xdr:rowOff>
    </xdr:from>
    <xdr:to>
      <xdr:col>17</xdr:col>
      <xdr:colOff>114300</xdr:colOff>
      <xdr:row>30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6B31E-E670-41CD-A922-D7FD2839E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14</xdr:row>
      <xdr:rowOff>41910</xdr:rowOff>
    </xdr:from>
    <xdr:to>
      <xdr:col>12</xdr:col>
      <xdr:colOff>571500</xdr:colOff>
      <xdr:row>29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C1D41-D239-46DD-16FF-21F557AB5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76200</xdr:rowOff>
    </xdr:from>
    <xdr:to>
      <xdr:col>17</xdr:col>
      <xdr:colOff>114300</xdr:colOff>
      <xdr:row>30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5574AC-B3B9-4DFB-A73C-7B31D8297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137160</xdr:colOff>
      <xdr:row>2</xdr:row>
      <xdr:rowOff>125730</xdr:rowOff>
    </xdr:from>
    <xdr:to>
      <xdr:col>18</xdr:col>
      <xdr:colOff>441960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C4036-C3E4-7BB1-6E61-7D0402567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946B-1212-46F9-A7F8-CEFFE55CBE2E}">
  <dimension ref="A1:F312"/>
  <sheetViews>
    <sheetView workbookViewId="0">
      <selection activeCell="C1" sqref="C1"/>
    </sheetView>
  </sheetViews>
  <sheetFormatPr defaultRowHeight="14.4" x14ac:dyDescent="0.3"/>
  <cols>
    <col min="1" max="1" width="9.5546875" style="3" bestFit="1" customWidth="1"/>
    <col min="4" max="4" width="9.5546875" style="3" bestFit="1" customWidth="1"/>
    <col min="5" max="5" width="12.6640625" bestFit="1" customWidth="1"/>
  </cols>
  <sheetData>
    <row r="1" spans="1:6" x14ac:dyDescent="0.3">
      <c r="A1" s="3" t="s">
        <v>7</v>
      </c>
      <c r="B1" t="s">
        <v>8</v>
      </c>
      <c r="C1" t="s">
        <v>9</v>
      </c>
      <c r="D1" s="3" t="s">
        <v>7</v>
      </c>
      <c r="E1" t="s">
        <v>10</v>
      </c>
      <c r="F1" t="s">
        <v>11</v>
      </c>
    </row>
    <row r="2" spans="1:6" x14ac:dyDescent="0.3">
      <c r="A2" s="3">
        <v>17168</v>
      </c>
      <c r="B2">
        <v>15.3</v>
      </c>
      <c r="C2">
        <v>21.97</v>
      </c>
      <c r="D2" s="3">
        <v>17168</v>
      </c>
      <c r="E2">
        <v>1.1846914308175989</v>
      </c>
      <c r="F2">
        <v>1.3418300569205104</v>
      </c>
    </row>
    <row r="3" spans="1:6" x14ac:dyDescent="0.3">
      <c r="A3" s="3">
        <v>17258</v>
      </c>
      <c r="B3">
        <v>15.17</v>
      </c>
      <c r="C3">
        <v>20.788</v>
      </c>
      <c r="D3" s="3">
        <v>17258</v>
      </c>
      <c r="E3">
        <v>1.1809855807867304</v>
      </c>
      <c r="F3">
        <v>1.317812708150822</v>
      </c>
    </row>
    <row r="4" spans="1:6" x14ac:dyDescent="0.3">
      <c r="A4" s="3">
        <v>17349</v>
      </c>
      <c r="B4">
        <v>15.21</v>
      </c>
      <c r="C4">
        <v>20.564</v>
      </c>
      <c r="D4" s="3">
        <v>17349</v>
      </c>
      <c r="E4">
        <v>1.1821292140529984</v>
      </c>
      <c r="F4">
        <v>1.3131075951949962</v>
      </c>
    </row>
    <row r="5" spans="1:6" x14ac:dyDescent="0.3">
      <c r="A5" s="3">
        <v>17441</v>
      </c>
      <c r="B5">
        <v>15.11</v>
      </c>
      <c r="C5">
        <v>22.451000000000001</v>
      </c>
      <c r="D5" s="3">
        <v>17441</v>
      </c>
      <c r="E5">
        <v>1.1792644643390253</v>
      </c>
      <c r="F5">
        <v>1.3512356898742957</v>
      </c>
    </row>
    <row r="6" spans="1:6" x14ac:dyDescent="0.3">
      <c r="A6" s="3">
        <v>17533</v>
      </c>
      <c r="B6">
        <v>15.3</v>
      </c>
      <c r="C6">
        <v>23.739000000000001</v>
      </c>
      <c r="D6" s="3">
        <v>17533</v>
      </c>
      <c r="E6">
        <v>1.1846914308175989</v>
      </c>
      <c r="F6">
        <v>1.3754624204471717</v>
      </c>
    </row>
    <row r="7" spans="1:6" x14ac:dyDescent="0.3">
      <c r="A7" s="3">
        <v>17624</v>
      </c>
      <c r="B7">
        <v>15.08</v>
      </c>
      <c r="C7">
        <v>24.940999999999999</v>
      </c>
      <c r="D7" s="3">
        <v>17624</v>
      </c>
      <c r="E7">
        <v>1.1784013415337553</v>
      </c>
      <c r="F7">
        <v>1.3969138623652724</v>
      </c>
    </row>
    <row r="8" spans="1:6" x14ac:dyDescent="0.3">
      <c r="A8" s="3">
        <v>17715</v>
      </c>
      <c r="B8">
        <v>16.739999999999998</v>
      </c>
      <c r="C8">
        <v>24.550999999999998</v>
      </c>
      <c r="D8" s="3">
        <v>17715</v>
      </c>
      <c r="E8">
        <v>1.2237554536572413</v>
      </c>
      <c r="F8">
        <v>1.3900691863016366</v>
      </c>
    </row>
    <row r="9" spans="1:6" x14ac:dyDescent="0.3">
      <c r="A9" s="3">
        <v>17807</v>
      </c>
      <c r="B9">
        <v>15.49</v>
      </c>
      <c r="C9">
        <v>23.76</v>
      </c>
      <c r="D9" s="3">
        <v>17807</v>
      </c>
      <c r="E9">
        <v>1.1900514177592061</v>
      </c>
      <c r="F9">
        <v>1.375846436309156</v>
      </c>
    </row>
    <row r="10" spans="1:6" x14ac:dyDescent="0.3">
      <c r="A10" s="3">
        <v>17899</v>
      </c>
      <c r="B10">
        <v>15.2</v>
      </c>
      <c r="C10">
        <v>21.683</v>
      </c>
      <c r="D10" s="3">
        <v>17899</v>
      </c>
      <c r="E10">
        <v>1.1818435879447726</v>
      </c>
      <c r="F10">
        <v>1.3361193698086866</v>
      </c>
    </row>
    <row r="11" spans="1:6" x14ac:dyDescent="0.3">
      <c r="A11" s="3">
        <v>17989</v>
      </c>
      <c r="B11">
        <v>15.06</v>
      </c>
      <c r="C11">
        <v>19.172000000000001</v>
      </c>
      <c r="D11" s="3">
        <v>17989</v>
      </c>
      <c r="E11">
        <v>1.1778249718646818</v>
      </c>
      <c r="F11">
        <v>1.2826674203197503</v>
      </c>
    </row>
    <row r="12" spans="1:6" x14ac:dyDescent="0.3">
      <c r="A12" s="3">
        <v>18080</v>
      </c>
      <c r="B12">
        <v>14.16</v>
      </c>
      <c r="C12">
        <v>19.815999999999999</v>
      </c>
      <c r="D12" s="3">
        <v>18080</v>
      </c>
      <c r="E12">
        <v>1.1510632533537501</v>
      </c>
      <c r="F12">
        <v>1.2970159935777805</v>
      </c>
    </row>
    <row r="13" spans="1:6" x14ac:dyDescent="0.3">
      <c r="A13" s="3">
        <v>18172</v>
      </c>
      <c r="B13">
        <v>15.58</v>
      </c>
      <c r="C13">
        <v>19.457000000000001</v>
      </c>
      <c r="D13" s="3">
        <v>18172</v>
      </c>
      <c r="E13">
        <v>1.1925674533365456</v>
      </c>
      <c r="F13">
        <v>1.28907587889822</v>
      </c>
    </row>
    <row r="14" spans="1:6" x14ac:dyDescent="0.3">
      <c r="A14" s="3">
        <v>18264</v>
      </c>
      <c r="B14">
        <v>16.79</v>
      </c>
      <c r="C14">
        <v>20.036999999999999</v>
      </c>
      <c r="D14" s="3">
        <v>18264</v>
      </c>
      <c r="E14">
        <v>1.2250506961380487</v>
      </c>
      <c r="F14">
        <v>1.3018326981843968</v>
      </c>
    </row>
    <row r="15" spans="1:6" x14ac:dyDescent="0.3">
      <c r="A15" s="3">
        <v>18354</v>
      </c>
      <c r="B15">
        <v>17.29</v>
      </c>
      <c r="C15">
        <v>23.815000000000001</v>
      </c>
      <c r="D15" s="3">
        <v>18354</v>
      </c>
      <c r="E15">
        <v>1.2377949932739225</v>
      </c>
      <c r="F15">
        <v>1.3768505858476092</v>
      </c>
    </row>
    <row r="16" spans="1:6" x14ac:dyDescent="0.3">
      <c r="A16" s="3">
        <v>18445</v>
      </c>
      <c r="B16">
        <v>17.690000000000001</v>
      </c>
      <c r="C16">
        <v>28.777000000000001</v>
      </c>
      <c r="D16" s="3">
        <v>18445</v>
      </c>
      <c r="E16">
        <v>1.2477278329097232</v>
      </c>
      <c r="F16">
        <v>1.4590455167946066</v>
      </c>
    </row>
    <row r="17" spans="1:6" x14ac:dyDescent="0.3">
      <c r="A17" s="3">
        <v>18537</v>
      </c>
      <c r="B17">
        <v>19.45</v>
      </c>
      <c r="C17">
        <v>31.581</v>
      </c>
      <c r="D17" s="3">
        <v>18537</v>
      </c>
      <c r="E17">
        <v>1.2889196056617265</v>
      </c>
      <c r="F17">
        <v>1.4994258776547311</v>
      </c>
    </row>
    <row r="18" spans="1:6" x14ac:dyDescent="0.3">
      <c r="A18" s="3">
        <v>18629</v>
      </c>
      <c r="B18">
        <v>20.43</v>
      </c>
      <c r="C18">
        <v>26.344999999999999</v>
      </c>
      <c r="D18" s="3">
        <v>18629</v>
      </c>
      <c r="E18">
        <v>1.3102683666324475</v>
      </c>
      <c r="F18">
        <v>1.4206982029088071</v>
      </c>
    </row>
    <row r="19" spans="1:6" x14ac:dyDescent="0.3">
      <c r="A19" s="3">
        <v>18719</v>
      </c>
      <c r="B19">
        <v>21.48</v>
      </c>
      <c r="C19">
        <v>22.588999999999999</v>
      </c>
      <c r="D19" s="3">
        <v>18719</v>
      </c>
      <c r="E19">
        <v>1.332034277027518</v>
      </c>
      <c r="F19">
        <v>1.3538970054181618</v>
      </c>
    </row>
    <row r="20" spans="1:6" x14ac:dyDescent="0.3">
      <c r="A20" s="3">
        <v>18810</v>
      </c>
      <c r="B20">
        <v>20.96</v>
      </c>
      <c r="C20">
        <v>20.777999999999999</v>
      </c>
      <c r="D20" s="3">
        <v>18810</v>
      </c>
      <c r="E20">
        <v>1.321391278311689</v>
      </c>
      <c r="F20">
        <v>1.3176037419331044</v>
      </c>
    </row>
    <row r="21" spans="1:6" x14ac:dyDescent="0.3">
      <c r="A21" s="3">
        <v>18902</v>
      </c>
      <c r="B21">
        <v>23.26</v>
      </c>
      <c r="C21">
        <v>22.591999999999999</v>
      </c>
      <c r="D21" s="3">
        <v>18902</v>
      </c>
      <c r="E21">
        <v>1.3666097103924297</v>
      </c>
      <c r="F21">
        <v>1.3539546793717097</v>
      </c>
    </row>
    <row r="22" spans="1:6" x14ac:dyDescent="0.3">
      <c r="A22" s="3">
        <v>18994</v>
      </c>
      <c r="B22">
        <v>23.77</v>
      </c>
      <c r="C22">
        <v>22.062000000000001</v>
      </c>
      <c r="D22" s="3">
        <v>18994</v>
      </c>
      <c r="E22">
        <v>1.3760291817281802</v>
      </c>
      <c r="F22">
        <v>1.3436448802525061</v>
      </c>
    </row>
    <row r="23" spans="1:6" x14ac:dyDescent="0.3">
      <c r="A23" s="3">
        <v>19085</v>
      </c>
      <c r="B23">
        <v>24.37</v>
      </c>
      <c r="C23">
        <v>21.295000000000002</v>
      </c>
      <c r="D23" s="3">
        <v>19085</v>
      </c>
      <c r="E23">
        <v>1.3868555291847244</v>
      </c>
      <c r="F23">
        <v>1.3282776444097677</v>
      </c>
    </row>
    <row r="24" spans="1:6" x14ac:dyDescent="0.3">
      <c r="A24" s="3">
        <v>19176</v>
      </c>
      <c r="B24">
        <v>24.96</v>
      </c>
      <c r="C24">
        <v>21.59</v>
      </c>
      <c r="D24" s="3">
        <v>19176</v>
      </c>
      <c r="E24">
        <v>1.3972445810103864</v>
      </c>
      <c r="F24">
        <v>1.3342526423342307</v>
      </c>
    </row>
    <row r="25" spans="1:6" x14ac:dyDescent="0.3">
      <c r="A25" s="3">
        <v>19268</v>
      </c>
      <c r="B25">
        <v>24.54</v>
      </c>
      <c r="C25">
        <v>23.751999999999999</v>
      </c>
      <c r="D25" s="3">
        <v>19268</v>
      </c>
      <c r="E25">
        <v>1.3898745583909855</v>
      </c>
      <c r="F25">
        <v>1.3757001845879882</v>
      </c>
    </row>
    <row r="26" spans="1:6" x14ac:dyDescent="0.3">
      <c r="A26" s="3">
        <v>19360</v>
      </c>
      <c r="B26">
        <v>26.57</v>
      </c>
      <c r="C26">
        <v>24.609000000000002</v>
      </c>
      <c r="D26" s="3">
        <v>19360</v>
      </c>
      <c r="E26">
        <v>1.4243915544102774</v>
      </c>
      <c r="F26">
        <v>1.3910939662706336</v>
      </c>
    </row>
    <row r="27" spans="1:6" x14ac:dyDescent="0.3">
      <c r="A27" s="3">
        <v>19450</v>
      </c>
      <c r="B27">
        <v>25.29</v>
      </c>
      <c r="C27">
        <v>24.658000000000001</v>
      </c>
      <c r="D27" s="3">
        <v>19450</v>
      </c>
      <c r="E27">
        <v>1.4029488293444048</v>
      </c>
      <c r="F27">
        <v>1.391957848245589</v>
      </c>
    </row>
    <row r="28" spans="1:6" x14ac:dyDescent="0.3">
      <c r="A28" s="3">
        <v>19541</v>
      </c>
      <c r="B28">
        <v>24.14</v>
      </c>
      <c r="C28">
        <v>24.201000000000001</v>
      </c>
      <c r="D28" s="3">
        <v>19541</v>
      </c>
      <c r="E28">
        <v>1.3827372657613304</v>
      </c>
      <c r="F28">
        <v>1.3838333116626265</v>
      </c>
    </row>
    <row r="29" spans="1:6" x14ac:dyDescent="0.3">
      <c r="A29" s="3">
        <v>19633</v>
      </c>
      <c r="B29">
        <v>23.35</v>
      </c>
      <c r="C29">
        <v>19.350999999999999</v>
      </c>
      <c r="D29" s="3">
        <v>19633</v>
      </c>
      <c r="E29">
        <v>1.368286884902131</v>
      </c>
      <c r="F29">
        <v>1.2867034129342692</v>
      </c>
    </row>
    <row r="30" spans="1:6" x14ac:dyDescent="0.3">
      <c r="A30" s="3">
        <v>19725</v>
      </c>
      <c r="B30">
        <v>24.81</v>
      </c>
      <c r="C30">
        <v>21.922999999999998</v>
      </c>
      <c r="D30" s="3">
        <v>19725</v>
      </c>
      <c r="E30">
        <v>1.394626764272209</v>
      </c>
      <c r="F30">
        <v>1.3408999838587126</v>
      </c>
    </row>
    <row r="31" spans="1:6" x14ac:dyDescent="0.3">
      <c r="A31" s="3">
        <v>19815</v>
      </c>
      <c r="B31">
        <v>26.94</v>
      </c>
      <c r="C31">
        <v>22.529</v>
      </c>
      <c r="D31" s="3">
        <v>19815</v>
      </c>
      <c r="E31">
        <v>1.4303975913869669</v>
      </c>
      <c r="F31">
        <v>1.3527419150207538</v>
      </c>
    </row>
    <row r="32" spans="1:6" x14ac:dyDescent="0.3">
      <c r="A32" s="3">
        <v>19906</v>
      </c>
      <c r="B32">
        <v>29.21</v>
      </c>
      <c r="C32">
        <v>23.812999999999999</v>
      </c>
      <c r="D32" s="3">
        <v>19906</v>
      </c>
      <c r="E32">
        <v>1.4655315569735499</v>
      </c>
      <c r="F32">
        <v>1.3768141119681974</v>
      </c>
    </row>
    <row r="33" spans="1:6" x14ac:dyDescent="0.3">
      <c r="A33" s="3">
        <v>19998</v>
      </c>
      <c r="B33">
        <v>32.31</v>
      </c>
      <c r="C33">
        <v>25.515000000000001</v>
      </c>
      <c r="D33" s="3">
        <v>19998</v>
      </c>
      <c r="E33">
        <v>1.5093369580176441</v>
      </c>
      <c r="F33">
        <v>1.4067955726682502</v>
      </c>
    </row>
    <row r="34" spans="1:6" x14ac:dyDescent="0.3">
      <c r="A34" s="3">
        <v>20090</v>
      </c>
      <c r="B34">
        <v>35.979999999999997</v>
      </c>
      <c r="C34">
        <v>28.582999999999998</v>
      </c>
      <c r="D34" s="3">
        <v>20090</v>
      </c>
      <c r="E34">
        <v>1.5560611590095326</v>
      </c>
      <c r="F34">
        <v>1.4561078093069328</v>
      </c>
    </row>
    <row r="35" spans="1:6" x14ac:dyDescent="0.3">
      <c r="A35" s="3">
        <v>20180</v>
      </c>
      <c r="B35">
        <v>36.58</v>
      </c>
      <c r="C35">
        <v>29.064</v>
      </c>
      <c r="D35" s="3">
        <v>20180</v>
      </c>
      <c r="E35">
        <v>1.5632437011403981</v>
      </c>
      <c r="F35">
        <v>1.4633553848546583</v>
      </c>
    </row>
    <row r="36" spans="1:6" x14ac:dyDescent="0.3">
      <c r="A36" s="3">
        <v>20271</v>
      </c>
      <c r="B36">
        <v>41.03</v>
      </c>
      <c r="C36">
        <v>29.843</v>
      </c>
      <c r="D36" s="3">
        <v>20271</v>
      </c>
      <c r="E36">
        <v>1.6131015169669127</v>
      </c>
      <c r="F36">
        <v>1.4748424789198211</v>
      </c>
    </row>
    <row r="37" spans="1:6" x14ac:dyDescent="0.3">
      <c r="A37" s="3">
        <v>20363</v>
      </c>
      <c r="B37">
        <v>43.67</v>
      </c>
      <c r="C37">
        <v>31.114999999999998</v>
      </c>
      <c r="D37" s="3">
        <v>20363</v>
      </c>
      <c r="E37">
        <v>1.6401831919213401</v>
      </c>
      <c r="F37">
        <v>1.4929698053204894</v>
      </c>
    </row>
    <row r="38" spans="1:6" x14ac:dyDescent="0.3">
      <c r="A38" s="3">
        <v>20455</v>
      </c>
      <c r="B38">
        <v>45.48</v>
      </c>
      <c r="C38">
        <v>30.600999999999999</v>
      </c>
      <c r="D38" s="3">
        <v>20455</v>
      </c>
      <c r="E38">
        <v>1.6578204560156971</v>
      </c>
      <c r="F38">
        <v>1.4857356188798068</v>
      </c>
    </row>
    <row r="39" spans="1:6" x14ac:dyDescent="0.3">
      <c r="A39" s="3">
        <v>20546</v>
      </c>
      <c r="B39">
        <v>48.48</v>
      </c>
      <c r="C39">
        <v>31.446000000000002</v>
      </c>
      <c r="D39" s="3">
        <v>20546</v>
      </c>
      <c r="E39">
        <v>1.6855626111582298</v>
      </c>
      <c r="F39">
        <v>1.497565410086237</v>
      </c>
    </row>
    <row r="40" spans="1:6" x14ac:dyDescent="0.3">
      <c r="A40" s="3">
        <v>20637</v>
      </c>
      <c r="B40">
        <v>46.97</v>
      </c>
      <c r="C40">
        <v>30.210999999999999</v>
      </c>
      <c r="D40" s="3">
        <v>20637</v>
      </c>
      <c r="E40">
        <v>1.671820560183249</v>
      </c>
      <c r="F40">
        <v>1.4801651008871215</v>
      </c>
    </row>
    <row r="41" spans="1:6" x14ac:dyDescent="0.3">
      <c r="A41" s="3">
        <v>20729</v>
      </c>
      <c r="B41">
        <v>45.35</v>
      </c>
      <c r="C41">
        <v>31.879000000000001</v>
      </c>
      <c r="D41" s="3">
        <v>20729</v>
      </c>
      <c r="E41">
        <v>1.6565772913961141</v>
      </c>
      <c r="F41">
        <v>1.5035046897223985</v>
      </c>
    </row>
    <row r="42" spans="1:6" x14ac:dyDescent="0.3">
      <c r="A42" s="3">
        <v>20821</v>
      </c>
      <c r="B42">
        <v>46.67</v>
      </c>
      <c r="C42">
        <v>32.173999999999999</v>
      </c>
      <c r="D42" s="3">
        <v>20821</v>
      </c>
      <c r="E42">
        <v>1.6690378008851559</v>
      </c>
      <c r="F42">
        <v>1.5075050574806672</v>
      </c>
    </row>
    <row r="43" spans="1:6" x14ac:dyDescent="0.3">
      <c r="A43" s="3">
        <v>20911</v>
      </c>
      <c r="B43">
        <v>44.11</v>
      </c>
      <c r="C43">
        <v>30.882999999999999</v>
      </c>
      <c r="D43" s="3">
        <v>20911</v>
      </c>
      <c r="E43">
        <v>1.6445370577784073</v>
      </c>
      <c r="F43">
        <v>1.4897194814357866</v>
      </c>
    </row>
    <row r="44" spans="1:6" x14ac:dyDescent="0.3">
      <c r="A44" s="3">
        <v>21002</v>
      </c>
      <c r="B44">
        <v>47.37</v>
      </c>
      <c r="C44">
        <v>30.274000000000001</v>
      </c>
      <c r="D44" s="3">
        <v>21002</v>
      </c>
      <c r="E44">
        <v>1.6755033847279566</v>
      </c>
      <c r="F44">
        <v>1.4810698065911574</v>
      </c>
    </row>
    <row r="45" spans="1:6" x14ac:dyDescent="0.3">
      <c r="A45" s="3">
        <v>21094</v>
      </c>
      <c r="B45">
        <v>42.42</v>
      </c>
      <c r="C45">
        <v>27.922000000000001</v>
      </c>
      <c r="D45" s="3">
        <v>21094</v>
      </c>
      <c r="E45">
        <v>1.627570664180543</v>
      </c>
      <c r="F45">
        <v>1.4459465227568316</v>
      </c>
    </row>
    <row r="46" spans="1:6" x14ac:dyDescent="0.3">
      <c r="A46" s="3">
        <v>21186</v>
      </c>
      <c r="B46">
        <v>39.99</v>
      </c>
      <c r="C46">
        <v>24.236000000000001</v>
      </c>
      <c r="D46" s="3">
        <v>21186</v>
      </c>
      <c r="E46">
        <v>1.6019514041335217</v>
      </c>
      <c r="F46">
        <v>1.3844609438244921</v>
      </c>
    </row>
    <row r="47" spans="1:6" x14ac:dyDescent="0.3">
      <c r="A47" s="3">
        <v>21276</v>
      </c>
      <c r="B47">
        <v>42.1</v>
      </c>
      <c r="C47">
        <v>24.6</v>
      </c>
      <c r="D47" s="3">
        <v>21276</v>
      </c>
      <c r="E47">
        <v>1.6242820958356683</v>
      </c>
      <c r="F47">
        <v>1.3909351071033791</v>
      </c>
    </row>
    <row r="48" spans="1:6" x14ac:dyDescent="0.3">
      <c r="A48" s="3">
        <v>21367</v>
      </c>
      <c r="B48">
        <v>45.24</v>
      </c>
      <c r="C48">
        <v>27.064</v>
      </c>
      <c r="D48" s="3">
        <v>21367</v>
      </c>
      <c r="E48">
        <v>1.6555225962534177</v>
      </c>
      <c r="F48">
        <v>1.4323919847799242</v>
      </c>
    </row>
    <row r="49" spans="1:6" x14ac:dyDescent="0.3">
      <c r="A49" s="3">
        <v>21459</v>
      </c>
      <c r="B49">
        <v>50.06</v>
      </c>
      <c r="C49">
        <v>30.457999999999998</v>
      </c>
      <c r="D49" s="3">
        <v>21459</v>
      </c>
      <c r="E49">
        <v>1.6994908452722044</v>
      </c>
      <c r="F49">
        <v>1.4837013823394598</v>
      </c>
    </row>
    <row r="50" spans="1:6" x14ac:dyDescent="0.3">
      <c r="A50" s="3">
        <v>21551</v>
      </c>
      <c r="B50">
        <v>55.21</v>
      </c>
      <c r="C50">
        <v>32.706000000000003</v>
      </c>
      <c r="D50" s="3">
        <v>21551</v>
      </c>
      <c r="E50">
        <v>1.7420177471401384</v>
      </c>
      <c r="F50">
        <v>1.5146274324113405</v>
      </c>
    </row>
    <row r="51" spans="1:6" x14ac:dyDescent="0.3">
      <c r="A51" s="3">
        <v>21641</v>
      </c>
      <c r="B51">
        <v>55.44</v>
      </c>
      <c r="C51">
        <v>35.445999999999998</v>
      </c>
      <c r="D51" s="3">
        <v>21641</v>
      </c>
      <c r="E51">
        <v>1.7438232216037504</v>
      </c>
      <c r="F51">
        <v>1.5495672331455395</v>
      </c>
    </row>
    <row r="52" spans="1:6" x14ac:dyDescent="0.3">
      <c r="A52" s="3">
        <v>21732</v>
      </c>
      <c r="B52">
        <v>58.47</v>
      </c>
      <c r="C52">
        <v>32.441000000000003</v>
      </c>
      <c r="D52" s="3">
        <v>21732</v>
      </c>
      <c r="E52">
        <v>1.7669330938372838</v>
      </c>
      <c r="F52">
        <v>1.511094232955525</v>
      </c>
    </row>
    <row r="53" spans="1:6" x14ac:dyDescent="0.3">
      <c r="A53" s="3">
        <v>21824</v>
      </c>
      <c r="B53">
        <v>56.88</v>
      </c>
      <c r="C53">
        <v>31.96</v>
      </c>
      <c r="D53" s="3">
        <v>21824</v>
      </c>
      <c r="E53">
        <v>1.7549595877217099</v>
      </c>
      <c r="F53">
        <v>1.5046067706419537</v>
      </c>
    </row>
    <row r="54" spans="1:6" x14ac:dyDescent="0.3">
      <c r="A54" s="3">
        <v>21916</v>
      </c>
      <c r="B54">
        <v>59.89</v>
      </c>
      <c r="C54">
        <v>34.613999999999997</v>
      </c>
      <c r="D54" s="3">
        <v>21916</v>
      </c>
      <c r="E54">
        <v>1.7773543130842089</v>
      </c>
      <c r="F54">
        <v>1.5392517893417859</v>
      </c>
    </row>
    <row r="55" spans="1:6" x14ac:dyDescent="0.3">
      <c r="A55" s="3">
        <v>22007</v>
      </c>
      <c r="B55">
        <v>55.34</v>
      </c>
      <c r="C55">
        <v>32.311999999999998</v>
      </c>
      <c r="D55" s="3">
        <v>22007</v>
      </c>
      <c r="E55">
        <v>1.7430391548049331</v>
      </c>
      <c r="F55">
        <v>1.5093638401619318</v>
      </c>
    </row>
    <row r="56" spans="1:6" x14ac:dyDescent="0.3">
      <c r="A56" s="3">
        <v>22098</v>
      </c>
      <c r="B56">
        <v>56.92</v>
      </c>
      <c r="C56">
        <v>31.023</v>
      </c>
      <c r="D56" s="3">
        <v>22098</v>
      </c>
      <c r="E56">
        <v>1.7552648914122468</v>
      </c>
      <c r="F56">
        <v>1.4916837928472726</v>
      </c>
    </row>
    <row r="57" spans="1:6" x14ac:dyDescent="0.3">
      <c r="A57" s="3">
        <v>22190</v>
      </c>
      <c r="B57">
        <v>53.52</v>
      </c>
      <c r="C57">
        <v>29.922000000000001</v>
      </c>
      <c r="D57" s="3">
        <v>22190</v>
      </c>
      <c r="E57">
        <v>1.7285161047597668</v>
      </c>
      <c r="F57">
        <v>1.4759906186020066</v>
      </c>
    </row>
    <row r="58" spans="1:6" x14ac:dyDescent="0.3">
      <c r="A58" s="3">
        <v>22282</v>
      </c>
      <c r="B58">
        <v>58.11</v>
      </c>
      <c r="C58">
        <v>29.222999999999999</v>
      </c>
      <c r="D58" s="3">
        <v>22282</v>
      </c>
      <c r="E58">
        <v>1.7642508754387733</v>
      </c>
      <c r="F58">
        <v>1.4657247980653263</v>
      </c>
    </row>
    <row r="59" spans="1:6" x14ac:dyDescent="0.3">
      <c r="A59" s="3">
        <v>22372</v>
      </c>
      <c r="B59">
        <v>65.06</v>
      </c>
      <c r="C59">
        <v>30.670999999999999</v>
      </c>
      <c r="D59" s="3">
        <v>22372</v>
      </c>
      <c r="E59">
        <v>1.8133140589458348</v>
      </c>
      <c r="F59">
        <v>1.4867279359890697</v>
      </c>
    </row>
    <row r="60" spans="1:6" x14ac:dyDescent="0.3">
      <c r="A60" s="3">
        <v>22463</v>
      </c>
      <c r="B60">
        <v>64.64</v>
      </c>
      <c r="C60">
        <v>32.317</v>
      </c>
      <c r="D60" s="3">
        <v>22463</v>
      </c>
      <c r="E60">
        <v>1.8105013477665297</v>
      </c>
      <c r="F60">
        <v>1.509431038243717</v>
      </c>
    </row>
    <row r="61" spans="1:6" x14ac:dyDescent="0.3">
      <c r="A61" s="3">
        <v>22555</v>
      </c>
      <c r="B61">
        <v>66.73</v>
      </c>
      <c r="C61">
        <v>34.594999999999999</v>
      </c>
      <c r="D61" s="3">
        <v>22555</v>
      </c>
      <c r="E61">
        <v>1.8243211248507714</v>
      </c>
      <c r="F61">
        <v>1.5390133349395128</v>
      </c>
    </row>
    <row r="62" spans="1:6" x14ac:dyDescent="0.3">
      <c r="A62" s="3">
        <v>22647</v>
      </c>
      <c r="B62">
        <v>71.55</v>
      </c>
      <c r="C62">
        <v>35.195999999999998</v>
      </c>
      <c r="D62" s="3">
        <v>22647</v>
      </c>
      <c r="E62">
        <v>1.854609638095795</v>
      </c>
      <c r="F62">
        <v>1.5464933090281769</v>
      </c>
    </row>
    <row r="63" spans="1:6" x14ac:dyDescent="0.3">
      <c r="A63" s="3">
        <v>22737</v>
      </c>
      <c r="B63">
        <v>69.55</v>
      </c>
      <c r="C63">
        <v>35.165999999999997</v>
      </c>
      <c r="D63" s="3">
        <v>22737</v>
      </c>
      <c r="E63">
        <v>1.8422971343280652</v>
      </c>
      <c r="F63">
        <v>1.5461229717652625</v>
      </c>
    </row>
    <row r="64" spans="1:6" x14ac:dyDescent="0.3">
      <c r="A64" s="3">
        <v>22828</v>
      </c>
      <c r="B64">
        <v>54.75</v>
      </c>
      <c r="C64">
        <v>36.204999999999998</v>
      </c>
      <c r="D64" s="3">
        <v>22828</v>
      </c>
      <c r="E64">
        <v>1.738384123512156</v>
      </c>
      <c r="F64">
        <v>1.5587685518165844</v>
      </c>
    </row>
    <row r="65" spans="1:6" x14ac:dyDescent="0.3">
      <c r="A65" s="3">
        <v>22920</v>
      </c>
      <c r="B65">
        <v>56.27</v>
      </c>
      <c r="C65">
        <v>37.066000000000003</v>
      </c>
      <c r="D65" s="3">
        <v>22920</v>
      </c>
      <c r="E65">
        <v>1.7502769151539928</v>
      </c>
      <c r="F65">
        <v>1.5689757214042994</v>
      </c>
    </row>
    <row r="66" spans="1:6" x14ac:dyDescent="0.3">
      <c r="A66" s="3">
        <v>23012</v>
      </c>
      <c r="B66">
        <v>63.1</v>
      </c>
      <c r="C66">
        <v>36.707999999999998</v>
      </c>
      <c r="D66" s="3">
        <v>23012</v>
      </c>
      <c r="E66">
        <v>1.8000293592441343</v>
      </c>
      <c r="F66">
        <v>1.5647607230323035</v>
      </c>
    </row>
    <row r="67" spans="1:6" x14ac:dyDescent="0.3">
      <c r="A67" s="3">
        <v>23102</v>
      </c>
      <c r="B67">
        <v>66.569999999999993</v>
      </c>
      <c r="C67">
        <v>38.652000000000001</v>
      </c>
      <c r="D67" s="3">
        <v>23102</v>
      </c>
      <c r="E67">
        <v>1.8232785569516707</v>
      </c>
      <c r="F67">
        <v>1.5871719708673162</v>
      </c>
    </row>
    <row r="68" spans="1:6" x14ac:dyDescent="0.3">
      <c r="A68" s="3">
        <v>23193</v>
      </c>
      <c r="B68">
        <v>69.37</v>
      </c>
      <c r="C68">
        <v>39.652999999999999</v>
      </c>
      <c r="D68" s="3">
        <v>23193</v>
      </c>
      <c r="E68">
        <v>1.8411716944995322</v>
      </c>
      <c r="F68">
        <v>1.5982760500182829</v>
      </c>
    </row>
    <row r="69" spans="1:6" x14ac:dyDescent="0.3">
      <c r="A69" s="3">
        <v>23285</v>
      </c>
      <c r="B69">
        <v>71.7</v>
      </c>
      <c r="C69">
        <v>40.688000000000002</v>
      </c>
      <c r="D69" s="3">
        <v>23285</v>
      </c>
      <c r="E69">
        <v>1.8555191556678001</v>
      </c>
      <c r="F69">
        <v>1.6094663428316336</v>
      </c>
    </row>
    <row r="70" spans="1:6" x14ac:dyDescent="0.3">
      <c r="A70" s="3">
        <v>23377</v>
      </c>
      <c r="B70">
        <v>75.02</v>
      </c>
      <c r="C70">
        <v>44.408999999999999</v>
      </c>
      <c r="D70" s="3">
        <v>23377</v>
      </c>
      <c r="E70">
        <v>1.875177059814704</v>
      </c>
      <c r="F70">
        <v>1.6474709938588463</v>
      </c>
    </row>
    <row r="71" spans="1:6" x14ac:dyDescent="0.3">
      <c r="A71" s="3">
        <v>23468</v>
      </c>
      <c r="B71">
        <v>78.98</v>
      </c>
      <c r="C71">
        <v>44.396999999999998</v>
      </c>
      <c r="D71" s="3">
        <v>23468</v>
      </c>
      <c r="E71">
        <v>1.8975171294005253</v>
      </c>
      <c r="F71">
        <v>1.6473536249014662</v>
      </c>
    </row>
    <row r="72" spans="1:6" x14ac:dyDescent="0.3">
      <c r="A72" s="3">
        <v>23559</v>
      </c>
      <c r="B72">
        <v>81.69</v>
      </c>
      <c r="C72">
        <v>45.512</v>
      </c>
      <c r="D72" s="3">
        <v>23559</v>
      </c>
      <c r="E72">
        <v>1.912168896059627</v>
      </c>
      <c r="F72">
        <v>1.6581259207597152</v>
      </c>
    </row>
    <row r="73" spans="1:6" x14ac:dyDescent="0.3">
      <c r="A73" s="3">
        <v>23651</v>
      </c>
      <c r="B73">
        <v>84.18</v>
      </c>
      <c r="C73">
        <v>45.173999999999999</v>
      </c>
      <c r="D73" s="3">
        <v>23651</v>
      </c>
      <c r="E73">
        <v>1.9252089214120036</v>
      </c>
      <c r="F73">
        <v>1.654888547524308</v>
      </c>
    </row>
    <row r="74" spans="1:6" x14ac:dyDescent="0.3">
      <c r="A74" s="3">
        <v>23743</v>
      </c>
      <c r="B74">
        <v>84.75</v>
      </c>
      <c r="C74">
        <v>50.698999999999998</v>
      </c>
      <c r="D74" s="3">
        <v>23743</v>
      </c>
      <c r="E74">
        <v>1.9281397068751198</v>
      </c>
      <c r="F74">
        <v>1.7049993932827454</v>
      </c>
    </row>
    <row r="75" spans="1:6" x14ac:dyDescent="0.3">
      <c r="A75" s="3">
        <v>23833</v>
      </c>
      <c r="B75">
        <v>86.16</v>
      </c>
      <c r="C75">
        <v>52.573999999999998</v>
      </c>
      <c r="D75" s="3">
        <v>23833</v>
      </c>
      <c r="E75">
        <v>1.9353056902899251</v>
      </c>
      <c r="F75">
        <v>1.7207710208046318</v>
      </c>
    </row>
    <row r="76" spans="1:6" x14ac:dyDescent="0.3">
      <c r="A76" s="3">
        <v>23924</v>
      </c>
      <c r="B76">
        <v>84.12</v>
      </c>
      <c r="C76">
        <v>53.517000000000003</v>
      </c>
      <c r="D76" s="3">
        <v>23924</v>
      </c>
      <c r="E76">
        <v>1.9248992640142835</v>
      </c>
      <c r="F76">
        <v>1.728491760216365</v>
      </c>
    </row>
    <row r="77" spans="1:6" x14ac:dyDescent="0.3">
      <c r="A77" s="3">
        <v>24016</v>
      </c>
      <c r="B77">
        <v>89.96</v>
      </c>
      <c r="C77">
        <v>56.576999999999998</v>
      </c>
      <c r="D77" s="3">
        <v>24016</v>
      </c>
      <c r="E77">
        <v>1.9540494467635945</v>
      </c>
      <c r="F77">
        <v>1.7526399152314731</v>
      </c>
    </row>
    <row r="78" spans="1:6" x14ac:dyDescent="0.3">
      <c r="A78" s="3">
        <v>24108</v>
      </c>
      <c r="B78">
        <v>92.43</v>
      </c>
      <c r="C78">
        <v>58.118000000000002</v>
      </c>
      <c r="D78" s="3">
        <v>24108</v>
      </c>
      <c r="E78">
        <v>1.9658129530366031</v>
      </c>
      <c r="F78">
        <v>1.7643106606172279</v>
      </c>
    </row>
    <row r="79" spans="1:6" x14ac:dyDescent="0.3">
      <c r="A79" s="3">
        <v>24198</v>
      </c>
      <c r="B79">
        <v>89.23</v>
      </c>
      <c r="C79">
        <v>58.576000000000001</v>
      </c>
      <c r="D79" s="3">
        <v>24198</v>
      </c>
      <c r="E79">
        <v>1.9505108929859967</v>
      </c>
      <c r="F79">
        <v>1.7677197115374559</v>
      </c>
    </row>
    <row r="80" spans="1:6" x14ac:dyDescent="0.3">
      <c r="A80" s="3">
        <v>24289</v>
      </c>
      <c r="B80">
        <v>84.74</v>
      </c>
      <c r="C80">
        <v>58.396999999999998</v>
      </c>
      <c r="D80" s="3">
        <v>24289</v>
      </c>
      <c r="E80">
        <v>1.9280884596649708</v>
      </c>
      <c r="F80">
        <v>1.7663905368913151</v>
      </c>
    </row>
    <row r="81" spans="1:6" x14ac:dyDescent="0.3">
      <c r="A81" s="3">
        <v>24381</v>
      </c>
      <c r="B81">
        <v>76.56</v>
      </c>
      <c r="C81">
        <v>57.517000000000003</v>
      </c>
      <c r="D81" s="3">
        <v>24381</v>
      </c>
      <c r="E81">
        <v>1.8840019247687871</v>
      </c>
      <c r="F81">
        <v>1.7597962258201785</v>
      </c>
    </row>
    <row r="82" spans="1:6" x14ac:dyDescent="0.3">
      <c r="A82" s="3">
        <v>24473</v>
      </c>
      <c r="B82">
        <v>80.33</v>
      </c>
      <c r="C82">
        <v>55.152000000000001</v>
      </c>
      <c r="D82" s="3">
        <v>24473</v>
      </c>
      <c r="E82">
        <v>1.9048777669634047</v>
      </c>
      <c r="F82">
        <v>1.7415612660638724</v>
      </c>
    </row>
    <row r="83" spans="1:6" x14ac:dyDescent="0.3">
      <c r="A83" s="3">
        <v>24563</v>
      </c>
      <c r="B83">
        <v>90.2</v>
      </c>
      <c r="C83">
        <v>55.258000000000003</v>
      </c>
      <c r="D83" s="3">
        <v>24563</v>
      </c>
      <c r="E83">
        <v>1.9552065375419418</v>
      </c>
      <c r="F83">
        <v>1.7423951620737534</v>
      </c>
    </row>
    <row r="84" spans="1:6" x14ac:dyDescent="0.3">
      <c r="A84" s="3">
        <v>24654</v>
      </c>
      <c r="B84">
        <v>90.64</v>
      </c>
      <c r="C84">
        <v>56.54</v>
      </c>
      <c r="D84" s="3">
        <v>24654</v>
      </c>
      <c r="E84">
        <v>1.9573198968553409</v>
      </c>
      <c r="F84">
        <v>1.7523558041535008</v>
      </c>
    </row>
    <row r="85" spans="1:6" x14ac:dyDescent="0.3">
      <c r="A85" s="3">
        <v>24746</v>
      </c>
      <c r="B85">
        <v>96.71</v>
      </c>
      <c r="C85">
        <v>59.497</v>
      </c>
      <c r="D85" s="3">
        <v>24746</v>
      </c>
      <c r="E85">
        <v>1.9854713832895876</v>
      </c>
      <c r="F85">
        <v>1.7744950679757325</v>
      </c>
    </row>
    <row r="86" spans="1:6" x14ac:dyDescent="0.3">
      <c r="A86" s="3">
        <v>24838</v>
      </c>
      <c r="B86">
        <v>96.47</v>
      </c>
      <c r="C86">
        <v>58.82</v>
      </c>
      <c r="D86" s="3">
        <v>24838</v>
      </c>
      <c r="E86">
        <v>1.9843922785242656</v>
      </c>
      <c r="F86">
        <v>1.7695250201710506</v>
      </c>
    </row>
    <row r="87" spans="1:6" x14ac:dyDescent="0.3">
      <c r="A87" s="3">
        <v>24929</v>
      </c>
      <c r="B87">
        <v>90.2</v>
      </c>
      <c r="C87">
        <v>60.526000000000003</v>
      </c>
      <c r="D87" s="3">
        <v>24929</v>
      </c>
      <c r="E87">
        <v>1.9552065375419418</v>
      </c>
      <c r="F87">
        <v>1.7819419735106183</v>
      </c>
    </row>
    <row r="88" spans="1:6" x14ac:dyDescent="0.3">
      <c r="A88" s="3">
        <v>25020</v>
      </c>
      <c r="B88">
        <v>99.58</v>
      </c>
      <c r="C88">
        <v>61.024000000000001</v>
      </c>
      <c r="D88" s="3">
        <v>25020</v>
      </c>
      <c r="E88">
        <v>1.9981721219394406</v>
      </c>
      <c r="F88">
        <v>1.7855006713659116</v>
      </c>
    </row>
    <row r="89" spans="1:6" x14ac:dyDescent="0.3">
      <c r="A89" s="3">
        <v>25112</v>
      </c>
      <c r="B89">
        <v>102.67</v>
      </c>
      <c r="C89">
        <v>62.598999999999997</v>
      </c>
      <c r="D89" s="3">
        <v>25112</v>
      </c>
      <c r="E89">
        <v>2.0114435620220745</v>
      </c>
      <c r="F89">
        <v>1.7965673955434849</v>
      </c>
    </row>
    <row r="90" spans="1:6" x14ac:dyDescent="0.3">
      <c r="A90" s="3">
        <v>25204</v>
      </c>
      <c r="B90">
        <v>103.86</v>
      </c>
      <c r="C90">
        <v>61.994</v>
      </c>
      <c r="D90" s="3">
        <v>25204</v>
      </c>
      <c r="E90">
        <v>2.0164483182590374</v>
      </c>
      <c r="F90">
        <v>1.7923496589662369</v>
      </c>
    </row>
    <row r="91" spans="1:6" x14ac:dyDescent="0.3">
      <c r="A91" s="3">
        <v>25294</v>
      </c>
      <c r="B91">
        <v>101.51</v>
      </c>
      <c r="C91">
        <v>60.335000000000001</v>
      </c>
      <c r="D91" s="3">
        <v>25294</v>
      </c>
      <c r="E91">
        <v>2.0065088277752898</v>
      </c>
      <c r="F91">
        <v>1.7805693170689549</v>
      </c>
    </row>
    <row r="92" spans="1:6" x14ac:dyDescent="0.3">
      <c r="A92" s="3">
        <v>25385</v>
      </c>
      <c r="B92">
        <v>97.71</v>
      </c>
      <c r="C92">
        <v>58.634</v>
      </c>
      <c r="D92" s="3">
        <v>25385</v>
      </c>
      <c r="E92">
        <v>1.9899390132845356</v>
      </c>
      <c r="F92">
        <v>1.7681495226799584</v>
      </c>
    </row>
    <row r="93" spans="1:6" x14ac:dyDescent="0.3">
      <c r="A93" s="3">
        <v>25477</v>
      </c>
      <c r="B93">
        <v>93.12</v>
      </c>
      <c r="C93">
        <v>57.814999999999998</v>
      </c>
      <c r="D93" s="3">
        <v>25477</v>
      </c>
      <c r="E93">
        <v>1.9690429673058132</v>
      </c>
      <c r="F93">
        <v>1.762040529978979</v>
      </c>
    </row>
    <row r="94" spans="1:6" x14ac:dyDescent="0.3">
      <c r="A94" s="3">
        <v>25569</v>
      </c>
      <c r="B94">
        <v>92.06</v>
      </c>
      <c r="C94">
        <v>55.323</v>
      </c>
      <c r="D94" s="3">
        <v>25569</v>
      </c>
      <c r="E94">
        <v>1.9640709705579555</v>
      </c>
      <c r="F94">
        <v>1.7429057225601823</v>
      </c>
    </row>
    <row r="95" spans="1:6" x14ac:dyDescent="0.3">
      <c r="A95" s="3">
        <v>25659</v>
      </c>
      <c r="B95">
        <v>89.63</v>
      </c>
      <c r="C95">
        <v>55.194000000000003</v>
      </c>
      <c r="D95" s="3">
        <v>25659</v>
      </c>
      <c r="E95">
        <v>1.9524533964230333</v>
      </c>
      <c r="F95">
        <v>1.7418918692415277</v>
      </c>
    </row>
    <row r="96" spans="1:6" x14ac:dyDescent="0.3">
      <c r="A96" s="3">
        <v>25750</v>
      </c>
      <c r="B96">
        <v>72.72</v>
      </c>
      <c r="C96">
        <v>56.131999999999998</v>
      </c>
      <c r="D96" s="3">
        <v>25750</v>
      </c>
      <c r="E96">
        <v>1.8616538702139109</v>
      </c>
      <c r="F96">
        <v>1.7492105165380329</v>
      </c>
    </row>
    <row r="97" spans="1:6" x14ac:dyDescent="0.3">
      <c r="A97" s="3">
        <v>25842</v>
      </c>
      <c r="B97">
        <v>84.21</v>
      </c>
      <c r="C97">
        <v>53.35</v>
      </c>
      <c r="D97" s="3">
        <v>25842</v>
      </c>
      <c r="E97">
        <v>1.9253636673541015</v>
      </c>
      <c r="F97">
        <v>1.7271344237604886</v>
      </c>
    </row>
    <row r="98" spans="1:6" x14ac:dyDescent="0.3">
      <c r="A98" s="3">
        <v>25934</v>
      </c>
      <c r="B98">
        <v>92.15</v>
      </c>
      <c r="C98">
        <v>60.152000000000001</v>
      </c>
      <c r="D98" s="3">
        <v>25934</v>
      </c>
      <c r="E98">
        <v>1.9644953395550926</v>
      </c>
      <c r="F98">
        <v>1.7792500718175717</v>
      </c>
    </row>
    <row r="99" spans="1:6" x14ac:dyDescent="0.3">
      <c r="A99" s="3">
        <v>26024</v>
      </c>
      <c r="B99">
        <v>100.31</v>
      </c>
      <c r="C99">
        <v>62.42</v>
      </c>
      <c r="D99" s="3">
        <v>26024</v>
      </c>
      <c r="E99">
        <v>2.0013442304116014</v>
      </c>
      <c r="F99">
        <v>1.7953237643293138</v>
      </c>
    </row>
    <row r="100" spans="1:6" x14ac:dyDescent="0.3">
      <c r="A100" s="3">
        <v>26115</v>
      </c>
      <c r="B100">
        <v>99.7</v>
      </c>
      <c r="C100">
        <v>66.543999999999997</v>
      </c>
      <c r="D100" s="3">
        <v>26115</v>
      </c>
      <c r="E100">
        <v>1.9986951583116557</v>
      </c>
      <c r="F100">
        <v>1.8231089030208585</v>
      </c>
    </row>
    <row r="101" spans="1:6" x14ac:dyDescent="0.3">
      <c r="A101" s="3">
        <v>26207</v>
      </c>
      <c r="B101">
        <v>98.34</v>
      </c>
      <c r="C101">
        <v>68.734999999999999</v>
      </c>
      <c r="D101" s="3">
        <v>26207</v>
      </c>
      <c r="E101">
        <v>1.9927302039541428</v>
      </c>
      <c r="F101">
        <v>1.8371779370041819</v>
      </c>
    </row>
    <row r="102" spans="1:6" x14ac:dyDescent="0.3">
      <c r="A102" s="3">
        <v>26299</v>
      </c>
      <c r="B102">
        <v>102.09</v>
      </c>
      <c r="C102">
        <v>72.784999999999997</v>
      </c>
      <c r="D102" s="3">
        <v>26299</v>
      </c>
      <c r="E102">
        <v>2.0089832038154718</v>
      </c>
      <c r="F102">
        <v>1.862041886339838</v>
      </c>
    </row>
    <row r="103" spans="1:6" x14ac:dyDescent="0.3">
      <c r="A103" s="3">
        <v>26390</v>
      </c>
      <c r="B103">
        <v>107.2</v>
      </c>
      <c r="C103">
        <v>73.825000000000003</v>
      </c>
      <c r="D103" s="3">
        <v>26390</v>
      </c>
      <c r="E103">
        <v>2.030194785356751</v>
      </c>
      <c r="F103">
        <v>1.8682034556371161</v>
      </c>
    </row>
    <row r="104" spans="1:6" x14ac:dyDescent="0.3">
      <c r="A104" s="3">
        <v>26481</v>
      </c>
      <c r="B104">
        <v>107.14</v>
      </c>
      <c r="C104">
        <v>77.004000000000005</v>
      </c>
      <c r="D104" s="3">
        <v>26481</v>
      </c>
      <c r="E104">
        <v>2.0299516420368406</v>
      </c>
      <c r="F104">
        <v>1.8865132853388153</v>
      </c>
    </row>
    <row r="105" spans="1:6" x14ac:dyDescent="0.3">
      <c r="A105" s="3">
        <v>26573</v>
      </c>
      <c r="B105">
        <v>110.55</v>
      </c>
      <c r="C105">
        <v>83.483999999999995</v>
      </c>
      <c r="D105" s="3">
        <v>26573</v>
      </c>
      <c r="E105">
        <v>2.0435587469147327</v>
      </c>
      <c r="F105">
        <v>1.9216032494052746</v>
      </c>
    </row>
    <row r="106" spans="1:6" x14ac:dyDescent="0.3">
      <c r="A106" s="3">
        <v>26665</v>
      </c>
      <c r="B106">
        <v>118.05</v>
      </c>
      <c r="C106">
        <v>95.546999999999997</v>
      </c>
      <c r="D106" s="3">
        <v>26665</v>
      </c>
      <c r="E106">
        <v>2.0720659914147457</v>
      </c>
      <c r="F106">
        <v>1.9802170555574412</v>
      </c>
    </row>
    <row r="107" spans="1:6" x14ac:dyDescent="0.3">
      <c r="A107" s="3">
        <v>26755</v>
      </c>
      <c r="B107">
        <v>111.52</v>
      </c>
      <c r="C107">
        <v>99.033000000000001</v>
      </c>
      <c r="D107" s="3">
        <v>26755</v>
      </c>
      <c r="E107">
        <v>2.0473527607539341</v>
      </c>
      <c r="F107">
        <v>1.9957799353027401</v>
      </c>
    </row>
    <row r="108" spans="1:6" x14ac:dyDescent="0.3">
      <c r="A108" s="3">
        <v>26846</v>
      </c>
      <c r="B108">
        <v>104.26</v>
      </c>
      <c r="C108">
        <v>101.161</v>
      </c>
      <c r="D108" s="3">
        <v>26846</v>
      </c>
      <c r="E108">
        <v>2.0181177205910004</v>
      </c>
      <c r="F108">
        <v>2.0050131137954925</v>
      </c>
    </row>
    <row r="109" spans="1:6" x14ac:dyDescent="0.3">
      <c r="A109" s="3">
        <v>26938</v>
      </c>
      <c r="B109">
        <v>108.43</v>
      </c>
      <c r="C109">
        <v>106.253</v>
      </c>
      <c r="D109" s="3">
        <v>26938</v>
      </c>
      <c r="E109">
        <v>2.0351494577734628</v>
      </c>
      <c r="F109">
        <v>2.0263412009816659</v>
      </c>
    </row>
    <row r="110" spans="1:6" x14ac:dyDescent="0.3">
      <c r="A110" s="3">
        <v>27030</v>
      </c>
      <c r="B110">
        <v>97.55</v>
      </c>
      <c r="C110">
        <v>112.65600000000001</v>
      </c>
      <c r="D110" s="3">
        <v>27030</v>
      </c>
      <c r="E110">
        <v>1.9892272737305368</v>
      </c>
      <c r="F110">
        <v>2.05175432697418</v>
      </c>
    </row>
    <row r="111" spans="1:6" x14ac:dyDescent="0.3">
      <c r="A111" s="3">
        <v>27120</v>
      </c>
      <c r="B111">
        <v>93.98</v>
      </c>
      <c r="C111">
        <v>115.54300000000001</v>
      </c>
      <c r="D111" s="3">
        <v>27120</v>
      </c>
      <c r="E111">
        <v>1.973035440686933</v>
      </c>
      <c r="F111">
        <v>2.0627436395298817</v>
      </c>
    </row>
    <row r="112" spans="1:6" x14ac:dyDescent="0.3">
      <c r="A112" s="3">
        <v>27211</v>
      </c>
      <c r="B112">
        <v>86</v>
      </c>
      <c r="C112">
        <v>121.06</v>
      </c>
      <c r="D112" s="3">
        <v>27211</v>
      </c>
      <c r="E112">
        <v>1.9344984512435677</v>
      </c>
      <c r="F112">
        <v>2.0830006695765331</v>
      </c>
    </row>
    <row r="113" spans="1:6" x14ac:dyDescent="0.3">
      <c r="A113" s="3">
        <v>27303</v>
      </c>
      <c r="B113">
        <v>63.54</v>
      </c>
      <c r="C113">
        <v>107.908</v>
      </c>
      <c r="D113" s="3">
        <v>27303</v>
      </c>
      <c r="E113">
        <v>1.8030472104911286</v>
      </c>
      <c r="F113">
        <v>2.03305364326551</v>
      </c>
    </row>
    <row r="114" spans="1:6" x14ac:dyDescent="0.3">
      <c r="A114" s="3">
        <v>27395</v>
      </c>
      <c r="B114">
        <v>68.56</v>
      </c>
      <c r="C114">
        <v>94.706999999999994</v>
      </c>
      <c r="D114" s="3">
        <v>27395</v>
      </c>
      <c r="E114">
        <v>1.8360708089151418</v>
      </c>
      <c r="F114">
        <v>1.9763820798377167</v>
      </c>
    </row>
    <row r="115" spans="1:6" x14ac:dyDescent="0.3">
      <c r="A115" s="3">
        <v>27485</v>
      </c>
      <c r="B115">
        <v>83.36</v>
      </c>
      <c r="C115">
        <v>99.406000000000006</v>
      </c>
      <c r="D115" s="3">
        <v>27485</v>
      </c>
      <c r="E115">
        <v>1.9209577059554492</v>
      </c>
      <c r="F115">
        <v>1.9974125985648155</v>
      </c>
    </row>
    <row r="116" spans="1:6" x14ac:dyDescent="0.3">
      <c r="A116" s="3">
        <v>27576</v>
      </c>
      <c r="B116">
        <v>95.19</v>
      </c>
      <c r="C116">
        <v>115.831</v>
      </c>
      <c r="D116" s="3">
        <v>27576</v>
      </c>
      <c r="E116">
        <v>1.9785913268200748</v>
      </c>
      <c r="F116">
        <v>2.0638248057403032</v>
      </c>
    </row>
    <row r="117" spans="1:6" x14ac:dyDescent="0.3">
      <c r="A117" s="3">
        <v>27668</v>
      </c>
      <c r="B117">
        <v>83.87</v>
      </c>
      <c r="C117">
        <v>124.09099999999999</v>
      </c>
      <c r="D117" s="3">
        <v>27668</v>
      </c>
      <c r="E117">
        <v>1.9236066430174592</v>
      </c>
      <c r="F117">
        <v>2.0937402843828887</v>
      </c>
    </row>
    <row r="118" spans="1:6" x14ac:dyDescent="0.3">
      <c r="A118" s="3">
        <v>27760</v>
      </c>
      <c r="B118">
        <v>90.19</v>
      </c>
      <c r="C118">
        <v>132.702</v>
      </c>
      <c r="D118" s="3">
        <v>27760</v>
      </c>
      <c r="E118">
        <v>1.9551583869257936</v>
      </c>
      <c r="F118">
        <v>2.1228774683235039</v>
      </c>
    </row>
    <row r="119" spans="1:6" x14ac:dyDescent="0.3">
      <c r="A119" s="3">
        <v>27851</v>
      </c>
      <c r="B119">
        <v>102.77</v>
      </c>
      <c r="C119">
        <v>136.55099999999999</v>
      </c>
      <c r="D119" s="3">
        <v>27851</v>
      </c>
      <c r="E119">
        <v>2.0118663565277242</v>
      </c>
      <c r="F119">
        <v>2.1352948849436517</v>
      </c>
    </row>
    <row r="120" spans="1:6" x14ac:dyDescent="0.3">
      <c r="A120" s="3">
        <v>27942</v>
      </c>
      <c r="B120">
        <v>104.28</v>
      </c>
      <c r="C120">
        <v>138.84</v>
      </c>
      <c r="D120" s="3">
        <v>27942</v>
      </c>
      <c r="E120">
        <v>2.0182010224962914</v>
      </c>
      <c r="F120">
        <v>2.1425146049993744</v>
      </c>
    </row>
    <row r="121" spans="1:6" x14ac:dyDescent="0.3">
      <c r="A121" s="3">
        <v>28034</v>
      </c>
      <c r="B121">
        <v>105.24</v>
      </c>
      <c r="C121">
        <v>139.09100000000001</v>
      </c>
      <c r="D121" s="3">
        <v>28034</v>
      </c>
      <c r="E121">
        <v>2.0221808394136653</v>
      </c>
      <c r="F121">
        <v>2.1432990295118834</v>
      </c>
    </row>
    <row r="122" spans="1:6" x14ac:dyDescent="0.3">
      <c r="A122" s="3">
        <v>28126</v>
      </c>
      <c r="B122">
        <v>107.46</v>
      </c>
      <c r="C122">
        <v>149.83099999999999</v>
      </c>
      <c r="D122" s="3">
        <v>28126</v>
      </c>
      <c r="E122">
        <v>2.031246836232675</v>
      </c>
      <c r="F122">
        <v>2.1756016780903087</v>
      </c>
    </row>
    <row r="123" spans="1:6" x14ac:dyDescent="0.3">
      <c r="A123" s="3">
        <v>28216</v>
      </c>
      <c r="B123">
        <v>98.42</v>
      </c>
      <c r="C123">
        <v>158.751</v>
      </c>
      <c r="D123" s="3">
        <v>28216</v>
      </c>
      <c r="E123">
        <v>1.993083360698062</v>
      </c>
      <c r="F123">
        <v>2.2007164696686687</v>
      </c>
    </row>
    <row r="124" spans="1:6" x14ac:dyDescent="0.3">
      <c r="A124" s="3">
        <v>28307</v>
      </c>
      <c r="B124">
        <v>100.48</v>
      </c>
      <c r="C124">
        <v>165.143</v>
      </c>
      <c r="D124" s="3">
        <v>28307</v>
      </c>
      <c r="E124">
        <v>2.0020796263931211</v>
      </c>
      <c r="F124">
        <v>2.2178601697573592</v>
      </c>
    </row>
    <row r="125" spans="1:6" x14ac:dyDescent="0.3">
      <c r="A125" s="3">
        <v>28399</v>
      </c>
      <c r="B125">
        <v>96.53</v>
      </c>
      <c r="C125">
        <v>166.23099999999999</v>
      </c>
      <c r="D125" s="3">
        <v>28399</v>
      </c>
      <c r="E125">
        <v>1.9846623061901065</v>
      </c>
      <c r="F125">
        <v>2.2207120174836428</v>
      </c>
    </row>
    <row r="126" spans="1:6" x14ac:dyDescent="0.3">
      <c r="A126" s="3">
        <v>28491</v>
      </c>
      <c r="B126">
        <v>95.1</v>
      </c>
      <c r="C126">
        <v>171.93899999999999</v>
      </c>
      <c r="D126" s="3">
        <v>28491</v>
      </c>
      <c r="E126">
        <v>1.9781805169374138</v>
      </c>
      <c r="F126">
        <v>2.2353743965458635</v>
      </c>
    </row>
    <row r="127" spans="1:6" x14ac:dyDescent="0.3">
      <c r="A127" s="3">
        <v>28581</v>
      </c>
      <c r="B127">
        <v>89.21</v>
      </c>
      <c r="C127">
        <v>190.74199999999999</v>
      </c>
      <c r="D127" s="3">
        <v>28581</v>
      </c>
      <c r="E127">
        <v>1.9504135393693811</v>
      </c>
      <c r="F127">
        <v>2.28044633205961</v>
      </c>
    </row>
    <row r="128" spans="1:6" x14ac:dyDescent="0.3">
      <c r="A128" s="3">
        <v>28672</v>
      </c>
      <c r="B128">
        <v>95.53</v>
      </c>
      <c r="C128">
        <v>197.65899999999999</v>
      </c>
      <c r="D128" s="3">
        <v>28672</v>
      </c>
      <c r="E128">
        <v>1.9801397777457546</v>
      </c>
      <c r="F128">
        <v>2.2959165938439252</v>
      </c>
    </row>
    <row r="129" spans="1:6" x14ac:dyDescent="0.3">
      <c r="A129" s="3">
        <v>28764</v>
      </c>
      <c r="B129">
        <v>102.54</v>
      </c>
      <c r="C129">
        <v>209.89099999999999</v>
      </c>
      <c r="D129" s="3">
        <v>28764</v>
      </c>
      <c r="E129">
        <v>2.0108933131043805</v>
      </c>
      <c r="F129">
        <v>2.3219938166951386</v>
      </c>
    </row>
    <row r="130" spans="1:6" x14ac:dyDescent="0.3">
      <c r="A130" s="3">
        <v>28856</v>
      </c>
      <c r="B130">
        <v>96.11</v>
      </c>
      <c r="C130">
        <v>212.834</v>
      </c>
      <c r="D130" s="3">
        <v>28856</v>
      </c>
      <c r="E130">
        <v>1.982768577251012</v>
      </c>
      <c r="F130">
        <v>2.3280410072362376</v>
      </c>
    </row>
    <row r="131" spans="1:6" x14ac:dyDescent="0.3">
      <c r="A131" s="3">
        <v>28946</v>
      </c>
      <c r="B131">
        <v>101.59</v>
      </c>
      <c r="C131">
        <v>221.197</v>
      </c>
      <c r="D131" s="3">
        <v>28946</v>
      </c>
      <c r="E131">
        <v>2.0068509603242721</v>
      </c>
      <c r="F131">
        <v>2.3447792325228916</v>
      </c>
    </row>
    <row r="132" spans="1:6" x14ac:dyDescent="0.3">
      <c r="A132" s="3">
        <v>29037</v>
      </c>
      <c r="B132">
        <v>102.91</v>
      </c>
      <c r="C132">
        <v>226.00800000000001</v>
      </c>
      <c r="D132" s="3">
        <v>29037</v>
      </c>
      <c r="E132">
        <v>2.0124575782007734</v>
      </c>
      <c r="F132">
        <v>2.3541238121313111</v>
      </c>
    </row>
    <row r="133" spans="1:6" x14ac:dyDescent="0.3">
      <c r="A133" s="3">
        <v>29129</v>
      </c>
      <c r="B133">
        <v>109.32</v>
      </c>
      <c r="C133">
        <v>222.524</v>
      </c>
      <c r="D133" s="3">
        <v>29129</v>
      </c>
      <c r="E133">
        <v>2.0386996230206229</v>
      </c>
      <c r="F133">
        <v>2.3473768580381331</v>
      </c>
    </row>
    <row r="134" spans="1:6" x14ac:dyDescent="0.3">
      <c r="A134" s="3">
        <v>29221</v>
      </c>
      <c r="B134">
        <v>107.94</v>
      </c>
      <c r="C134">
        <v>223.179</v>
      </c>
      <c r="D134" s="3">
        <v>29221</v>
      </c>
      <c r="E134">
        <v>2.0331824137291949</v>
      </c>
      <c r="F134">
        <v>2.3486533273032304</v>
      </c>
    </row>
    <row r="135" spans="1:6" x14ac:dyDescent="0.3">
      <c r="A135" s="3">
        <v>29312</v>
      </c>
      <c r="B135">
        <v>102.09</v>
      </c>
      <c r="C135">
        <v>194.43700000000001</v>
      </c>
      <c r="D135" s="3">
        <v>29312</v>
      </c>
      <c r="E135">
        <v>2.0089832038154718</v>
      </c>
      <c r="F135">
        <v>2.2887789116542181</v>
      </c>
    </row>
    <row r="136" spans="1:6" x14ac:dyDescent="0.3">
      <c r="A136" s="3">
        <v>29403</v>
      </c>
      <c r="B136">
        <v>114.24</v>
      </c>
      <c r="C136">
        <v>201.72200000000001</v>
      </c>
      <c r="D136" s="3">
        <v>29403</v>
      </c>
      <c r="E136">
        <v>2.057818194432099</v>
      </c>
      <c r="F136">
        <v>2.3047532653797091</v>
      </c>
    </row>
    <row r="137" spans="1:6" x14ac:dyDescent="0.3">
      <c r="A137" s="3">
        <v>29495</v>
      </c>
      <c r="B137">
        <v>125.46</v>
      </c>
      <c r="C137">
        <v>208.02099999999999</v>
      </c>
      <c r="D137" s="3">
        <v>29495</v>
      </c>
      <c r="E137">
        <v>2.0985052832013156</v>
      </c>
      <c r="F137">
        <v>2.3181071797885164</v>
      </c>
    </row>
    <row r="138" spans="1:6" x14ac:dyDescent="0.3">
      <c r="A138" s="3">
        <v>29587</v>
      </c>
      <c r="B138">
        <v>135.76</v>
      </c>
      <c r="C138">
        <v>211.95099999999999</v>
      </c>
      <c r="D138" s="3">
        <v>29587</v>
      </c>
      <c r="E138">
        <v>2.1327718293096192</v>
      </c>
      <c r="F138">
        <v>2.3262354699415475</v>
      </c>
    </row>
    <row r="139" spans="1:6" x14ac:dyDescent="0.3">
      <c r="A139" s="3">
        <v>29677</v>
      </c>
      <c r="B139">
        <v>136</v>
      </c>
      <c r="C139">
        <v>200.09700000000001</v>
      </c>
      <c r="D139" s="3">
        <v>29677</v>
      </c>
      <c r="E139">
        <v>2.1335389083702174</v>
      </c>
      <c r="F139">
        <v>2.3012405774257538</v>
      </c>
    </row>
    <row r="140" spans="1:6" x14ac:dyDescent="0.3">
      <c r="A140" s="3">
        <v>29768</v>
      </c>
      <c r="B140">
        <v>131.21</v>
      </c>
      <c r="C140">
        <v>205.12</v>
      </c>
      <c r="D140" s="3">
        <v>29768</v>
      </c>
      <c r="E140">
        <v>2.1179669354917672</v>
      </c>
      <c r="F140">
        <v>2.3120080078387235</v>
      </c>
    </row>
    <row r="141" spans="1:6" x14ac:dyDescent="0.3">
      <c r="A141" s="3">
        <v>29860</v>
      </c>
      <c r="B141">
        <v>116.18</v>
      </c>
      <c r="C141">
        <v>201.67500000000001</v>
      </c>
      <c r="D141" s="3">
        <v>29860</v>
      </c>
      <c r="E141">
        <v>2.0651313721402098</v>
      </c>
      <c r="F141">
        <v>2.3046520656150018</v>
      </c>
    </row>
    <row r="142" spans="1:6" x14ac:dyDescent="0.3">
      <c r="A142" s="3">
        <v>29952</v>
      </c>
      <c r="B142">
        <v>122.55</v>
      </c>
      <c r="C142">
        <v>181.46</v>
      </c>
      <c r="D142" s="3">
        <v>29952</v>
      </c>
      <c r="E142">
        <v>2.0883133155880969</v>
      </c>
      <c r="F142">
        <v>2.2587809065412605</v>
      </c>
    </row>
    <row r="143" spans="1:6" x14ac:dyDescent="0.3">
      <c r="A143" s="3">
        <v>30042</v>
      </c>
      <c r="B143">
        <v>111.96</v>
      </c>
      <c r="C143">
        <v>183.28</v>
      </c>
      <c r="D143" s="3">
        <v>30042</v>
      </c>
      <c r="E143">
        <v>2.0490628897941248</v>
      </c>
      <c r="F143">
        <v>2.2631150761813412</v>
      </c>
    </row>
    <row r="144" spans="1:6" x14ac:dyDescent="0.3">
      <c r="A144" s="3">
        <v>30133</v>
      </c>
      <c r="B144">
        <v>109.61</v>
      </c>
      <c r="C144">
        <v>178.589</v>
      </c>
      <c r="D144" s="3">
        <v>30133</v>
      </c>
      <c r="E144">
        <v>2.0398501777496647</v>
      </c>
      <c r="F144">
        <v>2.2518547054684155</v>
      </c>
    </row>
    <row r="145" spans="1:6" x14ac:dyDescent="0.3">
      <c r="A145" s="3">
        <v>30225</v>
      </c>
      <c r="B145">
        <v>120.42</v>
      </c>
      <c r="C145">
        <v>172.4</v>
      </c>
      <c r="D145" s="3">
        <v>30225</v>
      </c>
      <c r="E145">
        <v>2.0806986228711293</v>
      </c>
      <c r="F145">
        <v>2.236537261488694</v>
      </c>
    </row>
    <row r="146" spans="1:6" x14ac:dyDescent="0.3">
      <c r="A146" s="3">
        <v>30317</v>
      </c>
      <c r="B146">
        <v>140.63999999999999</v>
      </c>
      <c r="C146">
        <v>173.982</v>
      </c>
      <c r="D146" s="3">
        <v>30317</v>
      </c>
      <c r="E146">
        <v>2.1481088577296967</v>
      </c>
      <c r="F146">
        <v>2.240504318943259</v>
      </c>
    </row>
    <row r="147" spans="1:6" x14ac:dyDescent="0.3">
      <c r="A147" s="3">
        <v>30407</v>
      </c>
      <c r="B147">
        <v>152.96</v>
      </c>
      <c r="C147">
        <v>193.29900000000001</v>
      </c>
      <c r="D147" s="3">
        <v>30407</v>
      </c>
      <c r="E147">
        <v>2.184577874932025</v>
      </c>
      <c r="F147">
        <v>2.2862296072846044</v>
      </c>
    </row>
    <row r="148" spans="1:6" x14ac:dyDescent="0.3">
      <c r="A148" s="3">
        <v>30498</v>
      </c>
      <c r="B148">
        <v>168.11</v>
      </c>
      <c r="C148">
        <v>204.71700000000001</v>
      </c>
      <c r="D148" s="3">
        <v>30498</v>
      </c>
      <c r="E148">
        <v>2.2255935481547997</v>
      </c>
      <c r="F148">
        <v>2.3111539086108985</v>
      </c>
    </row>
    <row r="149" spans="1:6" x14ac:dyDescent="0.3">
      <c r="A149" s="3">
        <v>30590</v>
      </c>
      <c r="B149">
        <v>166.07</v>
      </c>
      <c r="C149">
        <v>210.41900000000001</v>
      </c>
      <c r="D149" s="3">
        <v>30590</v>
      </c>
      <c r="E149">
        <v>2.2202911856651553</v>
      </c>
      <c r="F149">
        <v>2.3230849523191623</v>
      </c>
    </row>
    <row r="150" spans="1:6" x14ac:dyDescent="0.3">
      <c r="A150" s="3">
        <v>30682</v>
      </c>
      <c r="B150">
        <v>164.93</v>
      </c>
      <c r="C150">
        <v>219.24100000000001</v>
      </c>
      <c r="D150" s="3">
        <v>30682</v>
      </c>
      <c r="E150">
        <v>2.2172996589764962</v>
      </c>
      <c r="F150">
        <v>2.3409217743046118</v>
      </c>
    </row>
    <row r="151" spans="1:6" x14ac:dyDescent="0.3">
      <c r="A151" s="3">
        <v>30773</v>
      </c>
      <c r="B151">
        <v>159.18</v>
      </c>
      <c r="C151">
        <v>220.40600000000001</v>
      </c>
      <c r="D151" s="3">
        <v>30773</v>
      </c>
      <c r="E151">
        <v>2.2018885003659729</v>
      </c>
      <c r="F151">
        <v>2.3432234129176028</v>
      </c>
    </row>
    <row r="152" spans="1:6" x14ac:dyDescent="0.3">
      <c r="A152" s="3">
        <v>30864</v>
      </c>
      <c r="B152">
        <v>153.18</v>
      </c>
      <c r="C152">
        <v>211.83799999999999</v>
      </c>
      <c r="D152" s="3">
        <v>30864</v>
      </c>
      <c r="E152">
        <v>2.1852020651878941</v>
      </c>
      <c r="F152">
        <v>2.326003867527997</v>
      </c>
    </row>
    <row r="153" spans="1:6" x14ac:dyDescent="0.3">
      <c r="A153" s="3">
        <v>30956</v>
      </c>
      <c r="B153">
        <v>166.1</v>
      </c>
      <c r="C153">
        <v>213.11500000000001</v>
      </c>
      <c r="D153" s="3">
        <v>30956</v>
      </c>
      <c r="E153">
        <v>2.2203696324513946</v>
      </c>
      <c r="F153">
        <v>2.3286140184047981</v>
      </c>
    </row>
    <row r="154" spans="1:6" x14ac:dyDescent="0.3">
      <c r="A154" s="3">
        <v>31048</v>
      </c>
      <c r="B154">
        <v>167.199997</v>
      </c>
      <c r="C154">
        <v>203.84200000000001</v>
      </c>
      <c r="D154" s="3">
        <v>31048</v>
      </c>
      <c r="E154">
        <v>2.2232362653106326</v>
      </c>
      <c r="F154">
        <v>2.3092936717654542</v>
      </c>
    </row>
    <row r="155" spans="1:6" x14ac:dyDescent="0.3">
      <c r="A155" s="3">
        <v>31138</v>
      </c>
      <c r="B155">
        <v>180.66000399999999</v>
      </c>
      <c r="C155">
        <v>204.59100000000001</v>
      </c>
      <c r="D155" s="3">
        <v>31138</v>
      </c>
      <c r="E155">
        <v>2.2568620155121337</v>
      </c>
      <c r="F155">
        <v>2.3108865250931157</v>
      </c>
    </row>
    <row r="156" spans="1:6" x14ac:dyDescent="0.3">
      <c r="A156" s="3">
        <v>31229</v>
      </c>
      <c r="B156">
        <v>191.85000600000001</v>
      </c>
      <c r="C156">
        <v>208.31399999999999</v>
      </c>
      <c r="D156" s="3">
        <v>31229</v>
      </c>
      <c r="E156">
        <v>2.2829618171166488</v>
      </c>
      <c r="F156">
        <v>2.3187184582263392</v>
      </c>
    </row>
    <row r="157" spans="1:6" x14ac:dyDescent="0.3">
      <c r="A157" s="3">
        <v>31321</v>
      </c>
      <c r="B157">
        <v>182.05999800000001</v>
      </c>
      <c r="C157">
        <v>209.76900000000001</v>
      </c>
      <c r="D157" s="3">
        <v>31321</v>
      </c>
      <c r="E157">
        <v>2.2602145336242785</v>
      </c>
      <c r="F157">
        <v>2.3217413078628231</v>
      </c>
    </row>
    <row r="158" spans="1:6" x14ac:dyDescent="0.3">
      <c r="A158" s="3">
        <v>31413</v>
      </c>
      <c r="B158">
        <v>211.279999</v>
      </c>
      <c r="C158">
        <v>174.66900000000001</v>
      </c>
      <c r="D158" s="3">
        <v>31413</v>
      </c>
      <c r="E158">
        <v>2.3248583861433278</v>
      </c>
      <c r="F158">
        <v>2.2422158338691554</v>
      </c>
    </row>
    <row r="159" spans="1:6" x14ac:dyDescent="0.3">
      <c r="A159" s="3">
        <v>31503</v>
      </c>
      <c r="B159">
        <v>238.89999399999999</v>
      </c>
      <c r="C159">
        <v>171.227</v>
      </c>
      <c r="D159" s="3">
        <v>31503</v>
      </c>
      <c r="E159">
        <v>2.3782161388425238</v>
      </c>
      <c r="F159">
        <v>2.2335722476452062</v>
      </c>
    </row>
    <row r="160" spans="1:6" x14ac:dyDescent="0.3">
      <c r="A160" s="3">
        <v>31594</v>
      </c>
      <c r="B160">
        <v>250.66999799999999</v>
      </c>
      <c r="C160">
        <v>170.904</v>
      </c>
      <c r="D160" s="3">
        <v>31594</v>
      </c>
      <c r="E160">
        <v>2.3991023575610901</v>
      </c>
      <c r="F160">
        <v>2.2327522274814049</v>
      </c>
    </row>
    <row r="161" spans="1:6" x14ac:dyDescent="0.3">
      <c r="A161" s="3">
        <v>31686</v>
      </c>
      <c r="B161">
        <v>231.320007</v>
      </c>
      <c r="C161">
        <v>177.255</v>
      </c>
      <c r="D161" s="3">
        <v>31686</v>
      </c>
      <c r="E161">
        <v>2.36421319677379</v>
      </c>
      <c r="F161">
        <v>2.2485984945844852</v>
      </c>
    </row>
    <row r="162" spans="1:6" x14ac:dyDescent="0.3">
      <c r="A162" s="3">
        <v>31778</v>
      </c>
      <c r="B162">
        <v>242.16999799999999</v>
      </c>
      <c r="C162">
        <v>191.68600000000001</v>
      </c>
      <c r="D162" s="3">
        <v>31778</v>
      </c>
      <c r="E162">
        <v>2.3841203381871909</v>
      </c>
      <c r="F162">
        <v>2.2825903948562813</v>
      </c>
    </row>
    <row r="163" spans="1:6" x14ac:dyDescent="0.3">
      <c r="A163" s="3">
        <v>31868</v>
      </c>
      <c r="B163">
        <v>291.58999599999999</v>
      </c>
      <c r="C163">
        <v>220.614</v>
      </c>
      <c r="D163" s="3">
        <v>31868</v>
      </c>
      <c r="E163">
        <v>2.4647726199321998</v>
      </c>
      <c r="F163">
        <v>2.3436330689827871</v>
      </c>
    </row>
    <row r="164" spans="1:6" x14ac:dyDescent="0.3">
      <c r="A164" s="3">
        <v>31959</v>
      </c>
      <c r="B164">
        <v>303.98998999999998</v>
      </c>
      <c r="C164">
        <v>235.71100000000001</v>
      </c>
      <c r="D164" s="3">
        <v>31959</v>
      </c>
      <c r="E164">
        <v>2.4828592830846143</v>
      </c>
      <c r="F164">
        <v>2.3723798503555868</v>
      </c>
    </row>
    <row r="165" spans="1:6" x14ac:dyDescent="0.3">
      <c r="A165" s="3">
        <v>32051</v>
      </c>
      <c r="B165">
        <v>321.82998700000002</v>
      </c>
      <c r="C165">
        <v>243.661</v>
      </c>
      <c r="D165" s="3">
        <v>32051</v>
      </c>
      <c r="E165">
        <v>2.5076265076992517</v>
      </c>
      <c r="F165">
        <v>2.3867860222490838</v>
      </c>
    </row>
    <row r="166" spans="1:6" x14ac:dyDescent="0.3">
      <c r="A166" s="3">
        <v>32143</v>
      </c>
      <c r="B166">
        <v>247.10000600000001</v>
      </c>
      <c r="C166">
        <v>252.22399999999999</v>
      </c>
      <c r="D166" s="3">
        <v>32143</v>
      </c>
      <c r="E166">
        <v>2.3928727559474736</v>
      </c>
      <c r="F166">
        <v>2.4017864088494902</v>
      </c>
    </row>
    <row r="167" spans="1:6" x14ac:dyDescent="0.3">
      <c r="A167" s="3">
        <v>32234</v>
      </c>
      <c r="B167">
        <v>258.89001500000001</v>
      </c>
      <c r="C167">
        <v>266.62200000000001</v>
      </c>
      <c r="D167" s="3">
        <v>32234</v>
      </c>
      <c r="E167">
        <v>2.4131153006703854</v>
      </c>
      <c r="F167">
        <v>2.4258959818535448</v>
      </c>
    </row>
    <row r="168" spans="1:6" x14ac:dyDescent="0.3">
      <c r="A168" s="3">
        <v>32325</v>
      </c>
      <c r="B168">
        <v>273.5</v>
      </c>
      <c r="C168">
        <v>265.87900000000002</v>
      </c>
      <c r="D168" s="3">
        <v>32325</v>
      </c>
      <c r="E168">
        <v>2.4369573306694496</v>
      </c>
      <c r="F168">
        <v>2.4246840366761266</v>
      </c>
    </row>
    <row r="169" spans="1:6" x14ac:dyDescent="0.3">
      <c r="A169" s="3">
        <v>32417</v>
      </c>
      <c r="B169">
        <v>271.89001500000001</v>
      </c>
      <c r="C169">
        <v>278.78699999999998</v>
      </c>
      <c r="D169" s="3">
        <v>32417</v>
      </c>
      <c r="E169">
        <v>2.4343932586723578</v>
      </c>
      <c r="F169">
        <v>2.4452725184937738</v>
      </c>
    </row>
    <row r="170" spans="1:6" x14ac:dyDescent="0.3">
      <c r="A170" s="3">
        <v>32509</v>
      </c>
      <c r="B170">
        <v>277.72000100000002</v>
      </c>
      <c r="C170">
        <v>278.613</v>
      </c>
      <c r="D170" s="3">
        <v>32509</v>
      </c>
      <c r="E170">
        <v>2.4436071581483012</v>
      </c>
      <c r="F170">
        <v>2.4450013766125189</v>
      </c>
    </row>
    <row r="171" spans="1:6" x14ac:dyDescent="0.3">
      <c r="A171" s="3">
        <v>32599</v>
      </c>
      <c r="B171">
        <v>294.86999500000002</v>
      </c>
      <c r="C171">
        <v>273.16500000000002</v>
      </c>
      <c r="D171" s="3">
        <v>32599</v>
      </c>
      <c r="E171">
        <v>2.4696305824232692</v>
      </c>
      <c r="F171">
        <v>2.4364250534259844</v>
      </c>
    </row>
    <row r="172" spans="1:6" x14ac:dyDescent="0.3">
      <c r="A172" s="3">
        <v>32690</v>
      </c>
      <c r="B172">
        <v>317.98001099999999</v>
      </c>
      <c r="C172">
        <v>262.83300000000003</v>
      </c>
      <c r="D172" s="3">
        <v>32690</v>
      </c>
      <c r="E172">
        <v>2.5023998200308131</v>
      </c>
      <c r="F172">
        <v>2.4196798921592642</v>
      </c>
    </row>
    <row r="173" spans="1:6" x14ac:dyDescent="0.3">
      <c r="A173" s="3">
        <v>32782</v>
      </c>
      <c r="B173">
        <v>349.14999399999999</v>
      </c>
      <c r="C173">
        <v>263</v>
      </c>
      <c r="D173" s="3">
        <v>32782</v>
      </c>
      <c r="E173">
        <v>2.543012038913862</v>
      </c>
      <c r="F173">
        <v>2.419955748489758</v>
      </c>
    </row>
    <row r="174" spans="1:6" x14ac:dyDescent="0.3">
      <c r="A174" s="3">
        <v>32874</v>
      </c>
      <c r="B174">
        <v>353.39999399999999</v>
      </c>
      <c r="C174">
        <v>272.8</v>
      </c>
      <c r="D174" s="3">
        <v>32874</v>
      </c>
      <c r="E174">
        <v>2.5482665377973244</v>
      </c>
      <c r="F174">
        <v>2.4358443659844413</v>
      </c>
    </row>
    <row r="175" spans="1:6" x14ac:dyDescent="0.3">
      <c r="A175" s="3">
        <v>32964</v>
      </c>
      <c r="B175">
        <v>339.94000199999999</v>
      </c>
      <c r="C175">
        <v>285.02300000000002</v>
      </c>
      <c r="D175" s="3">
        <v>32964</v>
      </c>
      <c r="E175">
        <v>2.531402272631524</v>
      </c>
      <c r="F175">
        <v>2.4548799069209655</v>
      </c>
    </row>
    <row r="176" spans="1:6" x14ac:dyDescent="0.3">
      <c r="A176" s="3">
        <v>33055</v>
      </c>
      <c r="B176">
        <v>358.01998900000001</v>
      </c>
      <c r="C176">
        <v>289.17599999999999</v>
      </c>
      <c r="D176" s="3">
        <v>33055</v>
      </c>
      <c r="E176">
        <v>2.5539072748842431</v>
      </c>
      <c r="F176">
        <v>2.4611622460910891</v>
      </c>
    </row>
    <row r="177" spans="1:6" x14ac:dyDescent="0.3">
      <c r="A177" s="3">
        <v>33147</v>
      </c>
      <c r="B177">
        <v>306.10000600000001</v>
      </c>
      <c r="C177">
        <v>288.34800000000001</v>
      </c>
      <c r="D177" s="3">
        <v>33147</v>
      </c>
      <c r="E177">
        <v>2.4858633381101307</v>
      </c>
      <c r="F177">
        <v>2.4599169434633161</v>
      </c>
    </row>
    <row r="178" spans="1:6" x14ac:dyDescent="0.3">
      <c r="A178" s="3">
        <v>33239</v>
      </c>
      <c r="B178">
        <v>330.20001200000002</v>
      </c>
      <c r="C178">
        <v>299.49799999999999</v>
      </c>
      <c r="D178" s="3">
        <v>33239</v>
      </c>
      <c r="E178">
        <v>2.5187770847097357</v>
      </c>
      <c r="F178">
        <v>2.4763939265855508</v>
      </c>
    </row>
    <row r="179" spans="1:6" x14ac:dyDescent="0.3">
      <c r="A179" s="3">
        <v>33329</v>
      </c>
      <c r="B179">
        <v>375.22000100000002</v>
      </c>
      <c r="C179">
        <v>304.59300000000002</v>
      </c>
      <c r="D179" s="3">
        <v>33329</v>
      </c>
      <c r="E179">
        <v>2.5742859802731712</v>
      </c>
      <c r="F179">
        <v>2.4837199183818175</v>
      </c>
    </row>
    <row r="180" spans="1:6" x14ac:dyDescent="0.3">
      <c r="A180" s="3">
        <v>33420</v>
      </c>
      <c r="B180">
        <v>371.17999300000002</v>
      </c>
      <c r="C180">
        <v>310.435</v>
      </c>
      <c r="D180" s="3">
        <v>33420</v>
      </c>
      <c r="E180">
        <v>2.5695845592389945</v>
      </c>
      <c r="F180">
        <v>2.4919706798862635</v>
      </c>
    </row>
    <row r="181" spans="1:6" x14ac:dyDescent="0.3">
      <c r="A181" s="3">
        <v>33512</v>
      </c>
      <c r="B181">
        <v>387.85998499999999</v>
      </c>
      <c r="C181">
        <v>316.101</v>
      </c>
      <c r="D181" s="3">
        <v>33512</v>
      </c>
      <c r="E181">
        <v>2.5886749763257324</v>
      </c>
      <c r="F181">
        <v>2.4998258697522497</v>
      </c>
    </row>
    <row r="182" spans="1:6" x14ac:dyDescent="0.3">
      <c r="A182" s="3">
        <v>33604</v>
      </c>
      <c r="B182">
        <v>417.02999899999998</v>
      </c>
      <c r="C182">
        <v>329.803</v>
      </c>
      <c r="D182" s="3">
        <v>33604</v>
      </c>
      <c r="E182">
        <v>2.6201672970158514</v>
      </c>
      <c r="F182">
        <v>2.518254601816444</v>
      </c>
    </row>
    <row r="183" spans="1:6" x14ac:dyDescent="0.3">
      <c r="A183" s="3">
        <v>33695</v>
      </c>
      <c r="B183">
        <v>403.67001299999998</v>
      </c>
      <c r="C183">
        <v>344.55599999999998</v>
      </c>
      <c r="D183" s="3">
        <v>33695</v>
      </c>
      <c r="E183">
        <v>2.6060264886415836</v>
      </c>
      <c r="F183">
        <v>2.5372598169969076</v>
      </c>
    </row>
    <row r="184" spans="1:6" x14ac:dyDescent="0.3">
      <c r="A184" s="3">
        <v>33786</v>
      </c>
      <c r="B184">
        <v>408.20001200000002</v>
      </c>
      <c r="C184">
        <v>328.65100000000001</v>
      </c>
      <c r="D184" s="3">
        <v>33786</v>
      </c>
      <c r="E184">
        <v>2.6108730131471605</v>
      </c>
      <c r="F184">
        <v>2.5167349580641916</v>
      </c>
    </row>
    <row r="185" spans="1:6" x14ac:dyDescent="0.3">
      <c r="A185" s="3">
        <v>33878</v>
      </c>
      <c r="B185">
        <v>417.79998799999998</v>
      </c>
      <c r="C185">
        <v>336.05399999999997</v>
      </c>
      <c r="D185" s="3">
        <v>33878</v>
      </c>
      <c r="E185">
        <v>2.6209684231705372</v>
      </c>
      <c r="F185">
        <v>2.5264090691091798</v>
      </c>
    </row>
    <row r="186" spans="1:6" x14ac:dyDescent="0.3">
      <c r="A186" s="3">
        <v>33970</v>
      </c>
      <c r="B186">
        <v>435.70001200000002</v>
      </c>
      <c r="C186">
        <v>334.63799999999998</v>
      </c>
      <c r="D186" s="3">
        <v>33970</v>
      </c>
      <c r="E186">
        <v>2.6391875718970432</v>
      </c>
      <c r="F186">
        <v>2.5245752559726471</v>
      </c>
    </row>
    <row r="187" spans="1:6" x14ac:dyDescent="0.3">
      <c r="A187" s="3">
        <v>34060</v>
      </c>
      <c r="B187">
        <v>451.67001299999998</v>
      </c>
      <c r="C187">
        <v>349.005</v>
      </c>
      <c r="D187" s="3">
        <v>34060</v>
      </c>
      <c r="E187">
        <v>2.654821258104159</v>
      </c>
      <c r="F187">
        <v>2.5428316488985918</v>
      </c>
    </row>
    <row r="188" spans="1:6" x14ac:dyDescent="0.3">
      <c r="A188" s="3">
        <v>34151</v>
      </c>
      <c r="B188">
        <v>450.540009</v>
      </c>
      <c r="C188">
        <v>362.10599999999999</v>
      </c>
      <c r="D188" s="3">
        <v>34151</v>
      </c>
      <c r="E188">
        <v>2.6537333633870084</v>
      </c>
      <c r="F188">
        <v>2.5588357210205546</v>
      </c>
    </row>
    <row r="189" spans="1:6" x14ac:dyDescent="0.3">
      <c r="A189" s="3">
        <v>34243</v>
      </c>
      <c r="B189">
        <v>458.92999300000002</v>
      </c>
      <c r="C189">
        <v>382.44400000000002</v>
      </c>
      <c r="D189" s="3">
        <v>34243</v>
      </c>
      <c r="E189">
        <v>2.6617464415881904</v>
      </c>
      <c r="F189">
        <v>2.5825678518517701</v>
      </c>
    </row>
    <row r="190" spans="1:6" x14ac:dyDescent="0.3">
      <c r="A190" s="3">
        <v>34335</v>
      </c>
      <c r="B190">
        <v>466.51001000000002</v>
      </c>
      <c r="C190">
        <v>413.26900000000001</v>
      </c>
      <c r="D190" s="3">
        <v>34335</v>
      </c>
      <c r="E190">
        <v>2.6688609669273702</v>
      </c>
      <c r="F190">
        <v>2.6162328293468611</v>
      </c>
    </row>
    <row r="191" spans="1:6" x14ac:dyDescent="0.3">
      <c r="A191" s="3">
        <v>34425</v>
      </c>
      <c r="B191">
        <v>445.66000400000001</v>
      </c>
      <c r="C191">
        <v>427.52499999999998</v>
      </c>
      <c r="D191" s="3">
        <v>34425</v>
      </c>
      <c r="E191">
        <v>2.6490036598400089</v>
      </c>
      <c r="F191">
        <v>2.630961515659731</v>
      </c>
    </row>
    <row r="192" spans="1:6" x14ac:dyDescent="0.3">
      <c r="A192" s="3">
        <v>34516</v>
      </c>
      <c r="B192">
        <v>444.26998900000001</v>
      </c>
      <c r="C192">
        <v>449.48</v>
      </c>
      <c r="D192" s="3">
        <v>34516</v>
      </c>
      <c r="E192">
        <v>2.6476469770898357</v>
      </c>
      <c r="F192">
        <v>2.6527103721918768</v>
      </c>
    </row>
    <row r="193" spans="1:6" x14ac:dyDescent="0.3">
      <c r="A193" s="3">
        <v>34608</v>
      </c>
      <c r="B193">
        <v>462.69000199999999</v>
      </c>
      <c r="C193">
        <v>463.12900000000002</v>
      </c>
      <c r="D193" s="3">
        <v>34608</v>
      </c>
      <c r="E193">
        <v>2.6652901151836179</v>
      </c>
      <c r="F193">
        <v>2.6657019762986813</v>
      </c>
    </row>
    <row r="194" spans="1:6" x14ac:dyDescent="0.3">
      <c r="A194" s="3">
        <v>34700</v>
      </c>
      <c r="B194">
        <v>459.209991</v>
      </c>
      <c r="C194">
        <v>477.54599999999999</v>
      </c>
      <c r="D194" s="3">
        <v>34700</v>
      </c>
      <c r="E194">
        <v>2.6620113284077007</v>
      </c>
      <c r="F194">
        <v>2.679015211697692</v>
      </c>
    </row>
    <row r="195" spans="1:6" x14ac:dyDescent="0.3">
      <c r="A195" s="3">
        <v>34790</v>
      </c>
      <c r="B195">
        <v>500.70001200000002</v>
      </c>
      <c r="C195">
        <v>501.31400000000002</v>
      </c>
      <c r="D195" s="3">
        <v>34790</v>
      </c>
      <c r="E195">
        <v>2.6995776018074049</v>
      </c>
      <c r="F195">
        <v>2.7001098331545403</v>
      </c>
    </row>
    <row r="196" spans="1:6" x14ac:dyDescent="0.3">
      <c r="A196" s="3">
        <v>34881</v>
      </c>
      <c r="B196">
        <v>544.75</v>
      </c>
      <c r="C196">
        <v>509.30599999999998</v>
      </c>
      <c r="D196" s="3">
        <v>34881</v>
      </c>
      <c r="E196">
        <v>2.7361972389182934</v>
      </c>
      <c r="F196">
        <v>2.7069787925153546</v>
      </c>
    </row>
    <row r="197" spans="1:6" x14ac:dyDescent="0.3">
      <c r="A197" s="3">
        <v>34973</v>
      </c>
      <c r="B197">
        <v>584.40997300000004</v>
      </c>
      <c r="C197">
        <v>516.952</v>
      </c>
      <c r="D197" s="3">
        <v>34973</v>
      </c>
      <c r="E197">
        <v>2.7667176185933879</v>
      </c>
      <c r="F197">
        <v>2.7134502198774948</v>
      </c>
    </row>
    <row r="198" spans="1:6" x14ac:dyDescent="0.3">
      <c r="A198" s="3">
        <v>35065</v>
      </c>
      <c r="B198">
        <v>615.92999299999997</v>
      </c>
      <c r="C198">
        <v>537.20399999999995</v>
      </c>
      <c r="D198" s="3">
        <v>35065</v>
      </c>
      <c r="E198">
        <v>2.789531352778746</v>
      </c>
      <c r="F198">
        <v>2.7301392377484648</v>
      </c>
    </row>
    <row r="199" spans="1:6" x14ac:dyDescent="0.3">
      <c r="A199" s="3">
        <v>35156</v>
      </c>
      <c r="B199">
        <v>645.5</v>
      </c>
      <c r="C199">
        <v>540.29</v>
      </c>
      <c r="D199" s="3">
        <v>35156</v>
      </c>
      <c r="E199">
        <v>2.8098962466024391</v>
      </c>
      <c r="F199">
        <v>2.7326269294399737</v>
      </c>
    </row>
    <row r="200" spans="1:6" x14ac:dyDescent="0.3">
      <c r="A200" s="3">
        <v>35247</v>
      </c>
      <c r="B200">
        <v>670.63000499999998</v>
      </c>
      <c r="C200">
        <v>537.27800000000002</v>
      </c>
      <c r="D200" s="3">
        <v>35247</v>
      </c>
      <c r="E200">
        <v>2.8264829805190042</v>
      </c>
      <c r="F200">
        <v>2.7301990578137834</v>
      </c>
    </row>
    <row r="201" spans="1:6" x14ac:dyDescent="0.3">
      <c r="A201" s="3">
        <v>35339</v>
      </c>
      <c r="B201">
        <v>687.30999799999995</v>
      </c>
      <c r="C201">
        <v>550.94200000000001</v>
      </c>
      <c r="D201" s="3">
        <v>35339</v>
      </c>
      <c r="E201">
        <v>2.8371526614481968</v>
      </c>
      <c r="F201">
        <v>2.7411058812369311</v>
      </c>
    </row>
    <row r="202" spans="1:6" x14ac:dyDescent="0.3">
      <c r="A202" s="3">
        <v>35431</v>
      </c>
      <c r="B202">
        <v>740.73999000000003</v>
      </c>
      <c r="C202">
        <v>564.38199999999995</v>
      </c>
      <c r="D202" s="3">
        <v>35431</v>
      </c>
      <c r="E202">
        <v>2.8696657913473134</v>
      </c>
      <c r="F202">
        <v>2.7515731542224011</v>
      </c>
    </row>
    <row r="203" spans="1:6" x14ac:dyDescent="0.3">
      <c r="A203" s="3">
        <v>35521</v>
      </c>
      <c r="B203">
        <v>757.11999500000002</v>
      </c>
      <c r="C203">
        <v>584.51800000000003</v>
      </c>
      <c r="D203" s="3">
        <v>35521</v>
      </c>
      <c r="E203">
        <v>2.8791647157437485</v>
      </c>
      <c r="F203">
        <v>2.766797889630122</v>
      </c>
    </row>
    <row r="204" spans="1:6" x14ac:dyDescent="0.3">
      <c r="A204" s="3">
        <v>35612</v>
      </c>
      <c r="B204">
        <v>885.14001499999995</v>
      </c>
      <c r="C204">
        <v>608.221</v>
      </c>
      <c r="D204" s="3">
        <v>35612</v>
      </c>
      <c r="E204">
        <v>2.9470119745760441</v>
      </c>
      <c r="F204">
        <v>2.7840614109193798</v>
      </c>
    </row>
    <row r="205" spans="1:6" x14ac:dyDescent="0.3">
      <c r="A205" s="3">
        <v>35704</v>
      </c>
      <c r="B205">
        <v>947.28002900000001</v>
      </c>
      <c r="C205">
        <v>611.94399999999996</v>
      </c>
      <c r="D205" s="3">
        <v>35704</v>
      </c>
      <c r="E205">
        <v>2.9764783814025986</v>
      </c>
      <c r="F205">
        <v>2.7867116809629522</v>
      </c>
    </row>
    <row r="206" spans="1:6" x14ac:dyDescent="0.3">
      <c r="A206" s="3">
        <v>35796</v>
      </c>
      <c r="B206">
        <v>970.42999299999997</v>
      </c>
      <c r="C206">
        <v>539.19200000000001</v>
      </c>
      <c r="D206" s="3">
        <v>35796</v>
      </c>
      <c r="E206">
        <v>2.9869642107697905</v>
      </c>
      <c r="F206">
        <v>2.7317434399411549</v>
      </c>
    </row>
    <row r="207" spans="1:6" x14ac:dyDescent="0.3">
      <c r="A207" s="3">
        <v>35886</v>
      </c>
      <c r="B207">
        <v>1101.75</v>
      </c>
      <c r="C207">
        <v>538.40800000000002</v>
      </c>
      <c r="D207" s="3">
        <v>35886</v>
      </c>
      <c r="E207">
        <v>3.0420830591819565</v>
      </c>
      <c r="F207">
        <v>2.7311115042806362</v>
      </c>
    </row>
    <row r="208" spans="1:6" x14ac:dyDescent="0.3">
      <c r="A208" s="3">
        <v>35977</v>
      </c>
      <c r="B208">
        <v>1133.839966</v>
      </c>
      <c r="C208">
        <v>535.27300000000002</v>
      </c>
      <c r="D208" s="3">
        <v>35977</v>
      </c>
      <c r="E208">
        <v>3.0545517610932622</v>
      </c>
      <c r="F208">
        <v>2.7285753374489201</v>
      </c>
    </row>
    <row r="209" spans="1:6" x14ac:dyDescent="0.3">
      <c r="A209" s="3">
        <v>36069</v>
      </c>
      <c r="B209">
        <v>1017.01001</v>
      </c>
      <c r="C209">
        <v>519.08199999999999</v>
      </c>
      <c r="D209" s="3">
        <v>36069</v>
      </c>
      <c r="E209">
        <v>3.0073252275209446</v>
      </c>
      <c r="F209">
        <v>2.7152359692829884</v>
      </c>
    </row>
    <row r="210" spans="1:6" x14ac:dyDescent="0.3">
      <c r="A210" s="3">
        <v>36161</v>
      </c>
      <c r="B210">
        <v>1229.2299800000001</v>
      </c>
      <c r="C210">
        <v>552.46199999999999</v>
      </c>
      <c r="D210" s="3">
        <v>36161</v>
      </c>
      <c r="E210">
        <v>3.0896331438311599</v>
      </c>
      <c r="F210">
        <v>2.7423024113021821</v>
      </c>
    </row>
    <row r="211" spans="1:6" x14ac:dyDescent="0.3">
      <c r="A211" s="3">
        <v>36251</v>
      </c>
      <c r="B211">
        <v>1286.369995</v>
      </c>
      <c r="C211">
        <v>568.577</v>
      </c>
      <c r="D211" s="3">
        <v>36251</v>
      </c>
      <c r="E211">
        <v>3.1093659014619752</v>
      </c>
      <c r="F211">
        <v>2.7547892876880264</v>
      </c>
    </row>
    <row r="212" spans="1:6" x14ac:dyDescent="0.3">
      <c r="A212" s="3">
        <v>36342</v>
      </c>
      <c r="B212">
        <v>1372.709961</v>
      </c>
      <c r="C212">
        <v>569.27499999999998</v>
      </c>
      <c r="D212" s="3">
        <v>36342</v>
      </c>
      <c r="E212">
        <v>3.1375787851292896</v>
      </c>
      <c r="F212">
        <v>2.7553221119681481</v>
      </c>
    </row>
    <row r="213" spans="1:6" x14ac:dyDescent="0.3">
      <c r="A213" s="3">
        <v>36434</v>
      </c>
      <c r="B213">
        <v>1282.709961</v>
      </c>
      <c r="C213">
        <v>590.99199999999996</v>
      </c>
      <c r="D213" s="3">
        <v>36434</v>
      </c>
      <c r="E213">
        <v>3.1081284673047</v>
      </c>
      <c r="F213">
        <v>2.7715816020667536</v>
      </c>
    </row>
    <row r="214" spans="1:6" x14ac:dyDescent="0.3">
      <c r="A214" s="3">
        <v>36526</v>
      </c>
      <c r="B214">
        <v>1469.25</v>
      </c>
      <c r="C214">
        <v>565.04300000000001</v>
      </c>
      <c r="D214" s="3">
        <v>36526</v>
      </c>
      <c r="E214">
        <v>3.1670956993864365</v>
      </c>
      <c r="F214">
        <v>2.7520814990621449</v>
      </c>
    </row>
    <row r="215" spans="1:6" x14ac:dyDescent="0.3">
      <c r="A215" s="3">
        <v>36617</v>
      </c>
      <c r="B215">
        <v>1498.579956</v>
      </c>
      <c r="C215">
        <v>559.322</v>
      </c>
      <c r="D215" s="3">
        <v>36617</v>
      </c>
      <c r="E215">
        <v>3.175679919469335</v>
      </c>
      <c r="F215">
        <v>2.7476619019148649</v>
      </c>
    </row>
    <row r="216" spans="1:6" x14ac:dyDescent="0.3">
      <c r="A216" s="3">
        <v>36708</v>
      </c>
      <c r="B216">
        <v>1454.599976</v>
      </c>
      <c r="C216">
        <v>554.16999999999996</v>
      </c>
      <c r="D216" s="3">
        <v>36708</v>
      </c>
      <c r="E216">
        <v>3.162743576069825</v>
      </c>
      <c r="F216">
        <v>2.7436430115452586</v>
      </c>
    </row>
    <row r="217" spans="1:6" x14ac:dyDescent="0.3">
      <c r="A217" s="3">
        <v>36800</v>
      </c>
      <c r="B217">
        <v>1436.5200199999999</v>
      </c>
      <c r="C217">
        <v>533.36199999999997</v>
      </c>
      <c r="D217" s="3">
        <v>36800</v>
      </c>
      <c r="E217">
        <v>3.157311682896669</v>
      </c>
      <c r="F217">
        <v>2.7270220706373349</v>
      </c>
    </row>
    <row r="218" spans="1:6" x14ac:dyDescent="0.3">
      <c r="A218" s="3">
        <v>36892</v>
      </c>
      <c r="B218">
        <v>1320.280029</v>
      </c>
      <c r="C218">
        <v>562.88499999999999</v>
      </c>
      <c r="D218" s="3">
        <v>36892</v>
      </c>
      <c r="E218">
        <v>3.1206660540478159</v>
      </c>
      <c r="F218">
        <v>2.7504196755494768</v>
      </c>
    </row>
    <row r="219" spans="1:6" x14ac:dyDescent="0.3">
      <c r="A219" s="3">
        <v>36982</v>
      </c>
      <c r="B219">
        <v>1160.329956</v>
      </c>
      <c r="C219">
        <v>581.77800000000002</v>
      </c>
      <c r="D219" s="3">
        <v>36982</v>
      </c>
      <c r="E219">
        <v>3.0645815044801403</v>
      </c>
      <c r="F219">
        <v>2.764757294327246</v>
      </c>
    </row>
    <row r="220" spans="1:6" x14ac:dyDescent="0.3">
      <c r="A220" s="3">
        <v>37073</v>
      </c>
      <c r="B220">
        <v>1224.420044</v>
      </c>
      <c r="C220">
        <v>532.10799999999995</v>
      </c>
      <c r="D220" s="3">
        <v>37073</v>
      </c>
      <c r="E220">
        <v>3.087930430470661</v>
      </c>
      <c r="F220">
        <v>2.7259997883923739</v>
      </c>
    </row>
    <row r="221" spans="1:6" x14ac:dyDescent="0.3">
      <c r="A221" s="3">
        <v>37165</v>
      </c>
      <c r="B221">
        <v>1040.9399410000001</v>
      </c>
      <c r="C221">
        <v>512.71299999999997</v>
      </c>
      <c r="D221" s="3">
        <v>37165</v>
      </c>
      <c r="E221">
        <v>3.0174256727912887</v>
      </c>
      <c r="F221">
        <v>2.7098743292537173</v>
      </c>
    </row>
    <row r="222" spans="1:6" x14ac:dyDescent="0.3">
      <c r="A222" s="3">
        <v>37257</v>
      </c>
      <c r="B222">
        <v>1148.079956</v>
      </c>
      <c r="C222">
        <v>558.46799999999996</v>
      </c>
      <c r="D222" s="3">
        <v>37257</v>
      </c>
      <c r="E222">
        <v>3.0599721347870465</v>
      </c>
      <c r="F222">
        <v>2.7469982932590193</v>
      </c>
    </row>
    <row r="223" spans="1:6" x14ac:dyDescent="0.3">
      <c r="A223" s="3">
        <v>37347</v>
      </c>
      <c r="B223">
        <v>1147.3900149999999</v>
      </c>
      <c r="C223">
        <v>614.55899999999997</v>
      </c>
      <c r="D223" s="3">
        <v>37347</v>
      </c>
      <c r="E223">
        <v>3.0597110661763067</v>
      </c>
      <c r="F223">
        <v>2.7885635831450477</v>
      </c>
    </row>
    <row r="224" spans="1:6" x14ac:dyDescent="0.3">
      <c r="A224" s="3">
        <v>37438</v>
      </c>
      <c r="B224">
        <v>989.82000700000003</v>
      </c>
      <c r="C224">
        <v>669.48099999999999</v>
      </c>
      <c r="D224" s="3">
        <v>37438</v>
      </c>
      <c r="E224">
        <v>2.9955562278565129</v>
      </c>
      <c r="F224">
        <v>2.8257382561617006</v>
      </c>
    </row>
    <row r="225" spans="1:6" x14ac:dyDescent="0.3">
      <c r="A225" s="3">
        <v>37530</v>
      </c>
      <c r="B225">
        <v>815.28002900000001</v>
      </c>
      <c r="C225">
        <v>742.298</v>
      </c>
      <c r="D225" s="3">
        <v>37530</v>
      </c>
      <c r="E225">
        <v>2.9113068040297496</v>
      </c>
      <c r="F225">
        <v>2.870578290419135</v>
      </c>
    </row>
    <row r="226" spans="1:6" x14ac:dyDescent="0.3">
      <c r="A226" s="3">
        <v>37622</v>
      </c>
      <c r="B226">
        <v>879.82000700000003</v>
      </c>
      <c r="C226">
        <v>739.46</v>
      </c>
      <c r="D226" s="3">
        <v>37622</v>
      </c>
      <c r="E226">
        <v>2.9443938335568549</v>
      </c>
      <c r="F226">
        <v>2.868914686447694</v>
      </c>
    </row>
    <row r="227" spans="1:6" x14ac:dyDescent="0.3">
      <c r="A227" s="3">
        <v>37712</v>
      </c>
      <c r="B227">
        <v>848.17999299999997</v>
      </c>
      <c r="C227">
        <v>742.62400000000002</v>
      </c>
      <c r="D227" s="3">
        <v>37712</v>
      </c>
      <c r="E227">
        <v>2.9284880240395403</v>
      </c>
      <c r="F227">
        <v>2.8707689805744092</v>
      </c>
    </row>
    <row r="228" spans="1:6" x14ac:dyDescent="0.3">
      <c r="A228" s="3">
        <v>37803</v>
      </c>
      <c r="B228">
        <v>974.5</v>
      </c>
      <c r="C228">
        <v>785.03399999999999</v>
      </c>
      <c r="D228" s="3">
        <v>37803</v>
      </c>
      <c r="E228">
        <v>2.9887818434536402</v>
      </c>
      <c r="F228">
        <v>2.8948884665447689</v>
      </c>
    </row>
    <row r="229" spans="1:6" x14ac:dyDescent="0.3">
      <c r="A229" s="3">
        <v>37895</v>
      </c>
      <c r="B229">
        <v>995.96997099999999</v>
      </c>
      <c r="C229">
        <v>840.16499999999996</v>
      </c>
      <c r="D229" s="3">
        <v>37895</v>
      </c>
      <c r="E229">
        <v>2.9982462444220945</v>
      </c>
      <c r="F229">
        <v>2.9243645855291893</v>
      </c>
    </row>
    <row r="230" spans="1:6" x14ac:dyDescent="0.3">
      <c r="A230" s="3">
        <v>37987</v>
      </c>
      <c r="B230">
        <v>1111.920044</v>
      </c>
      <c r="C230">
        <v>954.77700000000004</v>
      </c>
      <c r="D230" s="3">
        <v>37987</v>
      </c>
      <c r="E230">
        <v>3.0460735591003112</v>
      </c>
      <c r="F230">
        <v>2.9799019485695362</v>
      </c>
    </row>
    <row r="231" spans="1:6" x14ac:dyDescent="0.3">
      <c r="A231" s="3">
        <v>38078</v>
      </c>
      <c r="B231">
        <v>1126.209961</v>
      </c>
      <c r="C231">
        <v>997.16899999999998</v>
      </c>
      <c r="D231" s="3">
        <v>38078</v>
      </c>
      <c r="E231">
        <v>3.0516193642305298</v>
      </c>
      <c r="F231">
        <v>2.9987687686903319</v>
      </c>
    </row>
    <row r="232" spans="1:6" x14ac:dyDescent="0.3">
      <c r="A232" s="3">
        <v>38169</v>
      </c>
      <c r="B232">
        <v>1140.839966</v>
      </c>
      <c r="C232">
        <v>1042.501</v>
      </c>
      <c r="D232" s="3">
        <v>38169</v>
      </c>
      <c r="E232">
        <v>3.0572247270144821</v>
      </c>
      <c r="F232">
        <v>3.0180764802350266</v>
      </c>
    </row>
    <row r="233" spans="1:6" x14ac:dyDescent="0.3">
      <c r="A233" s="3">
        <v>38261</v>
      </c>
      <c r="B233">
        <v>1114.579956</v>
      </c>
      <c r="C233">
        <v>1045.7190000000001</v>
      </c>
      <c r="D233" s="3">
        <v>38261</v>
      </c>
      <c r="E233">
        <v>3.0471112286745439</v>
      </c>
      <c r="F233">
        <v>3.019414998924681</v>
      </c>
    </row>
    <row r="234" spans="1:6" x14ac:dyDescent="0.3">
      <c r="A234" s="3">
        <v>38353</v>
      </c>
      <c r="B234">
        <v>1211.920044</v>
      </c>
      <c r="C234">
        <v>1266.4159999999999</v>
      </c>
      <c r="D234" s="3">
        <v>38353</v>
      </c>
      <c r="E234">
        <v>3.0834739683492143</v>
      </c>
      <c r="F234">
        <v>3.1025763887998261</v>
      </c>
    </row>
    <row r="235" spans="1:6" x14ac:dyDescent="0.3">
      <c r="A235" s="3">
        <v>38443</v>
      </c>
      <c r="B235">
        <v>1180.589966</v>
      </c>
      <c r="C235">
        <v>1292.7270000000001</v>
      </c>
      <c r="D235" s="3">
        <v>38443</v>
      </c>
      <c r="E235">
        <v>3.0720990877710395</v>
      </c>
      <c r="F235">
        <v>3.1115068196122042</v>
      </c>
    </row>
    <row r="236" spans="1:6" x14ac:dyDescent="0.3">
      <c r="A236" s="3">
        <v>38534</v>
      </c>
      <c r="B236">
        <v>1191.329956</v>
      </c>
      <c r="C236">
        <v>1339.203</v>
      </c>
      <c r="D236" s="3">
        <v>38534</v>
      </c>
      <c r="E236">
        <v>3.076032062258601</v>
      </c>
      <c r="F236">
        <v>3.1268464135299991</v>
      </c>
    </row>
    <row r="237" spans="1:6" x14ac:dyDescent="0.3">
      <c r="A237" s="3">
        <v>38626</v>
      </c>
      <c r="B237">
        <v>1228.8100589999999</v>
      </c>
      <c r="C237">
        <v>1407.538</v>
      </c>
      <c r="D237" s="3">
        <v>38626</v>
      </c>
      <c r="E237">
        <v>3.0894847578227824</v>
      </c>
      <c r="F237">
        <v>3.1484601285447251</v>
      </c>
    </row>
    <row r="238" spans="1:6" x14ac:dyDescent="0.3">
      <c r="A238" s="3">
        <v>38718</v>
      </c>
      <c r="B238">
        <v>1248.290039</v>
      </c>
      <c r="C238">
        <v>1433.3810000000001</v>
      </c>
      <c r="D238" s="3">
        <v>38718</v>
      </c>
      <c r="E238">
        <v>3.0963155049798097</v>
      </c>
      <c r="F238">
        <v>3.1563616434362669</v>
      </c>
    </row>
    <row r="239" spans="1:6" x14ac:dyDescent="0.3">
      <c r="A239" s="3">
        <v>38808</v>
      </c>
      <c r="B239">
        <v>1302.880005</v>
      </c>
      <c r="C239">
        <v>1472.8040000000001</v>
      </c>
      <c r="D239" s="3">
        <v>38808</v>
      </c>
      <c r="E239">
        <v>3.1149044191154331</v>
      </c>
      <c r="F239">
        <v>3.1681449550013689</v>
      </c>
    </row>
    <row r="240" spans="1:6" x14ac:dyDescent="0.3">
      <c r="A240" s="3">
        <v>38899</v>
      </c>
      <c r="B240">
        <v>1270.0600589999999</v>
      </c>
      <c r="C240">
        <v>1495.335</v>
      </c>
      <c r="D240" s="3">
        <v>38899</v>
      </c>
      <c r="E240">
        <v>3.1038242584957692</v>
      </c>
      <c r="F240">
        <v>3.174738498582391</v>
      </c>
    </row>
    <row r="241" spans="1:6" x14ac:dyDescent="0.3">
      <c r="A241" s="3">
        <v>38991</v>
      </c>
      <c r="B241">
        <v>1335.8199460000001</v>
      </c>
      <c r="C241">
        <v>1452.347</v>
      </c>
      <c r="D241" s="3">
        <v>38991</v>
      </c>
      <c r="E241">
        <v>3.1257479239116646</v>
      </c>
      <c r="F241">
        <v>3.1620703919707345</v>
      </c>
    </row>
    <row r="242" spans="1:6" x14ac:dyDescent="0.3">
      <c r="A242" s="3">
        <v>39083</v>
      </c>
      <c r="B242">
        <v>1418.030029</v>
      </c>
      <c r="C242">
        <v>1384.4</v>
      </c>
      <c r="D242" s="3">
        <v>39083</v>
      </c>
      <c r="E242">
        <v>3.1516854278081969</v>
      </c>
      <c r="F242">
        <v>3.14126159062209</v>
      </c>
    </row>
    <row r="243" spans="1:6" x14ac:dyDescent="0.3">
      <c r="A243" s="3">
        <v>39173</v>
      </c>
      <c r="B243">
        <v>1420.829956</v>
      </c>
      <c r="C243">
        <v>1462.4880000000001</v>
      </c>
      <c r="D243" s="3">
        <v>39173</v>
      </c>
      <c r="E243">
        <v>3.1525421049578606</v>
      </c>
      <c r="F243">
        <v>3.1650923112976961</v>
      </c>
    </row>
    <row r="244" spans="1:6" x14ac:dyDescent="0.3">
      <c r="A244" s="3">
        <v>39264</v>
      </c>
      <c r="B244">
        <v>1504.660034</v>
      </c>
      <c r="C244">
        <v>1409.6679999999999</v>
      </c>
      <c r="D244" s="3">
        <v>39264</v>
      </c>
      <c r="E244">
        <v>3.1774383856200763</v>
      </c>
      <c r="F244">
        <v>3.1491168412045152</v>
      </c>
    </row>
    <row r="245" spans="1:6" x14ac:dyDescent="0.3">
      <c r="A245" s="3">
        <v>39356</v>
      </c>
      <c r="B245">
        <v>1527.290039</v>
      </c>
      <c r="C245">
        <v>1432.95</v>
      </c>
      <c r="D245" s="3">
        <v>39356</v>
      </c>
      <c r="E245">
        <v>3.1839215192935413</v>
      </c>
      <c r="F245">
        <v>3.1562310368014357</v>
      </c>
    </row>
    <row r="246" spans="1:6" x14ac:dyDescent="0.3">
      <c r="A246" s="3">
        <v>39448</v>
      </c>
      <c r="B246">
        <v>1467.969971</v>
      </c>
      <c r="C246">
        <v>1325.635</v>
      </c>
      <c r="D246" s="3">
        <v>39448</v>
      </c>
      <c r="E246">
        <v>3.1667171716819693</v>
      </c>
      <c r="F246">
        <v>3.1224239619971299</v>
      </c>
    </row>
    <row r="247" spans="1:6" x14ac:dyDescent="0.3">
      <c r="A247" s="3">
        <v>39539</v>
      </c>
      <c r="B247">
        <v>1326.410034</v>
      </c>
      <c r="C247">
        <v>1348.0129999999999</v>
      </c>
      <c r="D247" s="3">
        <v>39539</v>
      </c>
      <c r="E247">
        <v>3.1226777985608041</v>
      </c>
      <c r="F247">
        <v>3.129694080479005</v>
      </c>
    </row>
    <row r="248" spans="1:6" x14ac:dyDescent="0.3">
      <c r="A248" s="3">
        <v>39630</v>
      </c>
      <c r="B248">
        <v>1276.6899410000001</v>
      </c>
      <c r="C248">
        <v>1284.3910000000001</v>
      </c>
      <c r="D248" s="3">
        <v>39630</v>
      </c>
      <c r="E248">
        <v>3.1060854366033217</v>
      </c>
      <c r="F248">
        <v>3.1086972537116315</v>
      </c>
    </row>
    <row r="249" spans="1:6" x14ac:dyDescent="0.3">
      <c r="A249" s="3">
        <v>39722</v>
      </c>
      <c r="B249">
        <v>1164.170044</v>
      </c>
      <c r="C249">
        <v>773.27</v>
      </c>
      <c r="D249" s="3">
        <v>39722</v>
      </c>
      <c r="E249">
        <v>3.0660164199850417</v>
      </c>
      <c r="F249">
        <v>2.8883311614942406</v>
      </c>
    </row>
    <row r="250" spans="1:6" x14ac:dyDescent="0.3">
      <c r="A250" s="3">
        <v>39814</v>
      </c>
      <c r="B250">
        <v>902.98999000000003</v>
      </c>
      <c r="C250">
        <v>1125.9159999999999</v>
      </c>
      <c r="D250" s="3">
        <v>39814</v>
      </c>
      <c r="E250">
        <v>2.9556829360146581</v>
      </c>
      <c r="F250">
        <v>3.0515059907841682</v>
      </c>
    </row>
    <row r="251" spans="1:6" x14ac:dyDescent="0.3">
      <c r="A251" s="3">
        <v>39904</v>
      </c>
      <c r="B251">
        <v>793.59002699999996</v>
      </c>
      <c r="C251">
        <v>1199.3630000000001</v>
      </c>
      <c r="D251" s="3">
        <v>39904</v>
      </c>
      <c r="E251">
        <v>2.8995962014267636</v>
      </c>
      <c r="F251">
        <v>3.0789506468498611</v>
      </c>
    </row>
    <row r="252" spans="1:6" x14ac:dyDescent="0.3">
      <c r="A252" s="3">
        <v>39995</v>
      </c>
      <c r="B252">
        <v>920.82000700000003</v>
      </c>
      <c r="C252">
        <v>1382.393</v>
      </c>
      <c r="D252" s="3">
        <v>39995</v>
      </c>
      <c r="E252">
        <v>2.9641747468025619</v>
      </c>
      <c r="F252">
        <v>3.1406315260107798</v>
      </c>
    </row>
    <row r="253" spans="1:6" x14ac:dyDescent="0.3">
      <c r="A253" s="3">
        <v>40087</v>
      </c>
      <c r="B253">
        <v>1054.910034</v>
      </c>
      <c r="C253">
        <v>1499.252</v>
      </c>
      <c r="D253" s="3">
        <v>40087</v>
      </c>
      <c r="E253">
        <v>3.0232154232323931</v>
      </c>
      <c r="F253">
        <v>3.1758746368584143</v>
      </c>
    </row>
    <row r="254" spans="1:6" x14ac:dyDescent="0.3">
      <c r="A254" s="3">
        <v>40179</v>
      </c>
      <c r="B254">
        <v>1116.5600589999999</v>
      </c>
      <c r="C254">
        <v>1570.962</v>
      </c>
      <c r="D254" s="3">
        <v>40179</v>
      </c>
      <c r="E254">
        <v>3.047882088438155</v>
      </c>
      <c r="F254">
        <v>3.1961656800177529</v>
      </c>
    </row>
    <row r="255" spans="1:6" x14ac:dyDescent="0.3">
      <c r="A255" s="3">
        <v>40269</v>
      </c>
      <c r="B255">
        <v>1171.2299800000001</v>
      </c>
      <c r="C255">
        <v>1560.78</v>
      </c>
      <c r="D255" s="3">
        <v>40269</v>
      </c>
      <c r="E255">
        <v>3.0686421805021644</v>
      </c>
      <c r="F255">
        <v>3.1933416913266917</v>
      </c>
    </row>
    <row r="256" spans="1:6" x14ac:dyDescent="0.3">
      <c r="A256" s="3">
        <v>40360</v>
      </c>
      <c r="B256">
        <v>1031.099976</v>
      </c>
      <c r="C256">
        <v>1646.527</v>
      </c>
      <c r="D256" s="3">
        <v>40360</v>
      </c>
      <c r="E256">
        <v>3.0133007767482001</v>
      </c>
      <c r="F256">
        <v>3.2165688567332404</v>
      </c>
    </row>
    <row r="257" spans="1:6" x14ac:dyDescent="0.3">
      <c r="A257" s="3">
        <v>40452</v>
      </c>
      <c r="B257">
        <v>1143.48999</v>
      </c>
      <c r="C257">
        <v>1647.5</v>
      </c>
      <c r="D257" s="3">
        <v>40452</v>
      </c>
      <c r="E257">
        <v>3.0582323671878116</v>
      </c>
      <c r="F257">
        <v>3.2168254232660476</v>
      </c>
    </row>
    <row r="258" spans="1:6" x14ac:dyDescent="0.3">
      <c r="A258" s="3">
        <v>40544</v>
      </c>
      <c r="B258">
        <v>1257.619995</v>
      </c>
      <c r="C258">
        <v>1513.837</v>
      </c>
      <c r="D258" s="3">
        <v>40544</v>
      </c>
      <c r="E258">
        <v>3.099549433632621</v>
      </c>
      <c r="F258">
        <v>3.1800791157112704</v>
      </c>
    </row>
    <row r="259" spans="1:6" x14ac:dyDescent="0.3">
      <c r="A259" s="3">
        <v>40634</v>
      </c>
      <c r="B259">
        <v>1329.4799800000001</v>
      </c>
      <c r="C259">
        <v>1580.1479999999999</v>
      </c>
      <c r="D259" s="3">
        <v>40634</v>
      </c>
      <c r="E259">
        <v>3.1236818018849677</v>
      </c>
      <c r="F259">
        <v>3.1986977657981783</v>
      </c>
    </row>
    <row r="260" spans="1:6" x14ac:dyDescent="0.3">
      <c r="A260" s="3">
        <v>40725</v>
      </c>
      <c r="B260">
        <v>1320.6400149999999</v>
      </c>
      <c r="C260">
        <v>1592.155</v>
      </c>
      <c r="D260" s="3">
        <v>40725</v>
      </c>
      <c r="E260">
        <v>3.1207844521300947</v>
      </c>
      <c r="F260">
        <v>3.2019853450397915</v>
      </c>
    </row>
    <row r="261" spans="1:6" x14ac:dyDescent="0.3">
      <c r="A261" s="3">
        <v>40817</v>
      </c>
      <c r="B261">
        <v>1131.209961</v>
      </c>
      <c r="C261">
        <v>1671.585</v>
      </c>
      <c r="D261" s="3">
        <v>40817</v>
      </c>
      <c r="E261">
        <v>3.053543220699896</v>
      </c>
      <c r="F261">
        <v>3.2231284653392258</v>
      </c>
    </row>
    <row r="262" spans="1:6" x14ac:dyDescent="0.3">
      <c r="A262" s="3">
        <v>40909</v>
      </c>
      <c r="B262">
        <v>1258.8599850000001</v>
      </c>
      <c r="C262">
        <v>1936.4870000000001</v>
      </c>
      <c r="D262" s="3">
        <v>40909</v>
      </c>
      <c r="E262">
        <v>3.0999774289772923</v>
      </c>
      <c r="F262">
        <v>3.2870145858316726</v>
      </c>
    </row>
    <row r="263" spans="1:6" x14ac:dyDescent="0.3">
      <c r="A263" s="3">
        <v>41000</v>
      </c>
      <c r="B263">
        <v>1408.469971</v>
      </c>
      <c r="C263">
        <v>1860.1179999999999</v>
      </c>
      <c r="D263" s="3">
        <v>41000</v>
      </c>
      <c r="E263">
        <v>3.1487475921325698</v>
      </c>
      <c r="F263">
        <v>3.26954049535951</v>
      </c>
    </row>
    <row r="264" spans="1:6" x14ac:dyDescent="0.3">
      <c r="A264" s="3">
        <v>41091</v>
      </c>
      <c r="B264">
        <v>1362.329956</v>
      </c>
      <c r="C264">
        <v>1878.5519999999999</v>
      </c>
      <c r="D264" s="3">
        <v>41091</v>
      </c>
      <c r="E264">
        <v>3.134282306339828</v>
      </c>
      <c r="F264">
        <v>3.2738232212255909</v>
      </c>
    </row>
    <row r="265" spans="1:6" x14ac:dyDescent="0.3">
      <c r="A265" s="3">
        <v>41183</v>
      </c>
      <c r="B265">
        <v>1440.900024</v>
      </c>
      <c r="C265">
        <v>1847.96</v>
      </c>
      <c r="D265" s="3">
        <v>41183</v>
      </c>
      <c r="E265">
        <v>3.1586338485923449</v>
      </c>
      <c r="F265">
        <v>3.2666925664688904</v>
      </c>
    </row>
    <row r="266" spans="1:6" x14ac:dyDescent="0.3">
      <c r="A266" s="3">
        <v>41275</v>
      </c>
      <c r="B266">
        <v>1426.1899410000001</v>
      </c>
      <c r="C266">
        <v>1831.269</v>
      </c>
      <c r="D266" s="3">
        <v>41275</v>
      </c>
      <c r="E266">
        <v>3.1541773690185697</v>
      </c>
      <c r="F266">
        <v>3.2627521436653382</v>
      </c>
    </row>
    <row r="267" spans="1:6" x14ac:dyDescent="0.3">
      <c r="A267" s="3">
        <v>41365</v>
      </c>
      <c r="B267">
        <v>1569.1800539999999</v>
      </c>
      <c r="C267">
        <v>1823.848</v>
      </c>
      <c r="D267" s="3">
        <v>41365</v>
      </c>
      <c r="E267">
        <v>3.1956727791332629</v>
      </c>
      <c r="F267">
        <v>3.2609886412775215</v>
      </c>
    </row>
    <row r="268" spans="1:6" x14ac:dyDescent="0.3">
      <c r="A268" s="3">
        <v>41456</v>
      </c>
      <c r="B268">
        <v>1609.780029</v>
      </c>
      <c r="C268">
        <v>1862.6179999999999</v>
      </c>
      <c r="D268" s="3">
        <v>41456</v>
      </c>
      <c r="E268">
        <v>3.2067665352130565</v>
      </c>
      <c r="F268">
        <v>3.2701237955816977</v>
      </c>
    </row>
    <row r="269" spans="1:6" x14ac:dyDescent="0.3">
      <c r="A269" s="3">
        <v>41548</v>
      </c>
      <c r="B269">
        <v>1682.410034</v>
      </c>
      <c r="C269">
        <v>1913.2539999999999</v>
      </c>
      <c r="D269" s="3">
        <v>41548</v>
      </c>
      <c r="E269">
        <v>3.2259318498457854</v>
      </c>
      <c r="F269">
        <v>3.2817726299728016</v>
      </c>
    </row>
    <row r="270" spans="1:6" x14ac:dyDescent="0.3">
      <c r="A270" s="3">
        <v>41640</v>
      </c>
      <c r="B270">
        <v>1845.8599850000001</v>
      </c>
      <c r="C270">
        <v>1848.1590000000001</v>
      </c>
      <c r="D270" s="3">
        <v>41640</v>
      </c>
      <c r="E270">
        <v>3.2661987551687304</v>
      </c>
      <c r="F270">
        <v>3.2667393315227113</v>
      </c>
    </row>
    <row r="271" spans="1:6" x14ac:dyDescent="0.3">
      <c r="A271" s="3">
        <v>41730</v>
      </c>
      <c r="B271">
        <v>1873.959961</v>
      </c>
      <c r="C271">
        <v>1952.58</v>
      </c>
      <c r="D271" s="3">
        <v>41730</v>
      </c>
      <c r="E271">
        <v>3.2727603075215979</v>
      </c>
      <c r="F271">
        <v>3.2906088365809874</v>
      </c>
    </row>
    <row r="272" spans="1:6" x14ac:dyDescent="0.3">
      <c r="A272" s="3">
        <v>41821</v>
      </c>
      <c r="B272">
        <v>1962.290039</v>
      </c>
      <c r="C272">
        <v>2011.03</v>
      </c>
      <c r="D272" s="3">
        <v>41821</v>
      </c>
      <c r="E272">
        <v>3.2927631992864166</v>
      </c>
      <c r="F272">
        <v>3.3034185493323345</v>
      </c>
    </row>
    <row r="273" spans="1:6" x14ac:dyDescent="0.3">
      <c r="A273" s="3">
        <v>41913</v>
      </c>
      <c r="B273">
        <v>1971.4399410000001</v>
      </c>
      <c r="C273">
        <v>1977.683</v>
      </c>
      <c r="D273" s="3">
        <v>41913</v>
      </c>
      <c r="E273">
        <v>3.2947835510315642</v>
      </c>
      <c r="F273">
        <v>3.2961566803937457</v>
      </c>
    </row>
    <row r="274" spans="1:6" x14ac:dyDescent="0.3">
      <c r="A274" s="3">
        <v>42005</v>
      </c>
      <c r="B274">
        <v>2058.8999020000001</v>
      </c>
      <c r="C274">
        <v>1877.0340000000001</v>
      </c>
      <c r="D274" s="3">
        <v>42005</v>
      </c>
      <c r="E274">
        <v>3.313635232938684</v>
      </c>
      <c r="F274">
        <v>3.2734721393654329</v>
      </c>
    </row>
    <row r="275" spans="1:6" x14ac:dyDescent="0.3">
      <c r="A275" s="3">
        <v>42095</v>
      </c>
      <c r="B275">
        <v>2067.6298830000001</v>
      </c>
      <c r="C275">
        <v>1898.93</v>
      </c>
      <c r="D275" s="3">
        <v>42095</v>
      </c>
      <c r="E275">
        <v>3.315472800303652</v>
      </c>
      <c r="F275">
        <v>3.2785089556932823</v>
      </c>
    </row>
    <row r="276" spans="1:6" x14ac:dyDescent="0.3">
      <c r="A276" s="3">
        <v>42186</v>
      </c>
      <c r="B276">
        <v>2067</v>
      </c>
      <c r="C276">
        <v>1842.9860000000001</v>
      </c>
      <c r="D276" s="3">
        <v>42186</v>
      </c>
      <c r="E276">
        <v>3.3153404766272883</v>
      </c>
      <c r="F276">
        <v>3.2655220361708697</v>
      </c>
    </row>
    <row r="277" spans="1:6" x14ac:dyDescent="0.3">
      <c r="A277" s="3">
        <v>42278</v>
      </c>
      <c r="B277">
        <v>1919.650024</v>
      </c>
      <c r="C277">
        <v>1746.7280000000001</v>
      </c>
      <c r="D277" s="3">
        <v>42278</v>
      </c>
      <c r="E277">
        <v>3.2832220586515555</v>
      </c>
      <c r="F277">
        <v>3.2422252820315642</v>
      </c>
    </row>
    <row r="278" spans="1:6" x14ac:dyDescent="0.3">
      <c r="A278" s="3">
        <v>42370</v>
      </c>
      <c r="B278">
        <v>2038.1999510000001</v>
      </c>
      <c r="C278">
        <v>1805.8979999999999</v>
      </c>
      <c r="D278" s="3">
        <v>42370</v>
      </c>
      <c r="E278">
        <v>3.3092467868128757</v>
      </c>
      <c r="F278">
        <v>3.2566932170250271</v>
      </c>
    </row>
    <row r="279" spans="1:6" x14ac:dyDescent="0.3">
      <c r="A279" s="3">
        <v>42461</v>
      </c>
      <c r="B279">
        <v>2056.6201169999999</v>
      </c>
      <c r="C279">
        <v>1865.4169999999999</v>
      </c>
      <c r="D279" s="3">
        <v>42461</v>
      </c>
      <c r="E279">
        <v>3.3131540795767132</v>
      </c>
      <c r="F279">
        <v>3.2707759302763857</v>
      </c>
    </row>
    <row r="280" spans="1:6" x14ac:dyDescent="0.3">
      <c r="A280" s="3">
        <v>42552</v>
      </c>
      <c r="B280">
        <v>2099.3400879999999</v>
      </c>
      <c r="C280">
        <v>1857.546</v>
      </c>
      <c r="D280" s="3">
        <v>42552</v>
      </c>
      <c r="E280">
        <v>3.3220827989338675</v>
      </c>
      <c r="F280">
        <v>3.2689395773714045</v>
      </c>
    </row>
    <row r="281" spans="1:6" x14ac:dyDescent="0.3">
      <c r="A281" s="3">
        <v>42644</v>
      </c>
      <c r="B281">
        <v>2164.330078</v>
      </c>
      <c r="C281">
        <v>1926.8389999999999</v>
      </c>
      <c r="D281" s="3">
        <v>42644</v>
      </c>
      <c r="E281">
        <v>3.3353234949383852</v>
      </c>
      <c r="F281">
        <v>3.2848454280271704</v>
      </c>
    </row>
    <row r="282" spans="1:6" x14ac:dyDescent="0.3">
      <c r="A282" s="3">
        <v>42736</v>
      </c>
      <c r="B282">
        <v>2251.570068</v>
      </c>
      <c r="C282">
        <v>2045.6659999999999</v>
      </c>
      <c r="D282" s="3">
        <v>42736</v>
      </c>
      <c r="E282">
        <v>3.3524854665875439</v>
      </c>
      <c r="F282">
        <v>3.3108347270310925</v>
      </c>
    </row>
    <row r="283" spans="1:6" x14ac:dyDescent="0.3">
      <c r="A283" s="3">
        <v>42826</v>
      </c>
      <c r="B283">
        <v>2362.3400879999999</v>
      </c>
      <c r="C283">
        <v>2019.85</v>
      </c>
      <c r="D283" s="3">
        <v>42826</v>
      </c>
      <c r="E283">
        <v>3.3733424198269253</v>
      </c>
      <c r="F283">
        <v>3.3053191186589386</v>
      </c>
    </row>
    <row r="284" spans="1:6" x14ac:dyDescent="0.3">
      <c r="A284" s="3">
        <v>42917</v>
      </c>
      <c r="B284">
        <v>2431.389893</v>
      </c>
      <c r="C284">
        <v>2061.502</v>
      </c>
      <c r="D284" s="3">
        <v>42917</v>
      </c>
      <c r="E284">
        <v>3.3858546070544095</v>
      </c>
      <c r="F284">
        <v>3.3141837604755011</v>
      </c>
    </row>
    <row r="285" spans="1:6" x14ac:dyDescent="0.3">
      <c r="A285" s="3">
        <v>43009</v>
      </c>
      <c r="B285">
        <v>2521.1999510000001</v>
      </c>
      <c r="C285">
        <v>1864.83</v>
      </c>
      <c r="D285" s="3">
        <v>43009</v>
      </c>
      <c r="E285">
        <v>3.4016072900129819</v>
      </c>
      <c r="F285">
        <v>3.2706392471757857</v>
      </c>
    </row>
    <row r="286" spans="1:6" x14ac:dyDescent="0.3">
      <c r="A286" s="3">
        <v>43101</v>
      </c>
      <c r="B286">
        <v>2683.7299800000001</v>
      </c>
      <c r="C286">
        <v>1986.9849999999999</v>
      </c>
      <c r="D286" s="3">
        <v>43101</v>
      </c>
      <c r="E286">
        <v>3.4287388177207996</v>
      </c>
      <c r="F286">
        <v>3.2981945885784523</v>
      </c>
    </row>
    <row r="287" spans="1:6" x14ac:dyDescent="0.3">
      <c r="A287" s="3">
        <v>43191</v>
      </c>
      <c r="B287">
        <v>2633.4499510000001</v>
      </c>
      <c r="C287">
        <v>2063.2829999999999</v>
      </c>
      <c r="D287" s="3">
        <v>43191</v>
      </c>
      <c r="E287">
        <v>3.4205250689585194</v>
      </c>
      <c r="F287">
        <v>3.3145587999116595</v>
      </c>
    </row>
    <row r="288" spans="1:6" x14ac:dyDescent="0.3">
      <c r="A288" s="3">
        <v>43282</v>
      </c>
      <c r="B288">
        <v>2704.9499510000001</v>
      </c>
      <c r="C288">
        <v>2014.346</v>
      </c>
      <c r="D288" s="3">
        <v>43282</v>
      </c>
      <c r="E288">
        <v>3.4321592338767428</v>
      </c>
      <c r="F288">
        <v>3.3041340704800475</v>
      </c>
    </row>
    <row r="289" spans="1:6" x14ac:dyDescent="0.3">
      <c r="A289" s="3">
        <v>43374</v>
      </c>
      <c r="B289">
        <v>2926.290039</v>
      </c>
      <c r="C289">
        <v>2015.9590000000001</v>
      </c>
      <c r="D289" s="3">
        <v>43374</v>
      </c>
      <c r="E289">
        <v>3.4663173689850053</v>
      </c>
      <c r="F289">
        <v>3.3044816953058169</v>
      </c>
    </row>
    <row r="290" spans="1:6" x14ac:dyDescent="0.3">
      <c r="A290" s="3">
        <v>43466</v>
      </c>
      <c r="B290">
        <v>2476.959961</v>
      </c>
      <c r="C290">
        <v>2045.14</v>
      </c>
      <c r="D290" s="3">
        <v>43466</v>
      </c>
      <c r="E290">
        <v>3.3939189864577384</v>
      </c>
      <c r="F290">
        <v>3.3107230429772705</v>
      </c>
    </row>
    <row r="291" spans="1:6" x14ac:dyDescent="0.3">
      <c r="A291" s="3">
        <v>43556</v>
      </c>
      <c r="B291">
        <v>2848.6298830000001</v>
      </c>
      <c r="C291">
        <v>2059.2919999999999</v>
      </c>
      <c r="D291" s="3">
        <v>43556</v>
      </c>
      <c r="E291">
        <v>3.4546360258584272</v>
      </c>
      <c r="F291">
        <v>3.3137179323379988</v>
      </c>
    </row>
    <row r="292" spans="1:6" x14ac:dyDescent="0.3">
      <c r="A292" s="3">
        <v>43647</v>
      </c>
      <c r="B292">
        <v>2971.4099120000001</v>
      </c>
      <c r="C292">
        <v>2087.7950000000001</v>
      </c>
      <c r="D292" s="3">
        <v>43647</v>
      </c>
      <c r="E292">
        <v>3.4729625677376319</v>
      </c>
      <c r="F292">
        <v>3.3196878531714216</v>
      </c>
    </row>
    <row r="293" spans="1:6" x14ac:dyDescent="0.3">
      <c r="A293" s="3">
        <v>43739</v>
      </c>
      <c r="B293">
        <v>2983.6899410000001</v>
      </c>
      <c r="C293">
        <v>2120.9250000000002</v>
      </c>
      <c r="D293" s="3">
        <v>43739</v>
      </c>
      <c r="E293">
        <v>3.4747536901447469</v>
      </c>
      <c r="F293">
        <v>3.3265253112973059</v>
      </c>
    </row>
    <row r="294" spans="1:6" x14ac:dyDescent="0.3">
      <c r="A294" s="3">
        <v>43831</v>
      </c>
      <c r="B294">
        <v>3244.669922</v>
      </c>
      <c r="C294">
        <v>2023.162</v>
      </c>
      <c r="D294" s="3">
        <v>43831</v>
      </c>
      <c r="E294">
        <v>3.5111705229098082</v>
      </c>
      <c r="F294">
        <v>3.30603065928549</v>
      </c>
    </row>
    <row r="295" spans="1:6" x14ac:dyDescent="0.3">
      <c r="A295" s="3">
        <v>43922</v>
      </c>
      <c r="B295">
        <v>2498.080078</v>
      </c>
      <c r="C295">
        <v>1871.838</v>
      </c>
      <c r="D295" s="3">
        <v>43922</v>
      </c>
      <c r="E295">
        <v>3.3976063559260696</v>
      </c>
      <c r="F295">
        <v>3.2722682595994788</v>
      </c>
    </row>
    <row r="296" spans="1:6" x14ac:dyDescent="0.3">
      <c r="A296" s="3">
        <v>44013</v>
      </c>
      <c r="B296">
        <v>3105.919922</v>
      </c>
      <c r="C296">
        <v>2553.7840000000001</v>
      </c>
      <c r="D296" s="3">
        <v>44013</v>
      </c>
      <c r="E296">
        <v>3.4921902543925909</v>
      </c>
      <c r="F296">
        <v>3.4071841616920322</v>
      </c>
    </row>
    <row r="297" spans="1:6" x14ac:dyDescent="0.3">
      <c r="A297" s="3">
        <v>44105</v>
      </c>
      <c r="B297">
        <v>3385.8701169999999</v>
      </c>
      <c r="C297">
        <v>2398.0300000000002</v>
      </c>
      <c r="D297" s="3">
        <v>44105</v>
      </c>
      <c r="E297">
        <v>3.5296702944249887</v>
      </c>
      <c r="F297">
        <v>3.3798546119375419</v>
      </c>
    </row>
    <row r="298" spans="1:6" x14ac:dyDescent="0.3">
      <c r="A298" s="3">
        <v>44197</v>
      </c>
      <c r="B298">
        <v>3764.610107</v>
      </c>
      <c r="C298">
        <v>2716.5459999999998</v>
      </c>
      <c r="D298" s="3">
        <v>44197</v>
      </c>
      <c r="E298">
        <v>3.5757200038709485</v>
      </c>
      <c r="F298">
        <v>3.4340170634566252</v>
      </c>
    </row>
    <row r="299" spans="1:6" x14ac:dyDescent="0.3">
      <c r="A299" s="3">
        <v>44287</v>
      </c>
      <c r="B299">
        <v>3992.780029</v>
      </c>
      <c r="C299">
        <v>2996.3339999999998</v>
      </c>
      <c r="D299" s="3">
        <v>44287</v>
      </c>
      <c r="E299">
        <v>3.6012753846188383</v>
      </c>
      <c r="F299">
        <v>3.4765902223358678</v>
      </c>
    </row>
    <row r="300" spans="1:6" x14ac:dyDescent="0.3">
      <c r="A300" s="3">
        <v>44378</v>
      </c>
      <c r="B300">
        <v>4300.7299800000001</v>
      </c>
      <c r="C300">
        <v>2952.7539999999999</v>
      </c>
      <c r="D300" s="3">
        <v>44378</v>
      </c>
      <c r="E300">
        <v>3.6335421763654727</v>
      </c>
      <c r="F300">
        <v>3.4702272665069658</v>
      </c>
    </row>
    <row r="301" spans="1:6" x14ac:dyDescent="0.3">
      <c r="A301" s="3">
        <v>44470</v>
      </c>
      <c r="B301">
        <v>4317.1601559999999</v>
      </c>
      <c r="C301">
        <v>2886.7109999999998</v>
      </c>
      <c r="D301" s="3">
        <v>44470</v>
      </c>
      <c r="E301">
        <v>3.6351981602098631</v>
      </c>
      <c r="F301">
        <v>3.4604033071270779</v>
      </c>
    </row>
    <row r="302" spans="1:6" x14ac:dyDescent="0.3">
      <c r="A302" s="3">
        <v>44562</v>
      </c>
      <c r="B302">
        <v>4778.1401370000003</v>
      </c>
      <c r="C302">
        <v>2898.2159999999999</v>
      </c>
      <c r="D302" s="3">
        <v>44562</v>
      </c>
      <c r="E302">
        <v>3.6792588829260642</v>
      </c>
      <c r="F302">
        <v>3.4621307497039373</v>
      </c>
    </row>
    <row r="303" spans="1:6" x14ac:dyDescent="0.3">
      <c r="A303" s="3">
        <v>44652</v>
      </c>
      <c r="B303">
        <v>4540.3198240000002</v>
      </c>
      <c r="C303">
        <v>3084.1260000000002</v>
      </c>
      <c r="D303" s="3">
        <v>44652</v>
      </c>
      <c r="E303">
        <v>3.6570864460082548</v>
      </c>
      <c r="F303">
        <v>3.4891321125653354</v>
      </c>
    </row>
    <row r="304" spans="1:6" x14ac:dyDescent="0.3">
      <c r="A304" s="3">
        <v>44743</v>
      </c>
      <c r="B304">
        <v>3781</v>
      </c>
      <c r="C304">
        <v>2985.393</v>
      </c>
      <c r="D304" s="3">
        <v>44743</v>
      </c>
      <c r="E304">
        <v>3.5776066773625357</v>
      </c>
      <c r="F304">
        <v>3.4750015101711851</v>
      </c>
    </row>
    <row r="305" spans="1:6" x14ac:dyDescent="0.3">
      <c r="A305" s="3">
        <v>44835</v>
      </c>
      <c r="B305">
        <v>3609.780029</v>
      </c>
      <c r="C305">
        <v>2834.5720000000001</v>
      </c>
      <c r="D305" s="3">
        <v>44835</v>
      </c>
      <c r="E305">
        <v>3.5574807378884374</v>
      </c>
      <c r="F305">
        <v>3.4524874928336264</v>
      </c>
    </row>
    <row r="306" spans="1:6" x14ac:dyDescent="0.3">
      <c r="A306" s="3">
        <v>44927</v>
      </c>
      <c r="B306">
        <v>3853.290039</v>
      </c>
      <c r="C306">
        <v>2931.223</v>
      </c>
      <c r="D306" s="3">
        <v>44927</v>
      </c>
      <c r="E306">
        <v>3.5858316997984914</v>
      </c>
      <c r="F306">
        <v>3.4670488597162961</v>
      </c>
    </row>
    <row r="307" spans="1:6" x14ac:dyDescent="0.3">
      <c r="A307" s="3">
        <v>45017</v>
      </c>
      <c r="B307">
        <v>4102.2001950000003</v>
      </c>
      <c r="C307">
        <v>2989.192</v>
      </c>
      <c r="D307" s="3">
        <v>45017</v>
      </c>
      <c r="E307">
        <v>3.6130168509280729</v>
      </c>
      <c r="F307">
        <v>3.4755538112796671</v>
      </c>
    </row>
    <row r="308" spans="1:6" x14ac:dyDescent="0.3">
      <c r="A308" s="3">
        <v>45108</v>
      </c>
      <c r="B308">
        <v>4450.4799800000001</v>
      </c>
      <c r="C308">
        <v>3114.9859999999999</v>
      </c>
      <c r="D308" s="3">
        <v>45108</v>
      </c>
      <c r="E308">
        <v>3.6484068517504396</v>
      </c>
      <c r="F308">
        <v>3.4934560991054902</v>
      </c>
    </row>
    <row r="309" spans="1:6" x14ac:dyDescent="0.3">
      <c r="A309" s="3">
        <v>45200</v>
      </c>
      <c r="B309">
        <v>4284.5200199999999</v>
      </c>
      <c r="C309">
        <v>3239.6489999999999</v>
      </c>
      <c r="D309" s="3">
        <v>45200</v>
      </c>
      <c r="E309">
        <v>3.631902176471328</v>
      </c>
      <c r="F309">
        <v>3.5104979590890912</v>
      </c>
    </row>
    <row r="310" spans="1:6" x14ac:dyDescent="0.3">
      <c r="A310" s="3">
        <v>45292</v>
      </c>
      <c r="B310">
        <v>4745.2001950000003</v>
      </c>
      <c r="C310">
        <v>3314.9450000000002</v>
      </c>
      <c r="D310" s="3">
        <v>45292</v>
      </c>
      <c r="E310">
        <v>3.6762545395767465</v>
      </c>
      <c r="F310">
        <v>3.5204763271918758</v>
      </c>
    </row>
    <row r="311" spans="1:6" x14ac:dyDescent="0.3">
      <c r="A311" s="3">
        <v>45383</v>
      </c>
      <c r="B311">
        <v>5257.9702150000003</v>
      </c>
      <c r="C311">
        <v>3413.018</v>
      </c>
      <c r="D311" s="3">
        <v>45383</v>
      </c>
      <c r="E311">
        <v>3.7208181216148128</v>
      </c>
      <c r="F311">
        <v>3.5331385787210827</v>
      </c>
    </row>
    <row r="312" spans="1:6" x14ac:dyDescent="0.3">
      <c r="A312" s="3">
        <v>45474</v>
      </c>
      <c r="B312">
        <v>5471.080078</v>
      </c>
      <c r="C312">
        <v>3402.982</v>
      </c>
      <c r="D312" s="3">
        <v>45474</v>
      </c>
      <c r="E312">
        <v>3.7380730714177561</v>
      </c>
      <c r="F312">
        <v>3.531859651910576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00F-2F97-4A01-8BF7-1CD4E7781465}">
  <dimension ref="A1:W312"/>
  <sheetViews>
    <sheetView topLeftCell="A278" workbookViewId="0">
      <selection activeCell="B1" sqref="B1:C312"/>
    </sheetView>
  </sheetViews>
  <sheetFormatPr defaultRowHeight="14.4" x14ac:dyDescent="0.3"/>
  <cols>
    <col min="1" max="1" width="4" bestFit="1" customWidth="1"/>
    <col min="2" max="2" width="15.33203125" bestFit="1" customWidth="1"/>
    <col min="3" max="3" width="24.6640625" bestFit="1" customWidth="1"/>
  </cols>
  <sheetData>
    <row r="1" spans="1:23" x14ac:dyDescent="0.3">
      <c r="B1" s="4" t="s">
        <v>12</v>
      </c>
      <c r="C1" s="4" t="s">
        <v>16</v>
      </c>
      <c r="D1" s="4" t="s">
        <v>0</v>
      </c>
      <c r="E1" s="4" t="s">
        <v>1</v>
      </c>
    </row>
    <row r="3" spans="1:23" x14ac:dyDescent="0.3">
      <c r="A3">
        <v>0</v>
      </c>
      <c r="B3">
        <f>LN(Sheet2!B3)</f>
        <v>2.7193197933604409</v>
      </c>
      <c r="C3">
        <f>LN(Sheet2!C3)</f>
        <v>3.0343758971461954</v>
      </c>
      <c r="D3">
        <f>B3</f>
        <v>2.7193197933604409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1:23" x14ac:dyDescent="0.3">
      <c r="A4">
        <v>1</v>
      </c>
      <c r="B4">
        <f>LN(Sheet2!B4)</f>
        <v>2.7219531062712017</v>
      </c>
      <c r="C4">
        <f>LN(Sheet2!C4)</f>
        <v>3.0235419741932583</v>
      </c>
      <c r="D4">
        <f t="shared" ref="D4:D67" si="0">B4</f>
        <v>2.7219531062712017</v>
      </c>
      <c r="E4">
        <f>D4-AVERAGE($D$4:$D$313)</f>
        <v>-2.8659986614737401</v>
      </c>
      <c r="H4" t="s">
        <v>2</v>
      </c>
      <c r="I4" t="s">
        <v>3</v>
      </c>
      <c r="J4" t="s">
        <v>4</v>
      </c>
      <c r="L4">
        <v>0</v>
      </c>
      <c r="M4" s="1">
        <v>1</v>
      </c>
      <c r="N4" s="1">
        <f>M5</f>
        <v>0.98781850705904639</v>
      </c>
      <c r="O4" s="1">
        <f>M6</f>
        <v>0.97552032950124223</v>
      </c>
      <c r="P4" s="1">
        <f>M7</f>
        <v>0.96360609672681319</v>
      </c>
      <c r="Q4" s="1">
        <f>M8</f>
        <v>0.95196765720766385</v>
      </c>
      <c r="R4" s="1">
        <f>M9</f>
        <v>0.94050125702568677</v>
      </c>
      <c r="S4" s="1">
        <f>M10</f>
        <v>0.92883366747902374</v>
      </c>
      <c r="T4" s="1">
        <f>M11</f>
        <v>0.91734748649027265</v>
      </c>
      <c r="U4" s="1">
        <f>M12</f>
        <v>0.90632559833681248</v>
      </c>
      <c r="V4" s="1">
        <f>M13</f>
        <v>0.89482476449240844</v>
      </c>
      <c r="W4" s="1">
        <f>M14</f>
        <v>0.88281374454934536</v>
      </c>
    </row>
    <row r="5" spans="1:23" x14ac:dyDescent="0.3">
      <c r="A5">
        <v>2</v>
      </c>
      <c r="B5">
        <f>LN(Sheet2!B5)</f>
        <v>2.715356776284648</v>
      </c>
      <c r="C5">
        <f>LN(Sheet2!C5)</f>
        <v>3.1113351566260783</v>
      </c>
      <c r="D5">
        <f t="shared" si="0"/>
        <v>2.715356776284648</v>
      </c>
      <c r="E5">
        <f t="shared" ref="E5:E68" si="1">D5-AVERAGE($D$4:$D$313)</f>
        <v>-2.8725949914602937</v>
      </c>
      <c r="G5">
        <v>1</v>
      </c>
      <c r="H5" s="2">
        <f>SUMPRODUCT($E$4:INDEX($E$4:$E$312,ROWS(E5:E$312)),$E5:E$312)/DEVSQ($E$4:$E$312)</f>
        <v>0.98781850705904639</v>
      </c>
      <c r="I5">
        <f>SQRT((1/COUNT($E$4:$E$313))*((COUNT($E$4:$E$313)-A4)/(COUNT($E$4:$E$313)+2)))</f>
        <v>5.6612968020195262E-2</v>
      </c>
      <c r="J5">
        <f>H5/I5</f>
        <v>17.448626023399211</v>
      </c>
      <c r="L5">
        <v>1</v>
      </c>
      <c r="M5" s="1">
        <f>H5</f>
        <v>0.98781850705904639</v>
      </c>
      <c r="N5" s="1" cm="1">
        <f t="array" ref="N5">INDEX(M4:M$14,ROWS($A4))</f>
        <v>1</v>
      </c>
      <c r="O5" s="1" cm="1">
        <f t="array" ref="O5">INDEX(N4:N$14,ROWS($A4))</f>
        <v>0.98781850705904639</v>
      </c>
      <c r="P5" s="1" cm="1">
        <f t="array" ref="P5">INDEX(O4:O$14,ROWS($A4))</f>
        <v>0.97552032950124223</v>
      </c>
      <c r="Q5" s="1" cm="1">
        <f t="array" ref="Q5">INDEX(P4:P$14,ROWS($A4))</f>
        <v>0.96360609672681319</v>
      </c>
      <c r="R5" s="1" cm="1">
        <f t="array" ref="R5">INDEX(Q4:Q$14,ROWS($A4))</f>
        <v>0.95196765720766385</v>
      </c>
      <c r="S5" s="1" cm="1">
        <f t="array" ref="S5">INDEX(R4:R$14,ROWS($A4))</f>
        <v>0.94050125702568677</v>
      </c>
      <c r="T5" s="1" cm="1">
        <f t="array" ref="T5">INDEX(S4:S$14,ROWS($A4))</f>
        <v>0.92883366747902374</v>
      </c>
      <c r="U5" s="1" cm="1">
        <f t="array" ref="U5">INDEX(T4:T$14,ROWS($A4))</f>
        <v>0.91734748649027265</v>
      </c>
      <c r="V5" s="1" cm="1">
        <f t="array" ref="V5">INDEX(U4:U$14,ROWS($A4))</f>
        <v>0.90632559833681248</v>
      </c>
      <c r="W5" s="1" cm="1">
        <f t="array" ref="W5">INDEX(V4:V$14,ROWS($A4))</f>
        <v>0.89482476449240844</v>
      </c>
    </row>
    <row r="6" spans="1:23" x14ac:dyDescent="0.3">
      <c r="A6">
        <v>3</v>
      </c>
      <c r="B6">
        <f>LN(Sheet2!B6)</f>
        <v>2.7278528283983898</v>
      </c>
      <c r="C6">
        <f>LN(Sheet2!C6)</f>
        <v>3.1671192652951659</v>
      </c>
      <c r="D6">
        <f t="shared" si="0"/>
        <v>2.7278528283983898</v>
      </c>
      <c r="E6">
        <f t="shared" si="1"/>
        <v>-2.8600989393465519</v>
      </c>
      <c r="G6">
        <v>2</v>
      </c>
      <c r="H6" s="2">
        <f>SUMPRODUCT($E$4:INDEX($E$4:$E$312,ROWS(E6:E$312)),$E6:E$312)/DEVSQ($E$4:$E$312)</f>
        <v>0.97552032950124223</v>
      </c>
      <c r="I6">
        <f t="shared" ref="I6:I14" si="2">SQRT((1/COUNT($E$4:$E$313))*((COUNT($E$4:$E$313)-A5)/(COUNT($E$4:$E$313)+2)))</f>
        <v>5.6520989132445444E-2</v>
      </c>
      <c r="J6">
        <f t="shared" ref="J6:J14" si="3">H6/I6</f>
        <v>17.259434848447338</v>
      </c>
      <c r="L6">
        <v>2</v>
      </c>
      <c r="M6" s="1">
        <f t="shared" ref="M6:M14" si="4">H6</f>
        <v>0.97552032950124223</v>
      </c>
      <c r="N6" s="1" cm="1">
        <f t="array" ref="N6">INDEX(M5:M$14,ROWS($A5))</f>
        <v>0.98781850705904639</v>
      </c>
      <c r="O6" s="1" cm="1">
        <f t="array" ref="O6">INDEX(N5:N$14,ROWS($A5))</f>
        <v>1</v>
      </c>
      <c r="P6" s="1" cm="1">
        <f t="array" ref="P6">INDEX(O5:O$14,ROWS($A5))</f>
        <v>0.98781850705904639</v>
      </c>
      <c r="Q6" s="1" cm="1">
        <f t="array" ref="Q6">INDEX(P5:P$14,ROWS($A5))</f>
        <v>0.97552032950124223</v>
      </c>
      <c r="R6" s="1" cm="1">
        <f t="array" ref="R6">INDEX(Q5:Q$14,ROWS($A5))</f>
        <v>0.96360609672681319</v>
      </c>
      <c r="S6" s="1" cm="1">
        <f t="array" ref="S6">INDEX(R5:R$14,ROWS($A5))</f>
        <v>0.95196765720766385</v>
      </c>
      <c r="T6" s="1" cm="1">
        <f t="array" ref="T6">INDEX(S5:S$14,ROWS($A5))</f>
        <v>0.94050125702568677</v>
      </c>
      <c r="U6" s="1" cm="1">
        <f t="array" ref="U6">INDEX(T5:T$14,ROWS($A5))</f>
        <v>0.92883366747902374</v>
      </c>
      <c r="V6" s="1" cm="1">
        <f t="array" ref="V6">INDEX(U5:U$14,ROWS($A5))</f>
        <v>0.91734748649027265</v>
      </c>
      <c r="W6" s="1" cm="1">
        <f t="array" ref="W6">INDEX(V5:V$14,ROWS($A5))</f>
        <v>0.90632559833681248</v>
      </c>
    </row>
    <row r="7" spans="1:23" x14ac:dyDescent="0.3">
      <c r="A7">
        <v>4</v>
      </c>
      <c r="B7">
        <f>LN(Sheet2!B7)</f>
        <v>2.7133693625798099</v>
      </c>
      <c r="C7">
        <f>LN(Sheet2!C7)</f>
        <v>3.2165130356790121</v>
      </c>
      <c r="D7">
        <f t="shared" si="0"/>
        <v>2.7133693625798099</v>
      </c>
      <c r="E7">
        <f t="shared" si="1"/>
        <v>-2.8745824051651319</v>
      </c>
      <c r="G7">
        <v>3</v>
      </c>
      <c r="H7" s="2">
        <f>SUMPRODUCT($E$4:INDEX($E$4:$E$312,ROWS(E7:E$312)),$E7:E$312)/DEVSQ($E$4:$E$312)</f>
        <v>0.96360609672681319</v>
      </c>
      <c r="I7">
        <f t="shared" si="2"/>
        <v>5.6428860319559716E-2</v>
      </c>
      <c r="J7">
        <f t="shared" si="3"/>
        <v>17.076476314954071</v>
      </c>
      <c r="L7">
        <v>3</v>
      </c>
      <c r="M7" s="1">
        <f t="shared" si="4"/>
        <v>0.96360609672681319</v>
      </c>
      <c r="N7" s="1" cm="1">
        <f t="array" ref="N7">INDEX(M6:M$14,ROWS($A6))</f>
        <v>0.97552032950124223</v>
      </c>
      <c r="O7" s="1" cm="1">
        <f t="array" ref="O7">INDEX(N6:N$14,ROWS($A6))</f>
        <v>0.98781850705904639</v>
      </c>
      <c r="P7" s="1" cm="1">
        <f t="array" ref="P7">INDEX(O6:O$14,ROWS($A6))</f>
        <v>1</v>
      </c>
      <c r="Q7" s="1" cm="1">
        <f t="array" ref="Q7">INDEX(P6:P$14,ROWS($A6))</f>
        <v>0.98781850705904639</v>
      </c>
      <c r="R7" s="1" cm="1">
        <f t="array" ref="R7">INDEX(Q6:Q$14,ROWS($A6))</f>
        <v>0.97552032950124223</v>
      </c>
      <c r="S7" s="1" cm="1">
        <f t="array" ref="S7">INDEX(R6:R$14,ROWS($A6))</f>
        <v>0.96360609672681319</v>
      </c>
      <c r="T7" s="1" cm="1">
        <f t="array" ref="T7">INDEX(S6:S$14,ROWS($A6))</f>
        <v>0.95196765720766385</v>
      </c>
      <c r="U7" s="1" cm="1">
        <f t="array" ref="U7">INDEX(T6:T$14,ROWS($A6))</f>
        <v>0.94050125702568677</v>
      </c>
      <c r="V7" s="1" cm="1">
        <f t="array" ref="V7">INDEX(U6:U$14,ROWS($A6))</f>
        <v>0.92883366747902374</v>
      </c>
      <c r="W7" s="1" cm="1">
        <f t="array" ref="W7">INDEX(V6:V$14,ROWS($A6))</f>
        <v>0.91734748649027265</v>
      </c>
    </row>
    <row r="8" spans="1:23" x14ac:dyDescent="0.3">
      <c r="A8">
        <v>5</v>
      </c>
      <c r="B8">
        <f>LN(Sheet2!B8)</f>
        <v>2.817801065061329</v>
      </c>
      <c r="C8">
        <f>LN(Sheet2!C8)</f>
        <v>3.2007525866085116</v>
      </c>
      <c r="D8">
        <f t="shared" si="0"/>
        <v>2.817801065061329</v>
      </c>
      <c r="E8">
        <f t="shared" si="1"/>
        <v>-2.7701507026836127</v>
      </c>
      <c r="G8">
        <v>4</v>
      </c>
      <c r="H8" s="2">
        <f>SUMPRODUCT($E$4:INDEX($E$4:$E$312,ROWS(E8:E$312)),$E8:E$312)/DEVSQ($E$4:$E$312)</f>
        <v>0.95196765720766385</v>
      </c>
      <c r="I8">
        <f t="shared" si="2"/>
        <v>5.6336580846007553E-2</v>
      </c>
      <c r="J8">
        <f t="shared" si="3"/>
        <v>16.897860021178897</v>
      </c>
      <c r="L8">
        <v>4</v>
      </c>
      <c r="M8" s="1">
        <f t="shared" si="4"/>
        <v>0.95196765720766385</v>
      </c>
      <c r="N8" s="1" cm="1">
        <f t="array" ref="N8">INDEX(M7:M$14,ROWS($A7))</f>
        <v>0.96360609672681319</v>
      </c>
      <c r="O8" s="1" cm="1">
        <f t="array" ref="O8">INDEX(N7:N$14,ROWS($A7))</f>
        <v>0.97552032950124223</v>
      </c>
      <c r="P8" s="1" cm="1">
        <f t="array" ref="P8">INDEX(O7:O$14,ROWS($A7))</f>
        <v>0.98781850705904639</v>
      </c>
      <c r="Q8" s="1" cm="1">
        <f t="array" ref="Q8">INDEX(P7:P$14,ROWS($A7))</f>
        <v>1</v>
      </c>
      <c r="R8" s="1" cm="1">
        <f t="array" ref="R8">INDEX(Q7:Q$14,ROWS($A7))</f>
        <v>0.98781850705904639</v>
      </c>
      <c r="S8" s="1" cm="1">
        <f t="array" ref="S8">INDEX(R7:R$14,ROWS($A7))</f>
        <v>0.97552032950124223</v>
      </c>
      <c r="T8" s="1" cm="1">
        <f t="array" ref="T8">INDEX(S7:S$14,ROWS($A7))</f>
        <v>0.96360609672681319</v>
      </c>
      <c r="U8" s="1" cm="1">
        <f t="array" ref="U8">INDEX(T7:T$14,ROWS($A7))</f>
        <v>0.95196765720766385</v>
      </c>
      <c r="V8" s="1" cm="1">
        <f t="array" ref="V8">INDEX(U7:U$14,ROWS($A7))</f>
        <v>0.94050125702568677</v>
      </c>
      <c r="W8" s="1" cm="1">
        <f t="array" ref="W8">INDEX(V7:V$14,ROWS($A7))</f>
        <v>0.92883366747902374</v>
      </c>
    </row>
    <row r="9" spans="1:23" x14ac:dyDescent="0.3">
      <c r="A9">
        <v>6</v>
      </c>
      <c r="B9">
        <f>LN(Sheet2!B9)</f>
        <v>2.7401946544287772</v>
      </c>
      <c r="C9">
        <f>LN(Sheet2!C9)</f>
        <v>3.1680034944944442</v>
      </c>
      <c r="D9">
        <f t="shared" si="0"/>
        <v>2.7401946544287772</v>
      </c>
      <c r="E9">
        <f t="shared" si="1"/>
        <v>-2.8477571133161645</v>
      </c>
      <c r="G9">
        <v>5</v>
      </c>
      <c r="H9" s="2">
        <f>SUMPRODUCT($E$4:INDEX($E$4:$E$312,ROWS(E9:E$312)),$E9:E$312)/DEVSQ($E$4:$E$312)</f>
        <v>0.94050125702568677</v>
      </c>
      <c r="I9">
        <f t="shared" si="2"/>
        <v>5.6244149970224547E-2</v>
      </c>
      <c r="J9">
        <f t="shared" si="3"/>
        <v>16.721761419162434</v>
      </c>
      <c r="L9">
        <v>5</v>
      </c>
      <c r="M9" s="1">
        <f t="shared" si="4"/>
        <v>0.94050125702568677</v>
      </c>
      <c r="N9" s="1" cm="1">
        <f t="array" ref="N9">INDEX(M8:M$14,ROWS($A8))</f>
        <v>0.95196765720766385</v>
      </c>
      <c r="O9" s="1" cm="1">
        <f t="array" ref="O9">INDEX(N8:N$14,ROWS($A8))</f>
        <v>0.96360609672681319</v>
      </c>
      <c r="P9" s="1" cm="1">
        <f t="array" ref="P9">INDEX(O8:O$14,ROWS($A8))</f>
        <v>0.97552032950124223</v>
      </c>
      <c r="Q9" s="1" cm="1">
        <f t="array" ref="Q9">INDEX(P8:P$14,ROWS($A8))</f>
        <v>0.98781850705904639</v>
      </c>
      <c r="R9" s="1" cm="1">
        <f t="array" ref="R9">INDEX(Q8:Q$14,ROWS($A8))</f>
        <v>1</v>
      </c>
      <c r="S9" s="1" cm="1">
        <f t="array" ref="S9">INDEX(R8:R$14,ROWS($A8))</f>
        <v>0.98781850705904639</v>
      </c>
      <c r="T9" s="1" cm="1">
        <f t="array" ref="T9">INDEX(S8:S$14,ROWS($A8))</f>
        <v>0.97552032950124223</v>
      </c>
      <c r="U9" s="1" cm="1">
        <f t="array" ref="U9">INDEX(T8:T$14,ROWS($A8))</f>
        <v>0.96360609672681319</v>
      </c>
      <c r="V9" s="1" cm="1">
        <f t="array" ref="V9">INDEX(U8:U$14,ROWS($A8))</f>
        <v>0.95196765720766385</v>
      </c>
      <c r="W9" s="1" cm="1">
        <f t="array" ref="W9">INDEX(V8:V$14,ROWS($A8))</f>
        <v>0.94050125702568677</v>
      </c>
    </row>
    <row r="10" spans="1:23" x14ac:dyDescent="0.3">
      <c r="A10">
        <v>7</v>
      </c>
      <c r="B10">
        <f>LN(Sheet2!B10)</f>
        <v>2.7212954278522306</v>
      </c>
      <c r="C10">
        <f>LN(Sheet2!C10)</f>
        <v>3.0765285433820808</v>
      </c>
      <c r="D10">
        <f t="shared" si="0"/>
        <v>2.7212954278522306</v>
      </c>
      <c r="E10">
        <f t="shared" si="1"/>
        <v>-2.8666563398927112</v>
      </c>
      <c r="G10">
        <v>6</v>
      </c>
      <c r="H10" s="2">
        <f>SUMPRODUCT($E$4:INDEX($E$4:$E$312,ROWS(E10:E$312)),$E10:E$312)/DEVSQ($E$4:$E$312)</f>
        <v>0.92883366747902374</v>
      </c>
      <c r="I10">
        <f t="shared" si="2"/>
        <v>5.6151566944542833E-2</v>
      </c>
      <c r="J10">
        <f t="shared" si="3"/>
        <v>16.541544929571973</v>
      </c>
      <c r="L10">
        <v>6</v>
      </c>
      <c r="M10" s="1">
        <f t="shared" si="4"/>
        <v>0.92883366747902374</v>
      </c>
      <c r="N10" s="1" cm="1">
        <f t="array" ref="N10">INDEX(M9:M$14,ROWS($A9))</f>
        <v>0.94050125702568677</v>
      </c>
      <c r="O10" s="1" cm="1">
        <f t="array" ref="O10">INDEX(N9:N$14,ROWS($A9))</f>
        <v>0.95196765720766385</v>
      </c>
      <c r="P10" s="1" cm="1">
        <f t="array" ref="P10">INDEX(O9:O$14,ROWS($A9))</f>
        <v>0.96360609672681319</v>
      </c>
      <c r="Q10" s="1" cm="1">
        <f t="array" ref="Q10">INDEX(P9:P$14,ROWS($A9))</f>
        <v>0.97552032950124223</v>
      </c>
      <c r="R10" s="1" cm="1">
        <f t="array" ref="R10">INDEX(Q9:Q$14,ROWS($A9))</f>
        <v>0.98781850705904639</v>
      </c>
      <c r="S10" s="1" cm="1">
        <f t="array" ref="S10">INDEX(R9:R$14,ROWS($A9))</f>
        <v>1</v>
      </c>
      <c r="T10" s="1" cm="1">
        <f t="array" ref="T10">INDEX(S9:S$14,ROWS($A9))</f>
        <v>0.98781850705904639</v>
      </c>
      <c r="U10" s="1" cm="1">
        <f t="array" ref="U10">INDEX(T9:T$14,ROWS($A9))</f>
        <v>0.97552032950124223</v>
      </c>
      <c r="V10" s="1" cm="1">
        <f t="array" ref="V10">INDEX(U9:U$14,ROWS($A9))</f>
        <v>0.96360609672681319</v>
      </c>
      <c r="W10" s="1" cm="1">
        <f t="array" ref="W10">INDEX(V9:V$14,ROWS($A9))</f>
        <v>0.95196765720766385</v>
      </c>
    </row>
    <row r="11" spans="1:23" x14ac:dyDescent="0.3">
      <c r="A11">
        <v>8</v>
      </c>
      <c r="B11">
        <f>LN(Sheet2!B11)</f>
        <v>2.7120422223717475</v>
      </c>
      <c r="C11">
        <f>LN(Sheet2!C11)</f>
        <v>2.953450881297385</v>
      </c>
      <c r="D11">
        <f t="shared" si="0"/>
        <v>2.7120422223717475</v>
      </c>
      <c r="E11">
        <f t="shared" si="1"/>
        <v>-2.8759095453731942</v>
      </c>
      <c r="G11">
        <v>7</v>
      </c>
      <c r="H11" s="2">
        <f>SUMPRODUCT($E$4:INDEX($E$4:$E$312,ROWS(E11:E$312)),$E11:E$312)/DEVSQ($E$4:$E$312)</f>
        <v>0.91734748649027265</v>
      </c>
      <c r="I11">
        <f t="shared" si="2"/>
        <v>5.6058831015120533E-2</v>
      </c>
      <c r="J11">
        <f t="shared" si="3"/>
        <v>16.364013838298554</v>
      </c>
      <c r="L11">
        <v>7</v>
      </c>
      <c r="M11" s="1">
        <f t="shared" si="4"/>
        <v>0.91734748649027265</v>
      </c>
      <c r="N11" s="1" cm="1">
        <f t="array" ref="N11">INDEX(M10:M$14,ROWS($A10))</f>
        <v>0.92883366747902374</v>
      </c>
      <c r="O11" s="1" cm="1">
        <f t="array" ref="O11">INDEX(N10:N$14,ROWS($A10))</f>
        <v>0.94050125702568677</v>
      </c>
      <c r="P11" s="1" cm="1">
        <f t="array" ref="P11">INDEX(O10:O$14,ROWS($A10))</f>
        <v>0.95196765720766385</v>
      </c>
      <c r="Q11" s="1" cm="1">
        <f t="array" ref="Q11">INDEX(P10:P$14,ROWS($A10))</f>
        <v>0.96360609672681319</v>
      </c>
      <c r="R11" s="1" cm="1">
        <f t="array" ref="R11">INDEX(Q10:Q$14,ROWS($A10))</f>
        <v>0.97552032950124223</v>
      </c>
      <c r="S11" s="1" cm="1">
        <f t="array" ref="S11">INDEX(R10:R$14,ROWS($A10))</f>
        <v>0.98781850705904639</v>
      </c>
      <c r="T11" s="1" cm="1">
        <f t="array" ref="T11">INDEX(S10:S$14,ROWS($A10))</f>
        <v>1</v>
      </c>
      <c r="U11" s="1" cm="1">
        <f t="array" ref="U11">INDEX(T10:T$14,ROWS($A10))</f>
        <v>0.98781850705904639</v>
      </c>
      <c r="V11" s="1" cm="1">
        <f t="array" ref="V11">INDEX(U10:U$14,ROWS($A10))</f>
        <v>0.97552032950124223</v>
      </c>
      <c r="W11" s="1" cm="1">
        <f t="array" ref="W11">INDEX(V10:V$14,ROWS($A10))</f>
        <v>0.96360609672681319</v>
      </c>
    </row>
    <row r="12" spans="1:23" x14ac:dyDescent="0.3">
      <c r="A12">
        <v>9</v>
      </c>
      <c r="B12">
        <f>LN(Sheet2!B12)</f>
        <v>2.6504210882655737</v>
      </c>
      <c r="C12">
        <f>LN(Sheet2!C12)</f>
        <v>2.9864896921870585</v>
      </c>
      <c r="D12">
        <f t="shared" si="0"/>
        <v>2.6504210882655737</v>
      </c>
      <c r="E12">
        <f t="shared" si="1"/>
        <v>-2.9375306794793681</v>
      </c>
      <c r="G12">
        <v>8</v>
      </c>
      <c r="H12" s="2">
        <f>SUMPRODUCT($E$4:INDEX($E$4:$E$312,ROWS(E12:E$312)),$E12:E$312)/DEVSQ($E$4:$E$312)</f>
        <v>0.90632559833681248</v>
      </c>
      <c r="I12">
        <f t="shared" si="2"/>
        <v>5.5965941421870183E-2</v>
      </c>
      <c r="J12">
        <f t="shared" si="3"/>
        <v>16.194234838380503</v>
      </c>
      <c r="L12">
        <v>8</v>
      </c>
      <c r="M12" s="1">
        <f t="shared" si="4"/>
        <v>0.90632559833681248</v>
      </c>
      <c r="N12" s="1" cm="1">
        <f t="array" ref="N12">INDEX(M11:M$14,ROWS($A11))</f>
        <v>0.91734748649027265</v>
      </c>
      <c r="O12" s="1" cm="1">
        <f t="array" ref="O12">INDEX(N11:N$14,ROWS($A11))</f>
        <v>0.92883366747902374</v>
      </c>
      <c r="P12" s="1" cm="1">
        <f t="array" ref="P12">INDEX(O11:O$14,ROWS($A11))</f>
        <v>0.94050125702568677</v>
      </c>
      <c r="Q12" s="1" cm="1">
        <f t="array" ref="Q12">INDEX(P11:P$14,ROWS($A11))</f>
        <v>0.95196765720766385</v>
      </c>
      <c r="R12" s="1" cm="1">
        <f t="array" ref="R12">INDEX(Q11:Q$14,ROWS($A11))</f>
        <v>0.96360609672681319</v>
      </c>
      <c r="S12" s="1" cm="1">
        <f t="array" ref="S12">INDEX(R11:R$14,ROWS($A11))</f>
        <v>0.97552032950124223</v>
      </c>
      <c r="T12" s="1" cm="1">
        <f t="array" ref="T12">INDEX(S11:S$14,ROWS($A11))</f>
        <v>0.98781850705904639</v>
      </c>
      <c r="U12" s="1" cm="1">
        <f t="array" ref="U12">INDEX(T11:T$14,ROWS($A11))</f>
        <v>1</v>
      </c>
      <c r="V12" s="1" cm="1">
        <f t="array" ref="V12">INDEX(U11:U$14,ROWS($A11))</f>
        <v>0.98781850705904639</v>
      </c>
      <c r="W12" s="1" cm="1">
        <f t="array" ref="W12">INDEX(V11:V$14,ROWS($A11))</f>
        <v>0.97552032950124223</v>
      </c>
    </row>
    <row r="13" spans="1:23" x14ac:dyDescent="0.3">
      <c r="A13">
        <v>10</v>
      </c>
      <c r="B13">
        <f>LN(Sheet2!B13)</f>
        <v>2.7459880404426023</v>
      </c>
      <c r="C13">
        <f>LN(Sheet2!C13)</f>
        <v>2.9682069024892392</v>
      </c>
      <c r="D13">
        <f t="shared" si="0"/>
        <v>2.7459880404426023</v>
      </c>
      <c r="E13">
        <f t="shared" si="1"/>
        <v>-2.8419637273023395</v>
      </c>
      <c r="G13">
        <v>9</v>
      </c>
      <c r="H13" s="2">
        <f>SUMPRODUCT($E$4:INDEX($E$4:$E$312,ROWS(E13:E$312)),$E13:E$312)/DEVSQ($E$4:$E$312)</f>
        <v>0.89482476449240844</v>
      </c>
      <c r="I13">
        <f t="shared" si="2"/>
        <v>5.5872897398386002E-2</v>
      </c>
      <c r="J13">
        <f t="shared" si="3"/>
        <v>16.015363551170648</v>
      </c>
      <c r="L13">
        <v>9</v>
      </c>
      <c r="M13" s="1">
        <f t="shared" si="4"/>
        <v>0.89482476449240844</v>
      </c>
      <c r="N13" s="1" cm="1">
        <f t="array" ref="N13">INDEX(M12:M$14,ROWS($A12))</f>
        <v>0.90632559833681248</v>
      </c>
      <c r="O13" s="1" cm="1">
        <f t="array" ref="O13">INDEX(N12:N$14,ROWS($A12))</f>
        <v>0.91734748649027265</v>
      </c>
      <c r="P13" s="1" cm="1">
        <f t="array" ref="P13">INDEX(O12:O$14,ROWS($A12))</f>
        <v>0.92883366747902374</v>
      </c>
      <c r="Q13" s="1" cm="1">
        <f t="array" ref="Q13">INDEX(P12:P$14,ROWS($A12))</f>
        <v>0.94050125702568677</v>
      </c>
      <c r="R13" s="1" cm="1">
        <f t="array" ref="R13">INDEX(Q12:Q$14,ROWS($A12))</f>
        <v>0.95196765720766385</v>
      </c>
      <c r="S13" s="1" cm="1">
        <f t="array" ref="S13">INDEX(R12:R$14,ROWS($A12))</f>
        <v>0.96360609672681319</v>
      </c>
      <c r="T13" s="1" cm="1">
        <f t="array" ref="T13">INDEX(S12:S$14,ROWS($A12))</f>
        <v>0.97552032950124223</v>
      </c>
      <c r="U13" s="1" cm="1">
        <f t="array" ref="U13">INDEX(T12:T$14,ROWS($A12))</f>
        <v>0.98781850705904639</v>
      </c>
      <c r="V13" s="1" cm="1">
        <f t="array" ref="V13">INDEX(U12:U$14,ROWS($A12))</f>
        <v>1</v>
      </c>
      <c r="W13" s="1" cm="1">
        <f t="array" ref="W13">INDEX(V12:V$14,ROWS($A12))</f>
        <v>0.98781850705904639</v>
      </c>
    </row>
    <row r="14" spans="1:23" x14ac:dyDescent="0.3">
      <c r="A14">
        <v>11</v>
      </c>
      <c r="B14">
        <f>LN(Sheet2!B14)</f>
        <v>2.8207834710894493</v>
      </c>
      <c r="C14">
        <f>LN(Sheet2!C14)</f>
        <v>2.9975805644116087</v>
      </c>
      <c r="D14">
        <f t="shared" si="0"/>
        <v>2.8207834710894493</v>
      </c>
      <c r="E14">
        <f t="shared" si="1"/>
        <v>-2.7671682966554925</v>
      </c>
      <c r="G14">
        <v>10</v>
      </c>
      <c r="H14" s="2">
        <f>SUMPRODUCT($E$4:INDEX($E$4:$E$312,ROWS(E14:E$312)),$E14:E$312)/DEVSQ($E$4:$E$312)</f>
        <v>0.88281374454934536</v>
      </c>
      <c r="I14">
        <f t="shared" si="2"/>
        <v>5.5779698171870153E-2</v>
      </c>
      <c r="J14">
        <f t="shared" si="3"/>
        <v>15.826793143074958</v>
      </c>
      <c r="L14">
        <v>10</v>
      </c>
      <c r="M14" s="1">
        <f t="shared" si="4"/>
        <v>0.88281374454934536</v>
      </c>
      <c r="N14" s="1" cm="1">
        <f t="array" ref="N14">INDEX(M13:M$14,ROWS($A13))</f>
        <v>0.89482476449240844</v>
      </c>
      <c r="O14" s="1" cm="1">
        <f t="array" ref="O14">INDEX(N13:N$14,ROWS($A13))</f>
        <v>0.90632559833681248</v>
      </c>
      <c r="P14" s="1" cm="1">
        <f t="array" ref="P14">INDEX(O13:O$14,ROWS($A13))</f>
        <v>0.91734748649027265</v>
      </c>
      <c r="Q14" s="1" cm="1">
        <f t="array" ref="Q14">INDEX(P13:P$14,ROWS($A13))</f>
        <v>0.92883366747902374</v>
      </c>
      <c r="R14" s="1" cm="1">
        <f t="array" ref="R14">INDEX(Q13:Q$14,ROWS($A13))</f>
        <v>0.94050125702568677</v>
      </c>
      <c r="S14" s="1" cm="1">
        <f t="array" ref="S14">INDEX(R13:R$14,ROWS($A13))</f>
        <v>0.95196765720766385</v>
      </c>
      <c r="T14" s="1" cm="1">
        <f t="array" ref="T14">INDEX(S13:S$14,ROWS($A13))</f>
        <v>0.96360609672681319</v>
      </c>
      <c r="U14" s="1" cm="1">
        <f t="array" ref="U14">INDEX(T13:T$14,ROWS($A13))</f>
        <v>0.97552032950124223</v>
      </c>
      <c r="V14" s="1" cm="1">
        <f t="array" ref="V14">INDEX(U13:U$14,ROWS($A13))</f>
        <v>0.98781850705904639</v>
      </c>
      <c r="W14" s="1" cm="1">
        <f t="array" ref="W14">INDEX(V13:V$14,ROWS($A13))</f>
        <v>1</v>
      </c>
    </row>
    <row r="15" spans="1:23" x14ac:dyDescent="0.3">
      <c r="A15">
        <v>12</v>
      </c>
      <c r="B15">
        <f>LN(Sheet2!B15)</f>
        <v>2.8501282996951991</v>
      </c>
      <c r="C15">
        <f>LN(Sheet2!C15)</f>
        <v>3.1703156342528236</v>
      </c>
      <c r="D15">
        <f t="shared" si="0"/>
        <v>2.8501282996951991</v>
      </c>
      <c r="E15">
        <f t="shared" si="1"/>
        <v>-2.7378234680497426</v>
      </c>
    </row>
    <row r="16" spans="1:23" x14ac:dyDescent="0.3">
      <c r="A16">
        <v>13</v>
      </c>
      <c r="B16">
        <f>LN(Sheet2!B16)</f>
        <v>2.8729995081716941</v>
      </c>
      <c r="C16">
        <f>LN(Sheet2!C16)</f>
        <v>3.3595764569710549</v>
      </c>
      <c r="D16">
        <f t="shared" si="0"/>
        <v>2.8729995081716941</v>
      </c>
      <c r="E16">
        <f t="shared" si="1"/>
        <v>-2.7149522595732476</v>
      </c>
      <c r="H16" s="2" t="s">
        <v>5</v>
      </c>
      <c r="I16" t="s">
        <v>6</v>
      </c>
      <c r="J16" t="s">
        <v>4</v>
      </c>
    </row>
    <row r="17" spans="1:10" x14ac:dyDescent="0.3">
      <c r="A17">
        <v>14</v>
      </c>
      <c r="B17">
        <f>LN(Sheet2!B17)</f>
        <v>2.9678470700644555</v>
      </c>
      <c r="C17">
        <f>LN(Sheet2!C17)</f>
        <v>3.4525556739372973</v>
      </c>
      <c r="D17">
        <f t="shared" si="0"/>
        <v>2.9678470700644555</v>
      </c>
      <c r="E17">
        <f t="shared" si="1"/>
        <v>-2.6201046976804863</v>
      </c>
      <c r="G17">
        <v>1</v>
      </c>
      <c r="H17" s="2" cm="1">
        <f t="array" aca="1" ref="H17" ca="1">INDEX(MMULT(MINVERSE(OFFSET($M$4,0,0,L5,L5)),OFFSET($M$4,1,0,L5,1)),L5)</f>
        <v>0.98781850705904639</v>
      </c>
      <c r="I17">
        <f>1/SQRT(COUNT($B$3:$B$313))</f>
        <v>5.6796183424706478E-2</v>
      </c>
      <c r="J17">
        <f ca="1">H17/I17</f>
        <v>17.392339546346047</v>
      </c>
    </row>
    <row r="18" spans="1:10" x14ac:dyDescent="0.3">
      <c r="A18">
        <v>15</v>
      </c>
      <c r="B18">
        <f>LN(Sheet2!B18)</f>
        <v>3.0170044088295307</v>
      </c>
      <c r="C18">
        <f>LN(Sheet2!C18)</f>
        <v>3.2712785036612488</v>
      </c>
      <c r="D18">
        <f t="shared" si="0"/>
        <v>3.0170044088295307</v>
      </c>
      <c r="E18">
        <f t="shared" si="1"/>
        <v>-2.570947358915411</v>
      </c>
      <c r="G18">
        <v>2</v>
      </c>
      <c r="H18" s="2" cm="1">
        <f t="array" aca="1" ref="H18" ca="1">INDEX(MMULT(MINVERSE(OFFSET($M$4,0,0,L6,L6)),OFFSET($M$4,1,0,L6,1)),L6)</f>
        <v>-1.0946842761782705E-2</v>
      </c>
      <c r="I18">
        <f t="shared" ref="I18:I26" si="5">1/SQRT(COUNT($B$3:$B$313))</f>
        <v>5.6796183424706478E-2</v>
      </c>
      <c r="J18">
        <f t="shared" ref="J18:J26" ca="1" si="6">H18/I18</f>
        <v>-0.19273905572008562</v>
      </c>
    </row>
    <row r="19" spans="1:10" x14ac:dyDescent="0.3">
      <c r="A19">
        <v>16</v>
      </c>
      <c r="B19">
        <f>LN(Sheet2!B19)</f>
        <v>3.0671222696406639</v>
      </c>
      <c r="C19">
        <f>LN(Sheet2!C19)</f>
        <v>3.1174630621251378</v>
      </c>
      <c r="D19">
        <f t="shared" si="0"/>
        <v>3.0671222696406639</v>
      </c>
      <c r="E19">
        <f t="shared" si="1"/>
        <v>-2.5208294981042778</v>
      </c>
      <c r="G19">
        <v>3</v>
      </c>
      <c r="H19" s="2" cm="1">
        <f t="array" aca="1" ref="H19" ca="1">INDEX(MMULT(MINVERSE(OFFSET($M$4,0,0,L7,L7)),OFFSET($M$4,1,0,L7,1)),L7)</f>
        <v>9.6553337677818263E-3</v>
      </c>
      <c r="I19">
        <f t="shared" si="5"/>
        <v>5.6796183424706478E-2</v>
      </c>
      <c r="J19">
        <f t="shared" ca="1" si="6"/>
        <v>0.16999969338752668</v>
      </c>
    </row>
    <row r="20" spans="1:10" x14ac:dyDescent="0.3">
      <c r="A20">
        <v>17</v>
      </c>
      <c r="B20">
        <f>LN(Sheet2!B20)</f>
        <v>3.0426158594528414</v>
      </c>
      <c r="C20">
        <f>LN(Sheet2!C20)</f>
        <v>3.03389473464834</v>
      </c>
      <c r="D20">
        <f t="shared" si="0"/>
        <v>3.0426158594528414</v>
      </c>
      <c r="E20">
        <f t="shared" si="1"/>
        <v>-2.5453359082921003</v>
      </c>
      <c r="G20">
        <v>4</v>
      </c>
      <c r="H20" s="2" cm="1">
        <f t="array" aca="1" ref="H20" ca="1">INDEX(MMULT(MINVERSE(OFFSET($M$4,0,0,L8,L8)),OFFSET($M$4,1,0,L8,1)),L8)</f>
        <v>5.1700279016486661E-3</v>
      </c>
      <c r="I20">
        <f t="shared" si="5"/>
        <v>5.6796183424706478E-2</v>
      </c>
      <c r="J20">
        <f t="shared" ca="1" si="6"/>
        <v>9.1027734433995283E-2</v>
      </c>
    </row>
    <row r="21" spans="1:10" x14ac:dyDescent="0.3">
      <c r="A21">
        <v>18</v>
      </c>
      <c r="B21">
        <f>LN(Sheet2!B21)</f>
        <v>3.1467351470905185</v>
      </c>
      <c r="C21">
        <f>LN(Sheet2!C21)</f>
        <v>3.1175958613108317</v>
      </c>
      <c r="D21">
        <f t="shared" si="0"/>
        <v>3.1467351470905185</v>
      </c>
      <c r="E21">
        <f t="shared" si="1"/>
        <v>-2.4412166206544232</v>
      </c>
      <c r="G21">
        <v>5</v>
      </c>
      <c r="H21" s="2" cm="1">
        <f t="array" aca="1" ref="H21" ca="1">INDEX(MMULT(MINVERSE(OFFSET($M$4,0,0,L9,L9)),OFFSET($M$4,1,0,L9,1)),L9)</f>
        <v>1.2786093206926807E-3</v>
      </c>
      <c r="I21">
        <f t="shared" si="5"/>
        <v>5.6796183424706478E-2</v>
      </c>
      <c r="J21">
        <f t="shared" ca="1" si="6"/>
        <v>2.2512240147046263E-2</v>
      </c>
    </row>
    <row r="22" spans="1:10" x14ac:dyDescent="0.3">
      <c r="A22">
        <v>19</v>
      </c>
      <c r="B22">
        <f>LN(Sheet2!B22)</f>
        <v>3.1684242813721024</v>
      </c>
      <c r="C22">
        <f>LN(Sheet2!C22)</f>
        <v>3.09385667154719</v>
      </c>
      <c r="D22">
        <f t="shared" si="0"/>
        <v>3.1684242813721024</v>
      </c>
      <c r="E22">
        <f t="shared" si="1"/>
        <v>-2.4195274863728393</v>
      </c>
      <c r="G22">
        <v>6</v>
      </c>
      <c r="H22" s="2" cm="1">
        <f t="array" aca="1" ref="H22" ca="1">INDEX(MMULT(MINVERSE(OFFSET($M$4,0,0,L10,L10)),OFFSET($M$4,1,0,L10,1)),L10)</f>
        <v>-1.3940452469782372E-2</v>
      </c>
      <c r="I22">
        <f t="shared" si="5"/>
        <v>5.6796183424706478E-2</v>
      </c>
      <c r="J22">
        <f t="shared" ca="1" si="6"/>
        <v>-0.24544699360412026</v>
      </c>
    </row>
    <row r="23" spans="1:10" x14ac:dyDescent="0.3">
      <c r="A23">
        <v>20</v>
      </c>
      <c r="B23">
        <f>LN(Sheet2!B23)</f>
        <v>3.193352867637115</v>
      </c>
      <c r="C23">
        <f>LN(Sheet2!C23)</f>
        <v>3.0584723033751771</v>
      </c>
      <c r="D23">
        <f t="shared" si="0"/>
        <v>3.193352867637115</v>
      </c>
      <c r="E23">
        <f t="shared" si="1"/>
        <v>-2.3945989001078267</v>
      </c>
      <c r="G23">
        <v>7</v>
      </c>
      <c r="H23" s="2" cm="1">
        <f t="array" aca="1" ref="H23" ca="1">INDEX(MMULT(MINVERSE(OFFSET($M$4,0,0,L11,L11)),OFFSET($M$4,1,0,L11,1)),L11)</f>
        <v>1.8734792357690822E-3</v>
      </c>
      <c r="I23">
        <f t="shared" si="5"/>
        <v>5.6796183424706478E-2</v>
      </c>
      <c r="J23">
        <f t="shared" ca="1" si="6"/>
        <v>3.2986005798307114E-2</v>
      </c>
    </row>
    <row r="24" spans="1:10" x14ac:dyDescent="0.3">
      <c r="A24">
        <v>21</v>
      </c>
      <c r="B24">
        <f>LN(Sheet2!B24)</f>
        <v>3.2172745435012269</v>
      </c>
      <c r="C24">
        <f>LN(Sheet2!C24)</f>
        <v>3.072230244526716</v>
      </c>
      <c r="D24">
        <f t="shared" si="0"/>
        <v>3.2172745435012269</v>
      </c>
      <c r="E24">
        <f t="shared" si="1"/>
        <v>-2.3706772242437149</v>
      </c>
      <c r="G24">
        <v>8</v>
      </c>
      <c r="H24" s="2" cm="1">
        <f t="array" aca="1" ref="H24" ca="1">INDEX(MMULT(MINVERSE(OFFSET($M$4,0,0,L12,L12)),OFFSET($M$4,1,0,L12,1)),L12)</f>
        <v>1.3021293410474755E-2</v>
      </c>
      <c r="I24">
        <f t="shared" si="5"/>
        <v>5.6796183424706478E-2</v>
      </c>
      <c r="J24">
        <f t="shared" ca="1" si="6"/>
        <v>0.22926352838015626</v>
      </c>
    </row>
    <row r="25" spans="1:10" x14ac:dyDescent="0.3">
      <c r="A25">
        <v>22</v>
      </c>
      <c r="B25">
        <f>LN(Sheet2!B25)</f>
        <v>3.2003044392827653</v>
      </c>
      <c r="C25">
        <f>LN(Sheet2!C25)</f>
        <v>3.1676667374614587</v>
      </c>
      <c r="D25">
        <f t="shared" si="0"/>
        <v>3.2003044392827653</v>
      </c>
      <c r="E25">
        <f t="shared" si="1"/>
        <v>-2.3876473284621764</v>
      </c>
      <c r="G25">
        <v>9</v>
      </c>
      <c r="H25" s="2" cm="1">
        <f t="array" aca="1" ref="H25" ca="1">INDEX(MMULT(MINVERSE(OFFSET($M$4,0,0,L13,L13)),OFFSET($M$4,1,0,L13,1)),L13)</f>
        <v>-2.566008728082636E-2</v>
      </c>
      <c r="I25">
        <f t="shared" si="5"/>
        <v>5.6796183424706478E-2</v>
      </c>
      <c r="J25">
        <f t="shared" ca="1" si="6"/>
        <v>-0.45179245740769547</v>
      </c>
    </row>
    <row r="26" spans="1:10" x14ac:dyDescent="0.3">
      <c r="A26">
        <v>23</v>
      </c>
      <c r="B26">
        <f>LN(Sheet2!B26)</f>
        <v>3.279782759771722</v>
      </c>
      <c r="C26">
        <f>LN(Sheet2!C26)</f>
        <v>3.2031122296887227</v>
      </c>
      <c r="D26">
        <f t="shared" si="0"/>
        <v>3.279782759771722</v>
      </c>
      <c r="E26">
        <f t="shared" si="1"/>
        <v>-2.3081690079732198</v>
      </c>
      <c r="G26">
        <v>10</v>
      </c>
      <c r="H26" s="2" cm="1">
        <f t="array" aca="1" ref="H26" ca="1">INDEX(MMULT(MINVERSE(OFFSET($M$4,0,0,L14,L14)),OFFSET($M$4,1,0,L14,1)),L14)</f>
        <v>-2.632483345286829E-2</v>
      </c>
      <c r="I26">
        <f t="shared" si="5"/>
        <v>5.6796183424706478E-2</v>
      </c>
      <c r="J26">
        <f t="shared" ca="1" si="6"/>
        <v>-0.4634965215183266</v>
      </c>
    </row>
    <row r="27" spans="1:10" x14ac:dyDescent="0.3">
      <c r="A27">
        <v>24</v>
      </c>
      <c r="B27">
        <f>LN(Sheet2!B27)</f>
        <v>3.2304090606818736</v>
      </c>
      <c r="C27">
        <f>LN(Sheet2!C27)</f>
        <v>3.2051013914463611</v>
      </c>
      <c r="D27">
        <f t="shared" si="0"/>
        <v>3.2304090606818736</v>
      </c>
      <c r="E27">
        <f t="shared" si="1"/>
        <v>-2.3575427070630681</v>
      </c>
    </row>
    <row r="28" spans="1:10" x14ac:dyDescent="0.3">
      <c r="A28">
        <v>25</v>
      </c>
      <c r="B28">
        <f>LN(Sheet2!B28)</f>
        <v>3.1838702156693857</v>
      </c>
      <c r="C28">
        <f>LN(Sheet2!C28)</f>
        <v>3.1863939546229472</v>
      </c>
      <c r="D28">
        <f t="shared" si="0"/>
        <v>3.1838702156693857</v>
      </c>
      <c r="E28">
        <f t="shared" si="1"/>
        <v>-2.4040815520755561</v>
      </c>
    </row>
    <row r="29" spans="1:10" x14ac:dyDescent="0.3">
      <c r="A29">
        <v>26</v>
      </c>
      <c r="B29">
        <f>LN(Sheet2!B29)</f>
        <v>3.1505969841149062</v>
      </c>
      <c r="C29">
        <f>LN(Sheet2!C29)</f>
        <v>2.9627440977270103</v>
      </c>
      <c r="D29">
        <f t="shared" si="0"/>
        <v>3.1505969841149062</v>
      </c>
      <c r="E29">
        <f t="shared" si="1"/>
        <v>-2.4373547836300355</v>
      </c>
      <c r="H29" t="s">
        <v>2</v>
      </c>
      <c r="I29" t="s">
        <v>5</v>
      </c>
    </row>
    <row r="30" spans="1:10" x14ac:dyDescent="0.3">
      <c r="A30">
        <v>27</v>
      </c>
      <c r="B30">
        <f>LN(Sheet2!B30)</f>
        <v>3.2112467977037098</v>
      </c>
      <c r="C30">
        <f>LN(Sheet2!C30)</f>
        <v>3.0875363140290282</v>
      </c>
      <c r="D30">
        <f t="shared" si="0"/>
        <v>3.2112467977037098</v>
      </c>
      <c r="E30">
        <f t="shared" si="1"/>
        <v>-2.3767049700412319</v>
      </c>
      <c r="G30">
        <v>1</v>
      </c>
      <c r="H30">
        <f>H5</f>
        <v>0.98781850705904639</v>
      </c>
      <c r="I30">
        <f ca="1">H17</f>
        <v>0.98781850705904639</v>
      </c>
    </row>
    <row r="31" spans="1:10" x14ac:dyDescent="0.3">
      <c r="A31">
        <v>28</v>
      </c>
      <c r="B31">
        <f>LN(Sheet2!B31)</f>
        <v>3.2936121709822181</v>
      </c>
      <c r="C31">
        <f>LN(Sheet2!C31)</f>
        <v>3.1148033681950058</v>
      </c>
      <c r="D31">
        <f t="shared" si="0"/>
        <v>3.2936121709822181</v>
      </c>
      <c r="E31">
        <f t="shared" si="1"/>
        <v>-2.2943395967627236</v>
      </c>
      <c r="G31">
        <v>2</v>
      </c>
      <c r="H31">
        <f t="shared" ref="H31:H39" si="7">H6</f>
        <v>0.97552032950124223</v>
      </c>
      <c r="I31">
        <f t="shared" ref="I31:I39" ca="1" si="8">H18</f>
        <v>-1.0946842761782705E-2</v>
      </c>
    </row>
    <row r="32" spans="1:10" x14ac:dyDescent="0.3">
      <c r="A32">
        <v>29</v>
      </c>
      <c r="B32">
        <f>LN(Sheet2!B32)</f>
        <v>3.3745111163996495</v>
      </c>
      <c r="C32">
        <f>LN(Sheet2!C32)</f>
        <v>3.170231650041806</v>
      </c>
      <c r="D32">
        <f t="shared" si="0"/>
        <v>3.3745111163996495</v>
      </c>
      <c r="E32">
        <f t="shared" si="1"/>
        <v>-2.2134406513452922</v>
      </c>
      <c r="G32">
        <v>3</v>
      </c>
      <c r="H32">
        <f t="shared" si="7"/>
        <v>0.96360609672681319</v>
      </c>
      <c r="I32">
        <f t="shared" ca="1" si="8"/>
        <v>9.6553337677818263E-3</v>
      </c>
    </row>
    <row r="33" spans="1:9" x14ac:dyDescent="0.3">
      <c r="A33">
        <v>30</v>
      </c>
      <c r="B33">
        <f>LN(Sheet2!B33)</f>
        <v>3.4753767798364068</v>
      </c>
      <c r="C33">
        <f>LN(Sheet2!C33)</f>
        <v>3.2392665145159349</v>
      </c>
      <c r="D33">
        <f t="shared" si="0"/>
        <v>3.4753767798364068</v>
      </c>
      <c r="E33">
        <f t="shared" si="1"/>
        <v>-2.1125749879085349</v>
      </c>
      <c r="G33">
        <v>4</v>
      </c>
      <c r="H33">
        <f t="shared" si="7"/>
        <v>0.95196765720766385</v>
      </c>
      <c r="I33">
        <f t="shared" ca="1" si="8"/>
        <v>5.1700279016486661E-3</v>
      </c>
    </row>
    <row r="34" spans="1:9" x14ac:dyDescent="0.3">
      <c r="A34">
        <v>31</v>
      </c>
      <c r="B34">
        <f>LN(Sheet2!B34)</f>
        <v>3.5829632285223871</v>
      </c>
      <c r="C34">
        <f>LN(Sheet2!C34)</f>
        <v>3.3528121355023601</v>
      </c>
      <c r="D34">
        <f t="shared" si="0"/>
        <v>3.5829632285223871</v>
      </c>
      <c r="E34">
        <f t="shared" si="1"/>
        <v>-2.0049885392225546</v>
      </c>
      <c r="G34">
        <v>5</v>
      </c>
      <c r="H34">
        <f t="shared" si="7"/>
        <v>0.94050125702568677</v>
      </c>
      <c r="I34">
        <f t="shared" ca="1" si="8"/>
        <v>1.2786093206926807E-3</v>
      </c>
    </row>
    <row r="35" spans="1:9" x14ac:dyDescent="0.3">
      <c r="A35">
        <v>32</v>
      </c>
      <c r="B35">
        <f>LN(Sheet2!B35)</f>
        <v>3.5995016429627196</v>
      </c>
      <c r="C35">
        <f>LN(Sheet2!C35)</f>
        <v>3.3695002949189008</v>
      </c>
      <c r="D35">
        <f t="shared" si="0"/>
        <v>3.5995016429627196</v>
      </c>
      <c r="E35">
        <f t="shared" si="1"/>
        <v>-1.9884501247822222</v>
      </c>
      <c r="G35">
        <v>6</v>
      </c>
      <c r="H35">
        <f t="shared" si="7"/>
        <v>0.92883366747902374</v>
      </c>
      <c r="I35">
        <f t="shared" ca="1" si="8"/>
        <v>-1.3940452469782372E-2</v>
      </c>
    </row>
    <row r="36" spans="1:9" x14ac:dyDescent="0.3">
      <c r="A36">
        <v>33</v>
      </c>
      <c r="B36">
        <f>LN(Sheet2!B36)</f>
        <v>3.7143035064540948</v>
      </c>
      <c r="C36">
        <f>LN(Sheet2!C36)</f>
        <v>3.3959503064751653</v>
      </c>
      <c r="D36">
        <f t="shared" si="0"/>
        <v>3.7143035064540948</v>
      </c>
      <c r="E36">
        <f t="shared" si="1"/>
        <v>-1.8736482612908469</v>
      </c>
      <c r="G36">
        <v>7</v>
      </c>
      <c r="H36">
        <f t="shared" si="7"/>
        <v>0.91734748649027265</v>
      </c>
      <c r="I36">
        <f t="shared" ca="1" si="8"/>
        <v>1.8734792357690822E-3</v>
      </c>
    </row>
    <row r="37" spans="1:9" x14ac:dyDescent="0.3">
      <c r="A37">
        <v>34</v>
      </c>
      <c r="B37">
        <f>LN(Sheet2!B37)</f>
        <v>3.7766613674974696</v>
      </c>
      <c r="C37">
        <f>LN(Sheet2!C37)</f>
        <v>3.4376900180211813</v>
      </c>
      <c r="D37">
        <f t="shared" si="0"/>
        <v>3.7766613674974696</v>
      </c>
      <c r="E37">
        <f t="shared" si="1"/>
        <v>-1.8112904002474721</v>
      </c>
      <c r="G37">
        <v>8</v>
      </c>
      <c r="H37">
        <f t="shared" si="7"/>
        <v>0.90632559833681248</v>
      </c>
      <c r="I37">
        <f t="shared" ca="1" si="8"/>
        <v>1.3021293410474755E-2</v>
      </c>
    </row>
    <row r="38" spans="1:9" x14ac:dyDescent="0.3">
      <c r="A38">
        <v>35</v>
      </c>
      <c r="B38">
        <f>LN(Sheet2!B38)</f>
        <v>3.8172726688823353</v>
      </c>
      <c r="C38">
        <f>LN(Sheet2!C38)</f>
        <v>3.421032688162926</v>
      </c>
      <c r="D38">
        <f t="shared" si="0"/>
        <v>3.8172726688823353</v>
      </c>
      <c r="E38">
        <f t="shared" si="1"/>
        <v>-1.7706790988626064</v>
      </c>
      <c r="G38">
        <v>9</v>
      </c>
      <c r="H38">
        <f t="shared" si="7"/>
        <v>0.89482476449240844</v>
      </c>
      <c r="I38">
        <f t="shared" ca="1" si="8"/>
        <v>-2.566008728082636E-2</v>
      </c>
    </row>
    <row r="39" spans="1:9" x14ac:dyDescent="0.3">
      <c r="A39">
        <v>36</v>
      </c>
      <c r="B39">
        <f>LN(Sheet2!B39)</f>
        <v>3.881151341761059</v>
      </c>
      <c r="C39">
        <f>LN(Sheet2!C39)</f>
        <v>3.4482717890480843</v>
      </c>
      <c r="D39">
        <f t="shared" si="0"/>
        <v>3.881151341761059</v>
      </c>
      <c r="E39">
        <f t="shared" si="1"/>
        <v>-1.7068004259838827</v>
      </c>
      <c r="G39">
        <v>10</v>
      </c>
      <c r="H39">
        <f t="shared" si="7"/>
        <v>0.88281374454934536</v>
      </c>
      <c r="I39">
        <f t="shared" ca="1" si="8"/>
        <v>-2.632483345286829E-2</v>
      </c>
    </row>
    <row r="40" spans="1:9" x14ac:dyDescent="0.3">
      <c r="A40">
        <v>37</v>
      </c>
      <c r="B40">
        <f>LN(Sheet2!B40)</f>
        <v>3.8495091000389037</v>
      </c>
      <c r="C40">
        <f>LN(Sheet2!C40)</f>
        <v>3.4082060964727137</v>
      </c>
      <c r="D40">
        <f t="shared" si="0"/>
        <v>3.8495091000389037</v>
      </c>
      <c r="E40">
        <f t="shared" si="1"/>
        <v>-1.7384426677060381</v>
      </c>
    </row>
    <row r="41" spans="1:9" x14ac:dyDescent="0.3">
      <c r="A41">
        <v>38</v>
      </c>
      <c r="B41">
        <f>LN(Sheet2!B41)</f>
        <v>3.8144101765611458</v>
      </c>
      <c r="C41">
        <f>LN(Sheet2!C41)</f>
        <v>3.4619474858014327</v>
      </c>
      <c r="D41">
        <f t="shared" si="0"/>
        <v>3.8144101765611458</v>
      </c>
      <c r="E41">
        <f t="shared" si="1"/>
        <v>-1.773541591183796</v>
      </c>
    </row>
    <row r="42" spans="1:9" x14ac:dyDescent="0.3">
      <c r="A42">
        <v>39</v>
      </c>
      <c r="B42">
        <f>LN(Sheet2!B42)</f>
        <v>3.8431015599617244</v>
      </c>
      <c r="C42">
        <f>LN(Sheet2!C42)</f>
        <v>3.4711586729681163</v>
      </c>
      <c r="D42">
        <f t="shared" si="0"/>
        <v>3.8431015599617244</v>
      </c>
      <c r="E42">
        <f t="shared" si="1"/>
        <v>-1.7448502077832173</v>
      </c>
    </row>
    <row r="43" spans="1:9" x14ac:dyDescent="0.3">
      <c r="A43">
        <v>40</v>
      </c>
      <c r="B43">
        <f>LN(Sheet2!B43)</f>
        <v>3.7866865141168482</v>
      </c>
      <c r="C43">
        <f>LN(Sheet2!C43)</f>
        <v>3.4302058706968621</v>
      </c>
      <c r="D43">
        <f t="shared" si="0"/>
        <v>3.7866865141168482</v>
      </c>
      <c r="E43">
        <f t="shared" si="1"/>
        <v>-1.8012652536280935</v>
      </c>
    </row>
    <row r="44" spans="1:9" x14ac:dyDescent="0.3">
      <c r="A44">
        <v>41</v>
      </c>
      <c r="B44">
        <f>LN(Sheet2!B44)</f>
        <v>3.8579891169356602</v>
      </c>
      <c r="C44">
        <f>LN(Sheet2!C44)</f>
        <v>3.4102892583403737</v>
      </c>
      <c r="D44">
        <f t="shared" si="0"/>
        <v>3.8579891169356602</v>
      </c>
      <c r="E44">
        <f t="shared" si="1"/>
        <v>-1.7299626508092816</v>
      </c>
    </row>
    <row r="45" spans="1:9" x14ac:dyDescent="0.3">
      <c r="A45">
        <v>42</v>
      </c>
      <c r="B45">
        <f>LN(Sheet2!B45)</f>
        <v>3.7476199491365363</v>
      </c>
      <c r="C45">
        <f>LN(Sheet2!C45)</f>
        <v>3.3294149085664562</v>
      </c>
      <c r="D45">
        <f t="shared" si="0"/>
        <v>3.7476199491365363</v>
      </c>
      <c r="E45">
        <f t="shared" si="1"/>
        <v>-1.8403318186084054</v>
      </c>
    </row>
    <row r="46" spans="1:9" x14ac:dyDescent="0.3">
      <c r="A46">
        <v>43</v>
      </c>
      <c r="B46">
        <f>LN(Sheet2!B46)</f>
        <v>3.6886294228587269</v>
      </c>
      <c r="C46">
        <f>LN(Sheet2!C46)</f>
        <v>3.1878391310827427</v>
      </c>
      <c r="D46">
        <f t="shared" si="0"/>
        <v>3.6886294228587269</v>
      </c>
      <c r="E46">
        <f t="shared" si="1"/>
        <v>-1.8993223448862149</v>
      </c>
    </row>
    <row r="47" spans="1:9" x14ac:dyDescent="0.3">
      <c r="A47">
        <v>44</v>
      </c>
      <c r="B47">
        <f>LN(Sheet2!B47)</f>
        <v>3.7400477406883357</v>
      </c>
      <c r="C47">
        <f>LN(Sheet2!C47)</f>
        <v>3.202746442938317</v>
      </c>
      <c r="D47">
        <f t="shared" si="0"/>
        <v>3.7400477406883357</v>
      </c>
      <c r="E47">
        <f t="shared" si="1"/>
        <v>-1.8479040270566061</v>
      </c>
    </row>
    <row r="48" spans="1:9" x14ac:dyDescent="0.3">
      <c r="A48">
        <v>45</v>
      </c>
      <c r="B48">
        <f>LN(Sheet2!B48)</f>
        <v>3.8119816512479199</v>
      </c>
      <c r="C48">
        <f>LN(Sheet2!C48)</f>
        <v>3.2982044314784074</v>
      </c>
      <c r="D48">
        <f t="shared" si="0"/>
        <v>3.8119816512479199</v>
      </c>
      <c r="E48">
        <f t="shared" si="1"/>
        <v>-1.7759701164970219</v>
      </c>
    </row>
    <row r="49" spans="1:5" x14ac:dyDescent="0.3">
      <c r="A49">
        <v>46</v>
      </c>
      <c r="B49">
        <f>LN(Sheet2!B49)</f>
        <v>3.9132222860036281</v>
      </c>
      <c r="C49">
        <f>LN(Sheet2!C49)</f>
        <v>3.4163486854294991</v>
      </c>
      <c r="D49">
        <f t="shared" si="0"/>
        <v>3.9132222860036281</v>
      </c>
      <c r="E49">
        <f t="shared" si="1"/>
        <v>-1.6747294817413136</v>
      </c>
    </row>
    <row r="50" spans="1:5" x14ac:dyDescent="0.3">
      <c r="A50">
        <v>47</v>
      </c>
      <c r="B50">
        <f>LN(Sheet2!B50)</f>
        <v>4.0111440962959533</v>
      </c>
      <c r="C50">
        <f>LN(Sheet2!C50)</f>
        <v>3.4875585473101989</v>
      </c>
      <c r="D50">
        <f t="shared" si="0"/>
        <v>4.0111440962959533</v>
      </c>
      <c r="E50">
        <f t="shared" si="1"/>
        <v>-1.5768076714489885</v>
      </c>
    </row>
    <row r="51" spans="1:5" x14ac:dyDescent="0.3">
      <c r="A51">
        <v>48</v>
      </c>
      <c r="B51">
        <f>LN(Sheet2!B51)</f>
        <v>4.0153013548816476</v>
      </c>
      <c r="C51">
        <f>LN(Sheet2!C51)</f>
        <v>3.5680104116329479</v>
      </c>
      <c r="D51">
        <f t="shared" si="0"/>
        <v>4.0153013548816476</v>
      </c>
      <c r="E51">
        <f t="shared" si="1"/>
        <v>-1.5726504128632941</v>
      </c>
    </row>
    <row r="52" spans="1:5" x14ac:dyDescent="0.3">
      <c r="A52">
        <v>49</v>
      </c>
      <c r="B52">
        <f>LN(Sheet2!B52)</f>
        <v>4.0685138021875789</v>
      </c>
      <c r="C52">
        <f>LN(Sheet2!C52)</f>
        <v>3.4794230549126639</v>
      </c>
      <c r="D52">
        <f t="shared" si="0"/>
        <v>4.0685138021875789</v>
      </c>
      <c r="E52">
        <f t="shared" si="1"/>
        <v>-1.5194379655573629</v>
      </c>
    </row>
    <row r="53" spans="1:5" x14ac:dyDescent="0.3">
      <c r="A53">
        <v>50</v>
      </c>
      <c r="B53">
        <f>LN(Sheet2!B53)</f>
        <v>4.0409437854949859</v>
      </c>
      <c r="C53">
        <f>LN(Sheet2!C53)</f>
        <v>3.464485120898074</v>
      </c>
      <c r="D53">
        <f t="shared" si="0"/>
        <v>4.0409437854949859</v>
      </c>
      <c r="E53">
        <f t="shared" si="1"/>
        <v>-1.5470079822499558</v>
      </c>
    </row>
    <row r="54" spans="1:5" x14ac:dyDescent="0.3">
      <c r="A54">
        <v>51</v>
      </c>
      <c r="B54">
        <f>LN(Sheet2!B54)</f>
        <v>4.0925095462763714</v>
      </c>
      <c r="C54">
        <f>LN(Sheet2!C54)</f>
        <v>3.5442582245028071</v>
      </c>
      <c r="D54">
        <f t="shared" si="0"/>
        <v>4.0925095462763714</v>
      </c>
      <c r="E54">
        <f t="shared" si="1"/>
        <v>-1.4954422214685703</v>
      </c>
    </row>
    <row r="55" spans="1:5" x14ac:dyDescent="0.3">
      <c r="A55">
        <v>52</v>
      </c>
      <c r="B55">
        <f>LN(Sheet2!B55)</f>
        <v>4.0134959743587801</v>
      </c>
      <c r="C55">
        <f>LN(Sheet2!C55)</f>
        <v>3.4754386782611117</v>
      </c>
      <c r="D55">
        <f t="shared" si="0"/>
        <v>4.0134959743587801</v>
      </c>
      <c r="E55">
        <f t="shared" si="1"/>
        <v>-1.5744557933861616</v>
      </c>
    </row>
    <row r="56" spans="1:5" x14ac:dyDescent="0.3">
      <c r="A56">
        <v>53</v>
      </c>
      <c r="B56">
        <f>LN(Sheet2!B56)</f>
        <v>4.0416467732216512</v>
      </c>
      <c r="C56">
        <f>LN(Sheet2!C56)</f>
        <v>3.4347288648709475</v>
      </c>
      <c r="D56">
        <f t="shared" si="0"/>
        <v>4.0416467732216512</v>
      </c>
      <c r="E56">
        <f t="shared" si="1"/>
        <v>-1.5463049945232905</v>
      </c>
    </row>
    <row r="57" spans="1:5" x14ac:dyDescent="0.3">
      <c r="A57">
        <v>54</v>
      </c>
      <c r="B57">
        <f>LN(Sheet2!B57)</f>
        <v>3.9800554158199732</v>
      </c>
      <c r="C57">
        <f>LN(Sheet2!C57)</f>
        <v>3.3985939957920404</v>
      </c>
      <c r="D57">
        <f t="shared" si="0"/>
        <v>3.9800554158199732</v>
      </c>
      <c r="E57">
        <f t="shared" si="1"/>
        <v>-1.6078963519249685</v>
      </c>
    </row>
    <row r="58" spans="1:5" x14ac:dyDescent="0.3">
      <c r="A58">
        <v>55</v>
      </c>
      <c r="B58">
        <f>LN(Sheet2!B58)</f>
        <v>4.0623377660870146</v>
      </c>
      <c r="C58">
        <f>LN(Sheet2!C58)</f>
        <v>3.3749560704569284</v>
      </c>
      <c r="D58">
        <f t="shared" si="0"/>
        <v>4.0623377660870146</v>
      </c>
      <c r="E58">
        <f t="shared" si="1"/>
        <v>-1.5256140016579272</v>
      </c>
    </row>
    <row r="59" spans="1:5" x14ac:dyDescent="0.3">
      <c r="A59">
        <v>56</v>
      </c>
      <c r="B59">
        <f>LN(Sheet2!B59)</f>
        <v>4.1753099210452058</v>
      </c>
      <c r="C59">
        <f>LN(Sheet2!C59)</f>
        <v>3.4233175827462379</v>
      </c>
      <c r="D59">
        <f t="shared" si="0"/>
        <v>4.1753099210452058</v>
      </c>
      <c r="E59">
        <f t="shared" si="1"/>
        <v>-1.4126418466997359</v>
      </c>
    </row>
    <row r="60" spans="1:5" x14ac:dyDescent="0.3">
      <c r="A60">
        <v>57</v>
      </c>
      <c r="B60">
        <f>LN(Sheet2!B60)</f>
        <v>4.1688334142128403</v>
      </c>
      <c r="C60">
        <f>LN(Sheet2!C60)</f>
        <v>3.4755934075625081</v>
      </c>
      <c r="D60">
        <f t="shared" si="0"/>
        <v>4.1688334142128403</v>
      </c>
      <c r="E60">
        <f t="shared" si="1"/>
        <v>-1.4191183535321015</v>
      </c>
    </row>
    <row r="61" spans="1:5" x14ac:dyDescent="0.3">
      <c r="A61">
        <v>58</v>
      </c>
      <c r="B61">
        <f>LN(Sheet2!B61)</f>
        <v>4.2006546269155152</v>
      </c>
      <c r="C61">
        <f>LN(Sheet2!C61)</f>
        <v>3.5437091629507744</v>
      </c>
      <c r="D61">
        <f t="shared" si="0"/>
        <v>4.2006546269155152</v>
      </c>
      <c r="E61">
        <f t="shared" si="1"/>
        <v>-1.3872971408294266</v>
      </c>
    </row>
    <row r="62" spans="1:5" x14ac:dyDescent="0.3">
      <c r="A62">
        <v>59</v>
      </c>
      <c r="B62">
        <f>LN(Sheet2!B62)</f>
        <v>4.2703965060024602</v>
      </c>
      <c r="C62">
        <f>LN(Sheet2!C62)</f>
        <v>3.5609324397833144</v>
      </c>
      <c r="D62">
        <f t="shared" si="0"/>
        <v>4.2703965060024602</v>
      </c>
      <c r="E62">
        <f t="shared" si="1"/>
        <v>-1.3175552617424815</v>
      </c>
    </row>
    <row r="63" spans="1:5" x14ac:dyDescent="0.3">
      <c r="A63">
        <v>60</v>
      </c>
      <c r="B63">
        <f>LN(Sheet2!B63)</f>
        <v>4.2420459183694517</v>
      </c>
      <c r="C63">
        <f>LN(Sheet2!C63)</f>
        <v>3.5600797067223473</v>
      </c>
      <c r="D63">
        <f t="shared" si="0"/>
        <v>4.2420459183694517</v>
      </c>
      <c r="E63">
        <f t="shared" si="1"/>
        <v>-1.3459058493754901</v>
      </c>
    </row>
    <row r="64" spans="1:5" x14ac:dyDescent="0.3">
      <c r="A64">
        <v>61</v>
      </c>
      <c r="B64">
        <f>LN(Sheet2!B64)</f>
        <v>4.0027773686966102</v>
      </c>
      <c r="C64">
        <f>LN(Sheet2!C64)</f>
        <v>3.5891972308407842</v>
      </c>
      <c r="D64">
        <f t="shared" si="0"/>
        <v>4.0027773686966102</v>
      </c>
      <c r="E64">
        <f t="shared" si="1"/>
        <v>-1.5851743990483316</v>
      </c>
    </row>
    <row r="65" spans="1:5" x14ac:dyDescent="0.3">
      <c r="A65">
        <v>62</v>
      </c>
      <c r="B65">
        <f>LN(Sheet2!B65)</f>
        <v>4.0301615334451872</v>
      </c>
      <c r="C65">
        <f>LN(Sheet2!C65)</f>
        <v>3.6127001073751184</v>
      </c>
      <c r="D65">
        <f t="shared" si="0"/>
        <v>4.0301615334451872</v>
      </c>
      <c r="E65">
        <f t="shared" si="1"/>
        <v>-1.5577902342997545</v>
      </c>
    </row>
    <row r="66" spans="1:5" x14ac:dyDescent="0.3">
      <c r="A66">
        <v>63</v>
      </c>
      <c r="B66">
        <f>LN(Sheet2!B66)</f>
        <v>4.1447207695471677</v>
      </c>
      <c r="C66">
        <f>LN(Sheet2!C66)</f>
        <v>3.6029947149567665</v>
      </c>
      <c r="D66">
        <f t="shared" si="0"/>
        <v>4.1447207695471677</v>
      </c>
      <c r="E66">
        <f t="shared" si="1"/>
        <v>-1.443230998197774</v>
      </c>
    </row>
    <row r="67" spans="1:5" x14ac:dyDescent="0.3">
      <c r="A67">
        <v>64</v>
      </c>
      <c r="B67">
        <f>LN(Sheet2!B67)</f>
        <v>4.198254025612612</v>
      </c>
      <c r="C67">
        <f>LN(Sheet2!C67)</f>
        <v>3.6545985201370623</v>
      </c>
      <c r="D67">
        <f t="shared" si="0"/>
        <v>4.198254025612612</v>
      </c>
      <c r="E67">
        <f t="shared" si="1"/>
        <v>-1.3896977421323298</v>
      </c>
    </row>
    <row r="68" spans="1:5" x14ac:dyDescent="0.3">
      <c r="A68">
        <v>65</v>
      </c>
      <c r="B68">
        <f>LN(Sheet2!B68)</f>
        <v>4.2394544973972099</v>
      </c>
      <c r="C68">
        <f>LN(Sheet2!C68)</f>
        <v>3.680166607261504</v>
      </c>
      <c r="D68">
        <f t="shared" ref="D68:D131" si="9">B68</f>
        <v>4.2394544973972099</v>
      </c>
      <c r="E68">
        <f t="shared" si="1"/>
        <v>-1.3484972703477318</v>
      </c>
    </row>
    <row r="69" spans="1:5" x14ac:dyDescent="0.3">
      <c r="A69">
        <v>66</v>
      </c>
      <c r="B69">
        <f>LN(Sheet2!B69)</f>
        <v>4.2724907476055751</v>
      </c>
      <c r="C69">
        <f>LN(Sheet2!C69)</f>
        <v>3.7059332086797641</v>
      </c>
      <c r="D69">
        <f t="shared" si="9"/>
        <v>4.2724907476055751</v>
      </c>
      <c r="E69">
        <f t="shared" ref="E69:E132" si="10">D69-AVERAGE($D$4:$D$313)</f>
        <v>-1.3154610201393666</v>
      </c>
    </row>
    <row r="70" spans="1:5" x14ac:dyDescent="0.3">
      <c r="A70">
        <v>67</v>
      </c>
      <c r="B70">
        <f>LN(Sheet2!B70)</f>
        <v>4.3177547446537412</v>
      </c>
      <c r="C70">
        <f>LN(Sheet2!C70)</f>
        <v>3.7934421515994647</v>
      </c>
      <c r="D70">
        <f t="shared" si="9"/>
        <v>4.3177547446537412</v>
      </c>
      <c r="E70">
        <f t="shared" si="10"/>
        <v>-1.2701970230912005</v>
      </c>
    </row>
    <row r="71" spans="1:5" x14ac:dyDescent="0.3">
      <c r="A71">
        <v>68</v>
      </c>
      <c r="B71">
        <f>LN(Sheet2!B71)</f>
        <v>4.3691946558585038</v>
      </c>
      <c r="C71">
        <f>LN(Sheet2!C71)</f>
        <v>3.7931718995878208</v>
      </c>
      <c r="D71">
        <f t="shared" si="9"/>
        <v>4.3691946558585038</v>
      </c>
      <c r="E71">
        <f t="shared" si="10"/>
        <v>-1.218757111886438</v>
      </c>
    </row>
    <row r="72" spans="1:5" x14ac:dyDescent="0.3">
      <c r="A72">
        <v>69</v>
      </c>
      <c r="B72">
        <f>LN(Sheet2!B72)</f>
        <v>4.4029315953537775</v>
      </c>
      <c r="C72">
        <f>LN(Sheet2!C72)</f>
        <v>3.8179760274483461</v>
      </c>
      <c r="D72">
        <f t="shared" si="9"/>
        <v>4.4029315953537775</v>
      </c>
      <c r="E72">
        <f t="shared" si="10"/>
        <v>-1.1850201723911642</v>
      </c>
    </row>
    <row r="73" spans="1:5" x14ac:dyDescent="0.3">
      <c r="A73">
        <v>70</v>
      </c>
      <c r="B73">
        <f>LN(Sheet2!B73)</f>
        <v>4.4329573633424246</v>
      </c>
      <c r="C73">
        <f>LN(Sheet2!C73)</f>
        <v>3.8105217000960403</v>
      </c>
      <c r="D73">
        <f t="shared" si="9"/>
        <v>4.4329573633424246</v>
      </c>
      <c r="E73">
        <f t="shared" si="10"/>
        <v>-1.1549944044025171</v>
      </c>
    </row>
    <row r="74" spans="1:5" x14ac:dyDescent="0.3">
      <c r="A74">
        <v>71</v>
      </c>
      <c r="B74">
        <f>LN(Sheet2!B74)</f>
        <v>4.43970574626056</v>
      </c>
      <c r="C74">
        <f>LN(Sheet2!C74)</f>
        <v>3.9259061865367419</v>
      </c>
      <c r="D74">
        <f t="shared" si="9"/>
        <v>4.43970574626056</v>
      </c>
      <c r="E74">
        <f t="shared" si="10"/>
        <v>-1.1482460214843817</v>
      </c>
    </row>
    <row r="75" spans="1:5" x14ac:dyDescent="0.3">
      <c r="A75">
        <v>72</v>
      </c>
      <c r="B75">
        <f>LN(Sheet2!B75)</f>
        <v>4.456206032848133</v>
      </c>
      <c r="C75">
        <f>LN(Sheet2!C75)</f>
        <v>3.962221700960892</v>
      </c>
      <c r="D75">
        <f t="shared" si="9"/>
        <v>4.456206032848133</v>
      </c>
      <c r="E75">
        <f t="shared" si="10"/>
        <v>-1.1317457348968087</v>
      </c>
    </row>
    <row r="76" spans="1:5" x14ac:dyDescent="0.3">
      <c r="A76">
        <v>73</v>
      </c>
      <c r="B76">
        <f>LN(Sheet2!B76)</f>
        <v>4.4322443508344991</v>
      </c>
      <c r="C76">
        <f>LN(Sheet2!C76)</f>
        <v>3.9799993604372403</v>
      </c>
      <c r="D76">
        <f t="shared" si="9"/>
        <v>4.4322443508344991</v>
      </c>
      <c r="E76">
        <f t="shared" si="10"/>
        <v>-1.1557074169104427</v>
      </c>
    </row>
    <row r="77" spans="1:5" x14ac:dyDescent="0.3">
      <c r="A77">
        <v>74</v>
      </c>
      <c r="B77">
        <f>LN(Sheet2!B77)</f>
        <v>4.4993651270911146</v>
      </c>
      <c r="C77">
        <f>LN(Sheet2!C77)</f>
        <v>4.0356025421983377</v>
      </c>
      <c r="D77">
        <f t="shared" si="9"/>
        <v>4.4993651270911146</v>
      </c>
      <c r="E77">
        <f t="shared" si="10"/>
        <v>-1.0885866406538272</v>
      </c>
    </row>
    <row r="78" spans="1:5" x14ac:dyDescent="0.3">
      <c r="A78">
        <v>75</v>
      </c>
      <c r="B78">
        <f>LN(Sheet2!B78)</f>
        <v>4.526451601276686</v>
      </c>
      <c r="C78">
        <f>LN(Sheet2!C78)</f>
        <v>4.0624754265477057</v>
      </c>
      <c r="D78">
        <f t="shared" si="9"/>
        <v>4.526451601276686</v>
      </c>
      <c r="E78">
        <f t="shared" si="10"/>
        <v>-1.0615001664682557</v>
      </c>
    </row>
    <row r="79" spans="1:5" x14ac:dyDescent="0.3">
      <c r="A79">
        <v>76</v>
      </c>
      <c r="B79">
        <f>LN(Sheet2!B79)</f>
        <v>4.4912173059120599</v>
      </c>
      <c r="C79">
        <f>LN(Sheet2!C79)</f>
        <v>4.0703250563778806</v>
      </c>
      <c r="D79">
        <f t="shared" si="9"/>
        <v>4.4912173059120599</v>
      </c>
      <c r="E79">
        <f t="shared" si="10"/>
        <v>-1.0967344618328818</v>
      </c>
    </row>
    <row r="80" spans="1:5" x14ac:dyDescent="0.3">
      <c r="A80">
        <v>77</v>
      </c>
      <c r="B80">
        <f>LN(Sheet2!B80)</f>
        <v>4.4395877451984127</v>
      </c>
      <c r="C80">
        <f>LN(Sheet2!C80)</f>
        <v>4.0672645186516911</v>
      </c>
      <c r="D80">
        <f t="shared" si="9"/>
        <v>4.4395877451984127</v>
      </c>
      <c r="E80">
        <f t="shared" si="10"/>
        <v>-1.148364022546529</v>
      </c>
    </row>
    <row r="81" spans="1:5" x14ac:dyDescent="0.3">
      <c r="A81">
        <v>78</v>
      </c>
      <c r="B81">
        <f>LN(Sheet2!B81)</f>
        <v>4.3380747471446988</v>
      </c>
      <c r="C81">
        <f>LN(Sheet2!C81)</f>
        <v>4.0520805562807265</v>
      </c>
      <c r="D81">
        <f t="shared" si="9"/>
        <v>4.3380747471446988</v>
      </c>
      <c r="E81">
        <f t="shared" si="10"/>
        <v>-1.249877020600243</v>
      </c>
    </row>
    <row r="82" spans="1:5" x14ac:dyDescent="0.3">
      <c r="A82">
        <v>79</v>
      </c>
      <c r="B82">
        <f>LN(Sheet2!B82)</f>
        <v>4.3861431501857213</v>
      </c>
      <c r="C82">
        <f>LN(Sheet2!C82)</f>
        <v>4.0100930097745096</v>
      </c>
      <c r="D82">
        <f t="shared" si="9"/>
        <v>4.3861431501857213</v>
      </c>
      <c r="E82">
        <f t="shared" si="10"/>
        <v>-1.2018086175592204</v>
      </c>
    </row>
    <row r="83" spans="1:5" x14ac:dyDescent="0.3">
      <c r="A83">
        <v>80</v>
      </c>
      <c r="B83">
        <f>LN(Sheet2!B83)</f>
        <v>4.5020294270685781</v>
      </c>
      <c r="C83">
        <f>LN(Sheet2!C83)</f>
        <v>4.0120131262959688</v>
      </c>
      <c r="D83">
        <f t="shared" si="9"/>
        <v>4.5020294270685781</v>
      </c>
      <c r="E83">
        <f t="shared" si="10"/>
        <v>-1.0859223406763636</v>
      </c>
    </row>
    <row r="84" spans="1:5" x14ac:dyDescent="0.3">
      <c r="A84">
        <v>81</v>
      </c>
      <c r="B84">
        <f>LN(Sheet2!B84)</f>
        <v>4.5068956167197509</v>
      </c>
      <c r="C84">
        <f>LN(Sheet2!C84)</f>
        <v>4.0349483522654443</v>
      </c>
      <c r="D84">
        <f t="shared" si="9"/>
        <v>4.5068956167197509</v>
      </c>
      <c r="E84">
        <f t="shared" si="10"/>
        <v>-1.0810561510251908</v>
      </c>
    </row>
    <row r="85" spans="1:5" x14ac:dyDescent="0.3">
      <c r="A85">
        <v>82</v>
      </c>
      <c r="B85">
        <f>LN(Sheet2!B85)</f>
        <v>4.5717168097288718</v>
      </c>
      <c r="C85">
        <f>LN(Sheet2!C85)</f>
        <v>4.0859258911123773</v>
      </c>
      <c r="D85">
        <f t="shared" si="9"/>
        <v>4.5717168097288718</v>
      </c>
      <c r="E85">
        <f t="shared" si="10"/>
        <v>-1.0162349580160699</v>
      </c>
    </row>
    <row r="86" spans="1:5" x14ac:dyDescent="0.3">
      <c r="A86">
        <v>83</v>
      </c>
      <c r="B86">
        <f>LN(Sheet2!B86)</f>
        <v>4.5692320791824619</v>
      </c>
      <c r="C86">
        <f>LN(Sheet2!C86)</f>
        <v>4.0744819331258491</v>
      </c>
      <c r="D86">
        <f t="shared" si="9"/>
        <v>4.5692320791824619</v>
      </c>
      <c r="E86">
        <f t="shared" si="10"/>
        <v>-1.0187196885624799</v>
      </c>
    </row>
    <row r="87" spans="1:5" x14ac:dyDescent="0.3">
      <c r="A87">
        <v>84</v>
      </c>
      <c r="B87">
        <f>LN(Sheet2!B87)</f>
        <v>4.5020294270685781</v>
      </c>
      <c r="C87">
        <f>LN(Sheet2!C87)</f>
        <v>4.1030730247859406</v>
      </c>
      <c r="D87">
        <f t="shared" si="9"/>
        <v>4.5020294270685781</v>
      </c>
      <c r="E87">
        <f t="shared" si="10"/>
        <v>-1.0859223406763636</v>
      </c>
    </row>
    <row r="88" spans="1:5" x14ac:dyDescent="0.3">
      <c r="A88">
        <v>85</v>
      </c>
      <c r="B88">
        <f>LN(Sheet2!B88)</f>
        <v>4.6009613412140364</v>
      </c>
      <c r="C88">
        <f>LN(Sheet2!C88)</f>
        <v>4.1112672294180088</v>
      </c>
      <c r="D88">
        <f t="shared" si="9"/>
        <v>4.6009613412140364</v>
      </c>
      <c r="E88">
        <f t="shared" si="10"/>
        <v>-0.9869904265309053</v>
      </c>
    </row>
    <row r="89" spans="1:5" x14ac:dyDescent="0.3">
      <c r="A89">
        <v>86</v>
      </c>
      <c r="B89">
        <f>LN(Sheet2!B89)</f>
        <v>4.6315199613108735</v>
      </c>
      <c r="C89">
        <f>LN(Sheet2!C89)</f>
        <v>4.1367493035375658</v>
      </c>
      <c r="D89">
        <f t="shared" si="9"/>
        <v>4.6315199613108735</v>
      </c>
      <c r="E89">
        <f t="shared" si="10"/>
        <v>-0.95643180643406822</v>
      </c>
    </row>
    <row r="90" spans="1:5" x14ac:dyDescent="0.3">
      <c r="A90">
        <v>87</v>
      </c>
      <c r="B90">
        <f>LN(Sheet2!B90)</f>
        <v>4.6430438384161725</v>
      </c>
      <c r="C90">
        <f>LN(Sheet2!C90)</f>
        <v>4.1270376061686189</v>
      </c>
      <c r="D90">
        <f t="shared" si="9"/>
        <v>4.6430438384161725</v>
      </c>
      <c r="E90">
        <f t="shared" si="10"/>
        <v>-0.94490792932876921</v>
      </c>
    </row>
    <row r="91" spans="1:5" x14ac:dyDescent="0.3">
      <c r="A91">
        <v>88</v>
      </c>
      <c r="B91">
        <f>LN(Sheet2!B91)</f>
        <v>4.62015731579634</v>
      </c>
      <c r="C91">
        <f>LN(Sheet2!C91)</f>
        <v>4.0999123665255643</v>
      </c>
      <c r="D91">
        <f t="shared" si="9"/>
        <v>4.62015731579634</v>
      </c>
      <c r="E91">
        <f t="shared" si="10"/>
        <v>-0.9677944519486017</v>
      </c>
    </row>
    <row r="92" spans="1:5" x14ac:dyDescent="0.3">
      <c r="A92">
        <v>89</v>
      </c>
      <c r="B92">
        <f>LN(Sheet2!B92)</f>
        <v>4.5820039079562518</v>
      </c>
      <c r="C92">
        <f>LN(Sheet2!C92)</f>
        <v>4.0713147331074095</v>
      </c>
      <c r="D92">
        <f t="shared" si="9"/>
        <v>4.5820039079562518</v>
      </c>
      <c r="E92">
        <f t="shared" si="10"/>
        <v>-1.0059478597886899</v>
      </c>
    </row>
    <row r="93" spans="1:5" x14ac:dyDescent="0.3">
      <c r="A93">
        <v>90</v>
      </c>
      <c r="B93">
        <f>LN(Sheet2!B93)</f>
        <v>4.533888983983128</v>
      </c>
      <c r="C93">
        <f>LN(Sheet2!C93)</f>
        <v>4.057248257580925</v>
      </c>
      <c r="D93">
        <f t="shared" si="9"/>
        <v>4.533888983983128</v>
      </c>
      <c r="E93">
        <f t="shared" si="10"/>
        <v>-1.0540627837618137</v>
      </c>
    </row>
    <row r="94" spans="1:5" x14ac:dyDescent="0.3">
      <c r="A94">
        <v>91</v>
      </c>
      <c r="B94">
        <f>LN(Sheet2!B94)</f>
        <v>4.5224405383890955</v>
      </c>
      <c r="C94">
        <f>LN(Sheet2!C94)</f>
        <v>4.0131887352610915</v>
      </c>
      <c r="D94">
        <f t="shared" si="9"/>
        <v>4.5224405383890955</v>
      </c>
      <c r="E94">
        <f t="shared" si="10"/>
        <v>-1.0655112293558462</v>
      </c>
    </row>
    <row r="95" spans="1:5" x14ac:dyDescent="0.3">
      <c r="A95">
        <v>92</v>
      </c>
      <c r="B95">
        <f>LN(Sheet2!B95)</f>
        <v>4.4956900853692705</v>
      </c>
      <c r="C95">
        <f>LN(Sheet2!C95)</f>
        <v>4.0108542517230754</v>
      </c>
      <c r="D95">
        <f t="shared" si="9"/>
        <v>4.4956900853692705</v>
      </c>
      <c r="E95">
        <f t="shared" si="10"/>
        <v>-1.0922616823756712</v>
      </c>
    </row>
    <row r="96" spans="1:5" x14ac:dyDescent="0.3">
      <c r="A96">
        <v>93</v>
      </c>
      <c r="B96">
        <f>LN(Sheet2!B96)</f>
        <v>4.2866164498692232</v>
      </c>
      <c r="C96">
        <f>LN(Sheet2!C96)</f>
        <v>4.0277060598888896</v>
      </c>
      <c r="D96">
        <f t="shared" si="9"/>
        <v>4.2866164498692232</v>
      </c>
      <c r="E96">
        <f t="shared" si="10"/>
        <v>-1.3013353178757185</v>
      </c>
    </row>
    <row r="97" spans="1:5" x14ac:dyDescent="0.3">
      <c r="A97">
        <v>94</v>
      </c>
      <c r="B97">
        <f>LN(Sheet2!B97)</f>
        <v>4.433313679041901</v>
      </c>
      <c r="C97">
        <f>LN(Sheet2!C97)</f>
        <v>3.9768739777477622</v>
      </c>
      <c r="D97">
        <f t="shared" si="9"/>
        <v>4.433313679041901</v>
      </c>
      <c r="E97">
        <f t="shared" si="10"/>
        <v>-1.1546380887030407</v>
      </c>
    </row>
    <row r="98" spans="1:5" x14ac:dyDescent="0.3">
      <c r="A98">
        <v>95</v>
      </c>
      <c r="B98">
        <f>LN(Sheet2!B98)</f>
        <v>4.5234176841158327</v>
      </c>
      <c r="C98">
        <f>LN(Sheet2!C98)</f>
        <v>4.0968746920757262</v>
      </c>
      <c r="D98">
        <f t="shared" si="9"/>
        <v>4.5234176841158327</v>
      </c>
      <c r="E98">
        <f t="shared" si="10"/>
        <v>-1.0645340836291091</v>
      </c>
    </row>
    <row r="99" spans="1:5" x14ac:dyDescent="0.3">
      <c r="A99">
        <v>96</v>
      </c>
      <c r="B99">
        <f>LN(Sheet2!B99)</f>
        <v>4.6082653908953937</v>
      </c>
      <c r="C99">
        <f>LN(Sheet2!C99)</f>
        <v>4.1338857368426334</v>
      </c>
      <c r="D99">
        <f t="shared" si="9"/>
        <v>4.6082653908953937</v>
      </c>
      <c r="E99">
        <f t="shared" si="10"/>
        <v>-0.97968637684954807</v>
      </c>
    </row>
    <row r="100" spans="1:5" x14ac:dyDescent="0.3">
      <c r="A100">
        <v>97</v>
      </c>
      <c r="B100">
        <f>LN(Sheet2!B100)</f>
        <v>4.6021656769677923</v>
      </c>
      <c r="C100">
        <f>LN(Sheet2!C100)</f>
        <v>4.1978633830005556</v>
      </c>
      <c r="D100">
        <f t="shared" si="9"/>
        <v>4.6021656769677923</v>
      </c>
      <c r="E100">
        <f t="shared" si="10"/>
        <v>-0.9857860907771494</v>
      </c>
    </row>
    <row r="101" spans="1:5" x14ac:dyDescent="0.3">
      <c r="A101">
        <v>98</v>
      </c>
      <c r="B101">
        <f>LN(Sheet2!B101)</f>
        <v>4.5884308619837935</v>
      </c>
      <c r="C101">
        <f>LN(Sheet2!C101)</f>
        <v>4.2302585309233836</v>
      </c>
      <c r="D101">
        <f t="shared" si="9"/>
        <v>4.5884308619837935</v>
      </c>
      <c r="E101">
        <f t="shared" si="10"/>
        <v>-0.99952090576114827</v>
      </c>
    </row>
    <row r="102" spans="1:5" x14ac:dyDescent="0.3">
      <c r="A102">
        <v>99</v>
      </c>
      <c r="B102">
        <f>LN(Sheet2!B102)</f>
        <v>4.6258547771809244</v>
      </c>
      <c r="C102">
        <f>LN(Sheet2!C102)</f>
        <v>4.287509890016624</v>
      </c>
      <c r="D102">
        <f t="shared" si="9"/>
        <v>4.6258547771809244</v>
      </c>
      <c r="E102">
        <f t="shared" si="10"/>
        <v>-0.96209699056401732</v>
      </c>
    </row>
    <row r="103" spans="1:5" x14ac:dyDescent="0.3">
      <c r="A103">
        <v>100</v>
      </c>
      <c r="B103">
        <f>LN(Sheet2!B103)</f>
        <v>4.6746962486367014</v>
      </c>
      <c r="C103">
        <f>LN(Sheet2!C103)</f>
        <v>4.3016974276299864</v>
      </c>
      <c r="D103">
        <f t="shared" si="9"/>
        <v>4.6746962486367014</v>
      </c>
      <c r="E103">
        <f t="shared" si="10"/>
        <v>-0.91325551910824032</v>
      </c>
    </row>
    <row r="104" spans="1:5" x14ac:dyDescent="0.3">
      <c r="A104">
        <v>101</v>
      </c>
      <c r="B104">
        <f>LN(Sheet2!B104)</f>
        <v>4.6741363904528139</v>
      </c>
      <c r="C104">
        <f>LN(Sheet2!C104)</f>
        <v>4.3438573685563791</v>
      </c>
      <c r="D104">
        <f t="shared" si="9"/>
        <v>4.6741363904528139</v>
      </c>
      <c r="E104">
        <f t="shared" si="10"/>
        <v>-0.91381537729212781</v>
      </c>
    </row>
    <row r="105" spans="1:5" x14ac:dyDescent="0.3">
      <c r="A105">
        <v>102</v>
      </c>
      <c r="B105">
        <f>LN(Sheet2!B105)</f>
        <v>4.7054679073034551</v>
      </c>
      <c r="C105">
        <f>LN(Sheet2!C105)</f>
        <v>4.4246549967295046</v>
      </c>
      <c r="D105">
        <f t="shared" si="9"/>
        <v>4.7054679073034551</v>
      </c>
      <c r="E105">
        <f t="shared" si="10"/>
        <v>-0.88248386044148663</v>
      </c>
    </row>
    <row r="106" spans="1:5" x14ac:dyDescent="0.3">
      <c r="A106">
        <v>103</v>
      </c>
      <c r="B106">
        <f>LN(Sheet2!B106)</f>
        <v>4.7711082635315218</v>
      </c>
      <c r="C106">
        <f>LN(Sheet2!C106)</f>
        <v>4.5596182730191259</v>
      </c>
      <c r="D106">
        <f t="shared" si="9"/>
        <v>4.7711082635315218</v>
      </c>
      <c r="E106">
        <f t="shared" si="10"/>
        <v>-0.81684350421341989</v>
      </c>
    </row>
    <row r="107" spans="1:5" x14ac:dyDescent="0.3">
      <c r="A107">
        <v>104</v>
      </c>
      <c r="B107">
        <f>LN(Sheet2!B107)</f>
        <v>4.7142039470122139</v>
      </c>
      <c r="C107">
        <f>LN(Sheet2!C107)</f>
        <v>4.5954531279247099</v>
      </c>
      <c r="D107">
        <f t="shared" si="9"/>
        <v>4.7142039470122139</v>
      </c>
      <c r="E107">
        <f t="shared" si="10"/>
        <v>-0.87374782073272783</v>
      </c>
    </row>
    <row r="108" spans="1:5" x14ac:dyDescent="0.3">
      <c r="A108">
        <v>105</v>
      </c>
      <c r="B108">
        <f>LN(Sheet2!B108)</f>
        <v>4.6468877793399601</v>
      </c>
      <c r="C108">
        <f>LN(Sheet2!C108)</f>
        <v>4.6167133070830753</v>
      </c>
      <c r="D108">
        <f t="shared" si="9"/>
        <v>4.6468877793399601</v>
      </c>
      <c r="E108">
        <f t="shared" si="10"/>
        <v>-0.94106398840498162</v>
      </c>
    </row>
    <row r="109" spans="1:5" x14ac:dyDescent="0.3">
      <c r="A109">
        <v>106</v>
      </c>
      <c r="B109">
        <f>LN(Sheet2!B109)</f>
        <v>4.6861048034840902</v>
      </c>
      <c r="C109">
        <f>LN(Sheet2!C109)</f>
        <v>4.6658230427000351</v>
      </c>
      <c r="D109">
        <f t="shared" si="9"/>
        <v>4.6861048034840902</v>
      </c>
      <c r="E109">
        <f t="shared" si="10"/>
        <v>-0.90184696426085154</v>
      </c>
    </row>
    <row r="110" spans="1:5" x14ac:dyDescent="0.3">
      <c r="A110">
        <v>107</v>
      </c>
      <c r="B110">
        <f>LN(Sheet2!B110)</f>
        <v>4.5803650670691205</v>
      </c>
      <c r="C110">
        <f>LN(Sheet2!C110)</f>
        <v>4.7243389277767776</v>
      </c>
      <c r="D110">
        <f t="shared" si="9"/>
        <v>4.5803650670691205</v>
      </c>
      <c r="E110">
        <f t="shared" si="10"/>
        <v>-1.0075867006758212</v>
      </c>
    </row>
    <row r="111" spans="1:5" x14ac:dyDescent="0.3">
      <c r="A111">
        <v>108</v>
      </c>
      <c r="B111">
        <f>LN(Sheet2!B111)</f>
        <v>4.5430819936746696</v>
      </c>
      <c r="C111">
        <f>LN(Sheet2!C111)</f>
        <v>4.7496427550497886</v>
      </c>
      <c r="D111">
        <f t="shared" si="9"/>
        <v>4.5430819936746696</v>
      </c>
      <c r="E111">
        <f t="shared" si="10"/>
        <v>-1.0448697740702722</v>
      </c>
    </row>
    <row r="112" spans="1:5" x14ac:dyDescent="0.3">
      <c r="A112">
        <v>109</v>
      </c>
      <c r="B112">
        <f>LN(Sheet2!B112)</f>
        <v>4.4543472962535073</v>
      </c>
      <c r="C112">
        <f>LN(Sheet2!C112)</f>
        <v>4.7962862904635415</v>
      </c>
      <c r="D112">
        <f t="shared" si="9"/>
        <v>4.4543472962535073</v>
      </c>
      <c r="E112">
        <f t="shared" si="10"/>
        <v>-1.1336044714914344</v>
      </c>
    </row>
    <row r="113" spans="1:5" x14ac:dyDescent="0.3">
      <c r="A113">
        <v>110</v>
      </c>
      <c r="B113">
        <f>LN(Sheet2!B113)</f>
        <v>4.1516696288413701</v>
      </c>
      <c r="C113">
        <f>LN(Sheet2!C113)</f>
        <v>4.681279012240398</v>
      </c>
      <c r="D113">
        <f t="shared" si="9"/>
        <v>4.1516696288413701</v>
      </c>
      <c r="E113">
        <f t="shared" si="10"/>
        <v>-1.4362821389035716</v>
      </c>
    </row>
    <row r="114" spans="1:5" x14ac:dyDescent="0.3">
      <c r="A114">
        <v>111</v>
      </c>
      <c r="B114">
        <f>LN(Sheet2!B114)</f>
        <v>4.2277092742895244</v>
      </c>
      <c r="C114">
        <f>LN(Sheet2!C114)</f>
        <v>4.5507879150948947</v>
      </c>
      <c r="D114">
        <f t="shared" si="9"/>
        <v>4.2277092742895244</v>
      </c>
      <c r="E114">
        <f t="shared" si="10"/>
        <v>-1.3602424934554174</v>
      </c>
    </row>
    <row r="115" spans="1:5" x14ac:dyDescent="0.3">
      <c r="A115">
        <v>112</v>
      </c>
      <c r="B115">
        <f>LN(Sheet2!B115)</f>
        <v>4.4231685780050567</v>
      </c>
      <c r="C115">
        <f>LN(Sheet2!C115)</f>
        <v>4.5992124740138438</v>
      </c>
      <c r="D115">
        <f t="shared" si="9"/>
        <v>4.4231685780050567</v>
      </c>
      <c r="E115">
        <f t="shared" si="10"/>
        <v>-1.164783189739885</v>
      </c>
    </row>
    <row r="116" spans="1:5" x14ac:dyDescent="0.3">
      <c r="A116">
        <v>113</v>
      </c>
      <c r="B116">
        <f>LN(Sheet2!B116)</f>
        <v>4.5558748942632139</v>
      </c>
      <c r="C116">
        <f>LN(Sheet2!C116)</f>
        <v>4.7521322322489539</v>
      </c>
      <c r="D116">
        <f t="shared" si="9"/>
        <v>4.5558748942632139</v>
      </c>
      <c r="E116">
        <f t="shared" si="10"/>
        <v>-1.0320768734817278</v>
      </c>
    </row>
    <row r="117" spans="1:5" x14ac:dyDescent="0.3">
      <c r="A117">
        <v>114</v>
      </c>
      <c r="B117">
        <f>LN(Sheet2!B117)</f>
        <v>4.42926798099632</v>
      </c>
      <c r="C117">
        <f>LN(Sheet2!C117)</f>
        <v>4.8210151674211534</v>
      </c>
      <c r="D117">
        <f t="shared" si="9"/>
        <v>4.42926798099632</v>
      </c>
      <c r="E117">
        <f t="shared" si="10"/>
        <v>-1.1586837867486217</v>
      </c>
    </row>
    <row r="118" spans="1:5" x14ac:dyDescent="0.3">
      <c r="A118">
        <v>115</v>
      </c>
      <c r="B118">
        <f>LN(Sheet2!B118)</f>
        <v>4.5019185561776167</v>
      </c>
      <c r="C118">
        <f>LN(Sheet2!C118)</f>
        <v>4.8881060128146396</v>
      </c>
      <c r="D118">
        <f t="shared" si="9"/>
        <v>4.5019185561776167</v>
      </c>
      <c r="E118">
        <f t="shared" si="10"/>
        <v>-1.086033211567325</v>
      </c>
    </row>
    <row r="119" spans="1:5" x14ac:dyDescent="0.3">
      <c r="A119">
        <v>116</v>
      </c>
      <c r="B119">
        <f>LN(Sheet2!B119)</f>
        <v>4.632493481636982</v>
      </c>
      <c r="C119">
        <f>LN(Sheet2!C119)</f>
        <v>4.9166981712176883</v>
      </c>
      <c r="D119">
        <f t="shared" si="9"/>
        <v>4.632493481636982</v>
      </c>
      <c r="E119">
        <f t="shared" si="10"/>
        <v>-0.95545828610795969</v>
      </c>
    </row>
    <row r="120" spans="1:5" x14ac:dyDescent="0.3">
      <c r="A120">
        <v>117</v>
      </c>
      <c r="B120">
        <f>LN(Sheet2!B120)</f>
        <v>4.6470795890653012</v>
      </c>
      <c r="C120">
        <f>LN(Sheet2!C120)</f>
        <v>4.9333221909935858</v>
      </c>
      <c r="D120">
        <f t="shared" si="9"/>
        <v>4.6470795890653012</v>
      </c>
      <c r="E120">
        <f t="shared" si="10"/>
        <v>-0.94087217867964057</v>
      </c>
    </row>
    <row r="121" spans="1:5" x14ac:dyDescent="0.3">
      <c r="A121">
        <v>118</v>
      </c>
      <c r="B121">
        <f>LN(Sheet2!B121)</f>
        <v>4.656243456172092</v>
      </c>
      <c r="C121">
        <f>LN(Sheet2!C121)</f>
        <v>4.9351283951826685</v>
      </c>
      <c r="D121">
        <f t="shared" si="9"/>
        <v>4.656243456172092</v>
      </c>
      <c r="E121">
        <f t="shared" si="10"/>
        <v>-0.93170831157284972</v>
      </c>
    </row>
    <row r="122" spans="1:5" x14ac:dyDescent="0.3">
      <c r="A122">
        <v>119</v>
      </c>
      <c r="B122">
        <f>LN(Sheet2!B122)</f>
        <v>4.677118685300675</v>
      </c>
      <c r="C122">
        <f>LN(Sheet2!C122)</f>
        <v>5.0095079922635755</v>
      </c>
      <c r="D122">
        <f t="shared" si="9"/>
        <v>4.677118685300675</v>
      </c>
      <c r="E122">
        <f t="shared" si="10"/>
        <v>-0.91083308244426675</v>
      </c>
    </row>
    <row r="123" spans="1:5" x14ac:dyDescent="0.3">
      <c r="A123">
        <v>120</v>
      </c>
      <c r="B123">
        <f>LN(Sheet2!B123)</f>
        <v>4.5892440354378321</v>
      </c>
      <c r="C123">
        <f>LN(Sheet2!C123)</f>
        <v>5.0673369369655594</v>
      </c>
      <c r="D123">
        <f t="shared" si="9"/>
        <v>4.5892440354378321</v>
      </c>
      <c r="E123">
        <f t="shared" si="10"/>
        <v>-0.99870773230710963</v>
      </c>
    </row>
    <row r="124" spans="1:5" x14ac:dyDescent="0.3">
      <c r="A124">
        <v>121</v>
      </c>
      <c r="B124">
        <f>LN(Sheet2!B124)</f>
        <v>4.6099587027198883</v>
      </c>
      <c r="C124">
        <f>LN(Sheet2!C124)</f>
        <v>5.1068117652285387</v>
      </c>
      <c r="D124">
        <f t="shared" si="9"/>
        <v>4.6099587027198883</v>
      </c>
      <c r="E124">
        <f t="shared" si="10"/>
        <v>-0.97799306502505345</v>
      </c>
    </row>
    <row r="125" spans="1:5" x14ac:dyDescent="0.3">
      <c r="A125">
        <v>122</v>
      </c>
      <c r="B125">
        <f>LN(Sheet2!B125)</f>
        <v>4.5698538408605236</v>
      </c>
      <c r="C125">
        <f>LN(Sheet2!C125)</f>
        <v>5.1133783872905676</v>
      </c>
      <c r="D125">
        <f t="shared" si="9"/>
        <v>4.5698538408605236</v>
      </c>
      <c r="E125">
        <f t="shared" si="10"/>
        <v>-1.0180979268844181</v>
      </c>
    </row>
    <row r="126" spans="1:5" x14ac:dyDescent="0.3">
      <c r="A126">
        <v>123</v>
      </c>
      <c r="B126">
        <f>LN(Sheet2!B126)</f>
        <v>4.5549289695513444</v>
      </c>
      <c r="C126">
        <f>LN(Sheet2!C126)</f>
        <v>5.1471397627470656</v>
      </c>
      <c r="D126">
        <f t="shared" si="9"/>
        <v>4.5549289695513444</v>
      </c>
      <c r="E126">
        <f t="shared" si="10"/>
        <v>-1.0330227981935973</v>
      </c>
    </row>
    <row r="127" spans="1:5" x14ac:dyDescent="0.3">
      <c r="A127">
        <v>124</v>
      </c>
      <c r="B127">
        <f>LN(Sheet2!B127)</f>
        <v>4.490993140925692</v>
      </c>
      <c r="C127">
        <f>LN(Sheet2!C127)</f>
        <v>5.2509217295734079</v>
      </c>
      <c r="D127">
        <f t="shared" si="9"/>
        <v>4.490993140925692</v>
      </c>
      <c r="E127">
        <f t="shared" si="10"/>
        <v>-1.0969586268192497</v>
      </c>
    </row>
    <row r="128" spans="1:5" x14ac:dyDescent="0.3">
      <c r="A128">
        <v>125</v>
      </c>
      <c r="B128">
        <f>LN(Sheet2!B128)</f>
        <v>4.5594403342819172</v>
      </c>
      <c r="C128">
        <f>LN(Sheet2!C128)</f>
        <v>5.2865433237426869</v>
      </c>
      <c r="D128">
        <f t="shared" si="9"/>
        <v>4.5594403342819172</v>
      </c>
      <c r="E128">
        <f t="shared" si="10"/>
        <v>-1.0285114334630245</v>
      </c>
    </row>
    <row r="129" spans="1:5" x14ac:dyDescent="0.3">
      <c r="A129">
        <v>126</v>
      </c>
      <c r="B129">
        <f>LN(Sheet2!B129)</f>
        <v>4.6302529663555543</v>
      </c>
      <c r="C129">
        <f>LN(Sheet2!C129)</f>
        <v>5.3465883483465753</v>
      </c>
      <c r="D129">
        <f t="shared" si="9"/>
        <v>4.6302529663555543</v>
      </c>
      <c r="E129">
        <f t="shared" si="10"/>
        <v>-0.95769880138938746</v>
      </c>
    </row>
    <row r="130" spans="1:5" x14ac:dyDescent="0.3">
      <c r="A130">
        <v>127</v>
      </c>
      <c r="B130">
        <f>LN(Sheet2!B130)</f>
        <v>4.5654933688351926</v>
      </c>
      <c r="C130">
        <f>LN(Sheet2!C130)</f>
        <v>5.3605125191410039</v>
      </c>
      <c r="D130">
        <f t="shared" si="9"/>
        <v>4.5654933688351926</v>
      </c>
      <c r="E130">
        <f t="shared" si="10"/>
        <v>-1.0224583989097491</v>
      </c>
    </row>
    <row r="131" spans="1:5" x14ac:dyDescent="0.3">
      <c r="A131">
        <v>128</v>
      </c>
      <c r="B131">
        <f>LN(Sheet2!B131)</f>
        <v>4.6209451051034538</v>
      </c>
      <c r="C131">
        <f>LN(Sheet2!C131)</f>
        <v>5.3990537071692293</v>
      </c>
      <c r="D131">
        <f t="shared" si="9"/>
        <v>4.6209451051034538</v>
      </c>
      <c r="E131">
        <f t="shared" si="10"/>
        <v>-0.96700666264148794</v>
      </c>
    </row>
    <row r="132" spans="1:5" x14ac:dyDescent="0.3">
      <c r="A132">
        <v>129</v>
      </c>
      <c r="B132">
        <f>LN(Sheet2!B132)</f>
        <v>4.6338548198480005</v>
      </c>
      <c r="C132">
        <f>LN(Sheet2!C132)</f>
        <v>5.4205703968758723</v>
      </c>
      <c r="D132">
        <f t="shared" ref="D132:D195" si="11">B132</f>
        <v>4.6338548198480005</v>
      </c>
      <c r="E132">
        <f t="shared" si="10"/>
        <v>-0.95409694789694122</v>
      </c>
    </row>
    <row r="133" spans="1:5" x14ac:dyDescent="0.3">
      <c r="A133">
        <v>130</v>
      </c>
      <c r="B133">
        <f>LN(Sheet2!B133)</f>
        <v>4.6942793610598672</v>
      </c>
      <c r="C133">
        <f>LN(Sheet2!C133)</f>
        <v>5.4050349609578054</v>
      </c>
      <c r="D133">
        <f t="shared" si="11"/>
        <v>4.6942793610598672</v>
      </c>
      <c r="E133">
        <f t="shared" ref="E133:E196" si="12">D133-AVERAGE($D$4:$D$313)</f>
        <v>-0.89367240668507453</v>
      </c>
    </row>
    <row r="134" spans="1:5" x14ac:dyDescent="0.3">
      <c r="A134">
        <v>131</v>
      </c>
      <c r="B134">
        <f>LN(Sheet2!B134)</f>
        <v>4.6815755171904971</v>
      </c>
      <c r="C134">
        <f>LN(Sheet2!C134)</f>
        <v>5.4079741400592836</v>
      </c>
      <c r="D134">
        <f t="shared" si="11"/>
        <v>4.6815755171904971</v>
      </c>
      <c r="E134">
        <f t="shared" si="12"/>
        <v>-0.9063762505544446</v>
      </c>
    </row>
    <row r="135" spans="1:5" x14ac:dyDescent="0.3">
      <c r="A135">
        <v>132</v>
      </c>
      <c r="B135">
        <f>LN(Sheet2!B135)</f>
        <v>4.6258547771809244</v>
      </c>
      <c r="C135">
        <f>LN(Sheet2!C135)</f>
        <v>5.2701082031341384</v>
      </c>
      <c r="D135">
        <f t="shared" si="11"/>
        <v>4.6258547771809244</v>
      </c>
      <c r="E135">
        <f t="shared" si="12"/>
        <v>-0.96209699056401732</v>
      </c>
    </row>
    <row r="136" spans="1:5" x14ac:dyDescent="0.3">
      <c r="A136">
        <v>133</v>
      </c>
      <c r="B136">
        <f>LN(Sheet2!B136)</f>
        <v>4.7383014985912739</v>
      </c>
      <c r="C136">
        <f>LN(Sheet2!C136)</f>
        <v>5.3068905118926679</v>
      </c>
      <c r="D136">
        <f t="shared" si="11"/>
        <v>4.7383014985912739</v>
      </c>
      <c r="E136">
        <f t="shared" si="12"/>
        <v>-0.84965026915366781</v>
      </c>
    </row>
    <row r="137" spans="1:5" x14ac:dyDescent="0.3">
      <c r="A137">
        <v>134</v>
      </c>
      <c r="B137">
        <f>LN(Sheet2!B137)</f>
        <v>4.8319869826685968</v>
      </c>
      <c r="C137">
        <f>LN(Sheet2!C137)</f>
        <v>5.3376390361435062</v>
      </c>
      <c r="D137">
        <f t="shared" si="11"/>
        <v>4.8319869826685968</v>
      </c>
      <c r="E137">
        <f t="shared" si="12"/>
        <v>-0.7559647850763449</v>
      </c>
    </row>
    <row r="138" spans="1:5" x14ac:dyDescent="0.3">
      <c r="A138">
        <v>135</v>
      </c>
      <c r="B138">
        <f>LN(Sheet2!B138)</f>
        <v>4.910888620925971</v>
      </c>
      <c r="C138">
        <f>LN(Sheet2!C138)</f>
        <v>5.3563551158814064</v>
      </c>
      <c r="D138">
        <f t="shared" si="11"/>
        <v>4.910888620925971</v>
      </c>
      <c r="E138">
        <f t="shared" si="12"/>
        <v>-0.67706314681897073</v>
      </c>
    </row>
    <row r="139" spans="1:5" x14ac:dyDescent="0.3">
      <c r="A139">
        <v>136</v>
      </c>
      <c r="B139">
        <f>LN(Sheet2!B139)</f>
        <v>4.9126548857360524</v>
      </c>
      <c r="C139">
        <f>LN(Sheet2!C139)</f>
        <v>5.2988022489735513</v>
      </c>
      <c r="D139">
        <f t="shared" si="11"/>
        <v>4.9126548857360524</v>
      </c>
      <c r="E139">
        <f t="shared" si="12"/>
        <v>-0.67529688200888938</v>
      </c>
    </row>
    <row r="140" spans="1:5" x14ac:dyDescent="0.3">
      <c r="A140">
        <v>137</v>
      </c>
      <c r="B140">
        <f>LN(Sheet2!B140)</f>
        <v>4.8767990931176248</v>
      </c>
      <c r="C140">
        <f>LN(Sheet2!C140)</f>
        <v>5.3235951737323051</v>
      </c>
      <c r="D140">
        <f t="shared" si="11"/>
        <v>4.8767990931176248</v>
      </c>
      <c r="E140">
        <f t="shared" si="12"/>
        <v>-0.71115267462731691</v>
      </c>
    </row>
    <row r="141" spans="1:5" x14ac:dyDescent="0.3">
      <c r="A141">
        <v>138</v>
      </c>
      <c r="B141">
        <f>LN(Sheet2!B141)</f>
        <v>4.7551407125643861</v>
      </c>
      <c r="C141">
        <f>LN(Sheet2!C141)</f>
        <v>5.3066574908230377</v>
      </c>
      <c r="D141">
        <f t="shared" si="11"/>
        <v>4.7551407125643861</v>
      </c>
      <c r="E141">
        <f t="shared" si="12"/>
        <v>-0.83281105518055565</v>
      </c>
    </row>
    <row r="142" spans="1:5" x14ac:dyDescent="0.3">
      <c r="A142">
        <v>139</v>
      </c>
      <c r="B142">
        <f>LN(Sheet2!B142)</f>
        <v>4.8085191099741218</v>
      </c>
      <c r="C142">
        <f>LN(Sheet2!C142)</f>
        <v>5.2010352437414831</v>
      </c>
      <c r="D142">
        <f t="shared" si="11"/>
        <v>4.8085191099741218</v>
      </c>
      <c r="E142">
        <f t="shared" si="12"/>
        <v>-0.77943265777081994</v>
      </c>
    </row>
    <row r="143" spans="1:5" x14ac:dyDescent="0.3">
      <c r="A143">
        <v>140</v>
      </c>
      <c r="B143">
        <f>LN(Sheet2!B143)</f>
        <v>4.7181416646472529</v>
      </c>
      <c r="C143">
        <f>LN(Sheet2!C143)</f>
        <v>5.2110150381452405</v>
      </c>
      <c r="D143">
        <f t="shared" si="11"/>
        <v>4.7181416646472529</v>
      </c>
      <c r="E143">
        <f t="shared" si="12"/>
        <v>-0.8698101030976888</v>
      </c>
    </row>
    <row r="144" spans="1:5" x14ac:dyDescent="0.3">
      <c r="A144">
        <v>141</v>
      </c>
      <c r="B144">
        <f>LN(Sheet2!B144)</f>
        <v>4.6969286112276318</v>
      </c>
      <c r="C144">
        <f>LN(Sheet2!C144)</f>
        <v>5.1850870764000714</v>
      </c>
      <c r="D144">
        <f t="shared" si="11"/>
        <v>4.6969286112276318</v>
      </c>
      <c r="E144">
        <f t="shared" si="12"/>
        <v>-0.8910231565173099</v>
      </c>
    </row>
    <row r="145" spans="1:5" x14ac:dyDescent="0.3">
      <c r="A145">
        <v>142</v>
      </c>
      <c r="B145">
        <f>LN(Sheet2!B145)</f>
        <v>4.7909856320363016</v>
      </c>
      <c r="C145">
        <f>LN(Sheet2!C145)</f>
        <v>5.1498173582295932</v>
      </c>
      <c r="D145">
        <f t="shared" si="11"/>
        <v>4.7909856320363016</v>
      </c>
      <c r="E145">
        <f t="shared" si="12"/>
        <v>-0.79696613570864017</v>
      </c>
    </row>
    <row r="146" spans="1:5" x14ac:dyDescent="0.3">
      <c r="A146">
        <v>143</v>
      </c>
      <c r="B146">
        <f>LN(Sheet2!B146)</f>
        <v>4.9462034339368666</v>
      </c>
      <c r="C146">
        <f>LN(Sheet2!C146)</f>
        <v>5.1589518455875254</v>
      </c>
      <c r="D146">
        <f t="shared" si="11"/>
        <v>4.9462034339368666</v>
      </c>
      <c r="E146">
        <f t="shared" si="12"/>
        <v>-0.64174833380807517</v>
      </c>
    </row>
    <row r="147" spans="1:5" x14ac:dyDescent="0.3">
      <c r="A147">
        <v>144</v>
      </c>
      <c r="B147">
        <f>LN(Sheet2!B147)</f>
        <v>5.0301764493030916</v>
      </c>
      <c r="C147">
        <f>LN(Sheet2!C147)</f>
        <v>5.2642382128951617</v>
      </c>
      <c r="D147">
        <f t="shared" si="11"/>
        <v>5.0301764493030916</v>
      </c>
      <c r="E147">
        <f t="shared" si="12"/>
        <v>-0.55777531844185013</v>
      </c>
    </row>
    <row r="148" spans="1:5" x14ac:dyDescent="0.3">
      <c r="A148">
        <v>145</v>
      </c>
      <c r="B148">
        <f>LN(Sheet2!B148)</f>
        <v>5.1246185270449676</v>
      </c>
      <c r="C148">
        <f>LN(Sheet2!C148)</f>
        <v>5.3216285375823782</v>
      </c>
      <c r="D148">
        <f t="shared" si="11"/>
        <v>5.1246185270449676</v>
      </c>
      <c r="E148">
        <f t="shared" si="12"/>
        <v>-0.46333324069997417</v>
      </c>
    </row>
    <row r="149" spans="1:5" x14ac:dyDescent="0.3">
      <c r="A149">
        <v>146</v>
      </c>
      <c r="B149">
        <f>LN(Sheet2!B149)</f>
        <v>5.1124093862186619</v>
      </c>
      <c r="C149">
        <f>LN(Sheet2!C149)</f>
        <v>5.3491007809688869</v>
      </c>
      <c r="D149">
        <f t="shared" si="11"/>
        <v>5.1124093862186619</v>
      </c>
      <c r="E149">
        <f t="shared" si="12"/>
        <v>-0.47554238152627981</v>
      </c>
    </row>
    <row r="150" spans="1:5" x14ac:dyDescent="0.3">
      <c r="A150">
        <v>147</v>
      </c>
      <c r="B150">
        <f>LN(Sheet2!B150)</f>
        <v>5.105521141460061</v>
      </c>
      <c r="C150">
        <f>LN(Sheet2!C150)</f>
        <v>5.3901715813789712</v>
      </c>
      <c r="D150">
        <f t="shared" si="11"/>
        <v>5.105521141460061</v>
      </c>
      <c r="E150">
        <f t="shared" si="12"/>
        <v>-0.48243062628488076</v>
      </c>
    </row>
    <row r="151" spans="1:5" x14ac:dyDescent="0.3">
      <c r="A151">
        <v>148</v>
      </c>
      <c r="B151">
        <f>LN(Sheet2!B151)</f>
        <v>5.0700356373777034</v>
      </c>
      <c r="C151">
        <f>LN(Sheet2!C151)</f>
        <v>5.3954713001387038</v>
      </c>
      <c r="D151">
        <f t="shared" si="11"/>
        <v>5.0700356373777034</v>
      </c>
      <c r="E151">
        <f t="shared" si="12"/>
        <v>-0.51791613036723838</v>
      </c>
    </row>
    <row r="152" spans="1:5" x14ac:dyDescent="0.3">
      <c r="A152">
        <v>149</v>
      </c>
      <c r="B152">
        <f>LN(Sheet2!B152)</f>
        <v>5.0316137004814472</v>
      </c>
      <c r="C152">
        <f>LN(Sheet2!C152)</f>
        <v>5.3558218316164625</v>
      </c>
      <c r="D152">
        <f t="shared" si="11"/>
        <v>5.0316137004814472</v>
      </c>
      <c r="E152">
        <f t="shared" si="12"/>
        <v>-0.55633806726349455</v>
      </c>
    </row>
    <row r="153" spans="1:5" x14ac:dyDescent="0.3">
      <c r="A153">
        <v>150</v>
      </c>
      <c r="B153">
        <f>LN(Sheet2!B153)</f>
        <v>5.1125900166192491</v>
      </c>
      <c r="C153">
        <f>LN(Sheet2!C153)</f>
        <v>5.3618319261158511</v>
      </c>
      <c r="D153">
        <f t="shared" si="11"/>
        <v>5.1125900166192491</v>
      </c>
      <c r="E153">
        <f t="shared" si="12"/>
        <v>-0.47536175112569268</v>
      </c>
    </row>
    <row r="154" spans="1:5" x14ac:dyDescent="0.3">
      <c r="A154">
        <v>151</v>
      </c>
      <c r="B154">
        <f>LN(Sheet2!B154)</f>
        <v>5.1191906827080169</v>
      </c>
      <c r="C154">
        <f>LN(Sheet2!C154)</f>
        <v>5.3173451839526198</v>
      </c>
      <c r="D154">
        <f t="shared" si="11"/>
        <v>5.1191906827080169</v>
      </c>
      <c r="E154">
        <f t="shared" si="12"/>
        <v>-0.46876108503692482</v>
      </c>
    </row>
    <row r="155" spans="1:5" x14ac:dyDescent="0.3">
      <c r="A155">
        <v>152</v>
      </c>
      <c r="B155">
        <f>LN(Sheet2!B155)</f>
        <v>5.1966168338627359</v>
      </c>
      <c r="C155">
        <f>LN(Sheet2!C155)</f>
        <v>5.3210128642802195</v>
      </c>
      <c r="D155">
        <f t="shared" si="11"/>
        <v>5.1966168338627359</v>
      </c>
      <c r="E155">
        <f t="shared" si="12"/>
        <v>-0.39133493388220586</v>
      </c>
    </row>
    <row r="156" spans="1:5" x14ac:dyDescent="0.3">
      <c r="A156">
        <v>153</v>
      </c>
      <c r="B156">
        <f>LN(Sheet2!B156)</f>
        <v>5.2567138479673945</v>
      </c>
      <c r="C156">
        <f>LN(Sheet2!C156)</f>
        <v>5.3390465567621055</v>
      </c>
      <c r="D156">
        <f t="shared" si="11"/>
        <v>5.2567138479673945</v>
      </c>
      <c r="E156">
        <f t="shared" si="12"/>
        <v>-0.33123791977754724</v>
      </c>
    </row>
    <row r="157" spans="1:5" x14ac:dyDescent="0.3">
      <c r="A157">
        <v>154</v>
      </c>
      <c r="B157">
        <f>LN(Sheet2!B157)</f>
        <v>5.2043362920917531</v>
      </c>
      <c r="C157">
        <f>LN(Sheet2!C157)</f>
        <v>5.3460069252734357</v>
      </c>
      <c r="D157">
        <f t="shared" si="11"/>
        <v>5.2043362920917531</v>
      </c>
      <c r="E157">
        <f t="shared" si="12"/>
        <v>-0.38361547565318865</v>
      </c>
    </row>
    <row r="158" spans="1:5" x14ac:dyDescent="0.3">
      <c r="A158">
        <v>155</v>
      </c>
      <c r="B158">
        <f>LN(Sheet2!B158)</f>
        <v>5.3531842632558213</v>
      </c>
      <c r="C158">
        <f>LN(Sheet2!C158)</f>
        <v>5.1628927543423311</v>
      </c>
      <c r="D158">
        <f t="shared" si="11"/>
        <v>5.3531842632558213</v>
      </c>
      <c r="E158">
        <f t="shared" si="12"/>
        <v>-0.23476750448912043</v>
      </c>
    </row>
    <row r="159" spans="1:5" x14ac:dyDescent="0.3">
      <c r="A159">
        <v>156</v>
      </c>
      <c r="B159">
        <f>LN(Sheet2!B159)</f>
        <v>5.4760450292166523</v>
      </c>
      <c r="C159">
        <f>LN(Sheet2!C159)</f>
        <v>5.1429901615530564</v>
      </c>
      <c r="D159">
        <f t="shared" si="11"/>
        <v>5.4760450292166523</v>
      </c>
      <c r="E159">
        <f t="shared" si="12"/>
        <v>-0.11190673852828947</v>
      </c>
    </row>
    <row r="160" spans="1:5" x14ac:dyDescent="0.3">
      <c r="A160">
        <v>157</v>
      </c>
      <c r="B160">
        <f>LN(Sheet2!B160)</f>
        <v>5.5241373250870369</v>
      </c>
      <c r="C160">
        <f>LN(Sheet2!C160)</f>
        <v>5.1411019953479329</v>
      </c>
      <c r="D160">
        <f t="shared" si="11"/>
        <v>5.5241373250870369</v>
      </c>
      <c r="E160">
        <f t="shared" si="12"/>
        <v>-6.3814442657904813E-2</v>
      </c>
    </row>
    <row r="161" spans="1:5" x14ac:dyDescent="0.3">
      <c r="A161">
        <v>158</v>
      </c>
      <c r="B161">
        <f>LN(Sheet2!B161)</f>
        <v>5.4438020635511268</v>
      </c>
      <c r="C161">
        <f>LN(Sheet2!C161)</f>
        <v>5.1775893737590888</v>
      </c>
      <c r="D161">
        <f t="shared" si="11"/>
        <v>5.4438020635511268</v>
      </c>
      <c r="E161">
        <f t="shared" si="12"/>
        <v>-0.1441497041938149</v>
      </c>
    </row>
    <row r="162" spans="1:5" x14ac:dyDescent="0.3">
      <c r="A162">
        <v>159</v>
      </c>
      <c r="B162">
        <f>LN(Sheet2!B162)</f>
        <v>5.489639950613749</v>
      </c>
      <c r="C162">
        <f>LN(Sheet2!C162)</f>
        <v>5.2558586166074654</v>
      </c>
      <c r="D162">
        <f t="shared" si="11"/>
        <v>5.489639950613749</v>
      </c>
      <c r="E162">
        <f t="shared" si="12"/>
        <v>-9.8311817131192747E-2</v>
      </c>
    </row>
    <row r="163" spans="1:5" x14ac:dyDescent="0.3">
      <c r="A163">
        <v>160</v>
      </c>
      <c r="B163">
        <f>LN(Sheet2!B163)</f>
        <v>5.6753486922757617</v>
      </c>
      <c r="C163">
        <f>LN(Sheet2!C163)</f>
        <v>5.3964145680876516</v>
      </c>
      <c r="D163">
        <f t="shared" si="11"/>
        <v>5.6753486922757617</v>
      </c>
      <c r="E163">
        <f t="shared" si="12"/>
        <v>8.7396924530819931E-2</v>
      </c>
    </row>
    <row r="164" spans="1:5" x14ac:dyDescent="0.3">
      <c r="A164">
        <v>161</v>
      </c>
      <c r="B164">
        <f>LN(Sheet2!B164)</f>
        <v>5.7169947732325159</v>
      </c>
      <c r="C164">
        <f>LN(Sheet2!C164)</f>
        <v>5.4626064783482198</v>
      </c>
      <c r="D164">
        <f t="shared" si="11"/>
        <v>5.7169947732325159</v>
      </c>
      <c r="E164">
        <f t="shared" si="12"/>
        <v>0.12904300548757419</v>
      </c>
    </row>
    <row r="165" spans="1:5" x14ac:dyDescent="0.3">
      <c r="A165">
        <v>162</v>
      </c>
      <c r="B165">
        <f>LN(Sheet2!B165)</f>
        <v>5.774023415425015</v>
      </c>
      <c r="C165">
        <f>LN(Sheet2!C165)</f>
        <v>5.4957779149972943</v>
      </c>
      <c r="D165">
        <f t="shared" si="11"/>
        <v>5.774023415425015</v>
      </c>
      <c r="E165">
        <f t="shared" si="12"/>
        <v>0.18607164768007323</v>
      </c>
    </row>
    <row r="166" spans="1:5" x14ac:dyDescent="0.3">
      <c r="A166">
        <v>163</v>
      </c>
      <c r="B166">
        <f>LN(Sheet2!B166)</f>
        <v>5.5097931372762314</v>
      </c>
      <c r="C166">
        <f>LN(Sheet2!C166)</f>
        <v>5.5303175815725387</v>
      </c>
      <c r="D166">
        <f t="shared" si="11"/>
        <v>5.5097931372762314</v>
      </c>
      <c r="E166">
        <f t="shared" si="12"/>
        <v>-7.81586304687103E-2</v>
      </c>
    </row>
    <row r="167" spans="1:5" x14ac:dyDescent="0.3">
      <c r="A167">
        <v>164</v>
      </c>
      <c r="B167">
        <f>LN(Sheet2!B167)</f>
        <v>5.5564033189994744</v>
      </c>
      <c r="C167">
        <f>LN(Sheet2!C167)</f>
        <v>5.585831924970126</v>
      </c>
      <c r="D167">
        <f t="shared" si="11"/>
        <v>5.5564033189994744</v>
      </c>
      <c r="E167">
        <f t="shared" si="12"/>
        <v>-3.1548448745467361E-2</v>
      </c>
    </row>
    <row r="168" spans="1:5" x14ac:dyDescent="0.3">
      <c r="A168">
        <v>165</v>
      </c>
      <c r="B168">
        <f>LN(Sheet2!B168)</f>
        <v>5.6113016218620357</v>
      </c>
      <c r="C168">
        <f>LN(Sheet2!C168)</f>
        <v>5.5830413180710776</v>
      </c>
      <c r="D168">
        <f t="shared" si="11"/>
        <v>5.6113016218620357</v>
      </c>
      <c r="E168">
        <f t="shared" si="12"/>
        <v>2.3349854117094004E-2</v>
      </c>
    </row>
    <row r="169" spans="1:5" x14ac:dyDescent="0.3">
      <c r="A169">
        <v>166</v>
      </c>
      <c r="B169">
        <f>LN(Sheet2!B169)</f>
        <v>5.6053976279041686</v>
      </c>
      <c r="C169">
        <f>LN(Sheet2!C169)</f>
        <v>5.6304480493917701</v>
      </c>
      <c r="D169">
        <f t="shared" si="11"/>
        <v>5.6053976279041686</v>
      </c>
      <c r="E169">
        <f t="shared" si="12"/>
        <v>1.7445860159226889E-2</v>
      </c>
    </row>
    <row r="170" spans="1:5" x14ac:dyDescent="0.3">
      <c r="A170">
        <v>167</v>
      </c>
      <c r="B170">
        <f>LN(Sheet2!B170)</f>
        <v>5.6266134154858216</v>
      </c>
      <c r="C170">
        <f>LN(Sheet2!C170)</f>
        <v>5.6298237221379059</v>
      </c>
      <c r="D170">
        <f t="shared" si="11"/>
        <v>5.6266134154858216</v>
      </c>
      <c r="E170">
        <f t="shared" si="12"/>
        <v>3.8661647740879879E-2</v>
      </c>
    </row>
    <row r="171" spans="1:5" x14ac:dyDescent="0.3">
      <c r="A171">
        <v>168</v>
      </c>
      <c r="B171">
        <f>LN(Sheet2!B171)</f>
        <v>5.6865345642900227</v>
      </c>
      <c r="C171">
        <f>LN(Sheet2!C171)</f>
        <v>5.6100760082158931</v>
      </c>
      <c r="D171">
        <f t="shared" si="11"/>
        <v>5.6865345642900227</v>
      </c>
      <c r="E171">
        <f t="shared" si="12"/>
        <v>9.8582796545080953E-2</v>
      </c>
    </row>
    <row r="172" spans="1:5" x14ac:dyDescent="0.3">
      <c r="A172">
        <v>169</v>
      </c>
      <c r="B172">
        <f>LN(Sheet2!B172)</f>
        <v>5.7619885223139331</v>
      </c>
      <c r="C172">
        <f>LN(Sheet2!C172)</f>
        <v>5.5715188495033612</v>
      </c>
      <c r="D172">
        <f t="shared" si="11"/>
        <v>5.7619885223139331</v>
      </c>
      <c r="E172">
        <f t="shared" si="12"/>
        <v>0.17403675456899137</v>
      </c>
    </row>
    <row r="173" spans="1:5" x14ac:dyDescent="0.3">
      <c r="A173">
        <v>170</v>
      </c>
      <c r="B173">
        <f>LN(Sheet2!B173)</f>
        <v>5.855501612107453</v>
      </c>
      <c r="C173">
        <f>LN(Sheet2!C173)</f>
        <v>5.5721540321777647</v>
      </c>
      <c r="D173">
        <f t="shared" si="11"/>
        <v>5.855501612107453</v>
      </c>
      <c r="E173">
        <f t="shared" si="12"/>
        <v>0.26754984436251128</v>
      </c>
    </row>
    <row r="174" spans="1:5" x14ac:dyDescent="0.3">
      <c r="A174">
        <v>171</v>
      </c>
      <c r="B174">
        <f>LN(Sheet2!B174)</f>
        <v>5.8676005429076667</v>
      </c>
      <c r="C174">
        <f>LN(Sheet2!C174)</f>
        <v>5.6087389259693072</v>
      </c>
      <c r="D174">
        <f t="shared" si="11"/>
        <v>5.8676005429076667</v>
      </c>
      <c r="E174">
        <f t="shared" si="12"/>
        <v>0.27964877516272502</v>
      </c>
    </row>
    <row r="175" spans="1:5" x14ac:dyDescent="0.3">
      <c r="A175">
        <v>172</v>
      </c>
      <c r="B175">
        <f>LN(Sheet2!B175)</f>
        <v>5.8287691373325963</v>
      </c>
      <c r="C175">
        <f>LN(Sheet2!C175)</f>
        <v>5.6525698787668253</v>
      </c>
      <c r="D175">
        <f t="shared" si="11"/>
        <v>5.8287691373325963</v>
      </c>
      <c r="E175">
        <f t="shared" si="12"/>
        <v>0.24081736958765454</v>
      </c>
    </row>
    <row r="176" spans="1:5" x14ac:dyDescent="0.3">
      <c r="A176">
        <v>173</v>
      </c>
      <c r="B176">
        <f>LN(Sheet2!B176)</f>
        <v>5.8805888200375049</v>
      </c>
      <c r="C176">
        <f>LN(Sheet2!C176)</f>
        <v>5.667035499289085</v>
      </c>
      <c r="D176">
        <f t="shared" si="11"/>
        <v>5.8805888200375049</v>
      </c>
      <c r="E176">
        <f t="shared" si="12"/>
        <v>0.2926370522925632</v>
      </c>
    </row>
    <row r="177" spans="1:5" x14ac:dyDescent="0.3">
      <c r="A177">
        <v>174</v>
      </c>
      <c r="B177">
        <f>LN(Sheet2!B177)</f>
        <v>5.7239118655528038</v>
      </c>
      <c r="C177">
        <f>LN(Sheet2!C177)</f>
        <v>5.6641680840221085</v>
      </c>
      <c r="D177">
        <f t="shared" si="11"/>
        <v>5.7239118655528038</v>
      </c>
      <c r="E177">
        <f t="shared" si="12"/>
        <v>0.13596009780786211</v>
      </c>
    </row>
    <row r="178" spans="1:5" x14ac:dyDescent="0.3">
      <c r="A178">
        <v>175</v>
      </c>
      <c r="B178">
        <f>LN(Sheet2!B178)</f>
        <v>5.7996985678276385</v>
      </c>
      <c r="C178">
        <f>LN(Sheet2!C178)</f>
        <v>5.7021077397368805</v>
      </c>
      <c r="D178">
        <f t="shared" si="11"/>
        <v>5.7996985678276385</v>
      </c>
      <c r="E178">
        <f t="shared" si="12"/>
        <v>0.21174680008269675</v>
      </c>
    </row>
    <row r="179" spans="1:5" x14ac:dyDescent="0.3">
      <c r="A179">
        <v>176</v>
      </c>
      <c r="B179">
        <f>LN(Sheet2!B179)</f>
        <v>5.9275125232805683</v>
      </c>
      <c r="C179">
        <f>LN(Sheet2!C179)</f>
        <v>5.7189764592383607</v>
      </c>
      <c r="D179">
        <f t="shared" si="11"/>
        <v>5.9275125232805683</v>
      </c>
      <c r="E179">
        <f t="shared" si="12"/>
        <v>0.33956075553562659</v>
      </c>
    </row>
    <row r="180" spans="1:5" x14ac:dyDescent="0.3">
      <c r="A180">
        <v>177</v>
      </c>
      <c r="B180">
        <f>LN(Sheet2!B180)</f>
        <v>5.9166871012913838</v>
      </c>
      <c r="C180">
        <f>LN(Sheet2!C180)</f>
        <v>5.7379745396843473</v>
      </c>
      <c r="D180">
        <f t="shared" si="11"/>
        <v>5.9166871012913838</v>
      </c>
      <c r="E180">
        <f t="shared" si="12"/>
        <v>0.32873533354644202</v>
      </c>
    </row>
    <row r="181" spans="1:5" x14ac:dyDescent="0.3">
      <c r="A181">
        <v>178</v>
      </c>
      <c r="B181">
        <f>LN(Sheet2!B181)</f>
        <v>5.9606444110943455</v>
      </c>
      <c r="C181">
        <f>LN(Sheet2!C181)</f>
        <v>5.756061782772405</v>
      </c>
      <c r="D181">
        <f t="shared" si="11"/>
        <v>5.9606444110943455</v>
      </c>
      <c r="E181">
        <f t="shared" si="12"/>
        <v>0.37269264334940377</v>
      </c>
    </row>
    <row r="182" spans="1:5" x14ac:dyDescent="0.3">
      <c r="A182">
        <v>179</v>
      </c>
      <c r="B182">
        <f>LN(Sheet2!B182)</f>
        <v>6.0331581592592016</v>
      </c>
      <c r="C182">
        <f>LN(Sheet2!C182)</f>
        <v>5.7984955065062005</v>
      </c>
      <c r="D182">
        <f t="shared" si="11"/>
        <v>6.0331581592592016</v>
      </c>
      <c r="E182">
        <f t="shared" si="12"/>
        <v>0.44520639151425989</v>
      </c>
    </row>
    <row r="183" spans="1:5" x14ac:dyDescent="0.3">
      <c r="A183">
        <v>180</v>
      </c>
      <c r="B183">
        <f>LN(Sheet2!B183)</f>
        <v>6.0005977446937271</v>
      </c>
      <c r="C183">
        <f>LN(Sheet2!C183)</f>
        <v>5.842256631669879</v>
      </c>
      <c r="D183">
        <f t="shared" si="11"/>
        <v>6.0005977446937271</v>
      </c>
      <c r="E183">
        <f t="shared" si="12"/>
        <v>0.41264597694878535</v>
      </c>
    </row>
    <row r="184" spans="1:5" x14ac:dyDescent="0.3">
      <c r="A184">
        <v>181</v>
      </c>
      <c r="B184">
        <f>LN(Sheet2!B184)</f>
        <v>6.0117572797730983</v>
      </c>
      <c r="C184">
        <f>LN(Sheet2!C184)</f>
        <v>5.7949963974556029</v>
      </c>
      <c r="D184">
        <f t="shared" si="11"/>
        <v>6.0117572797730983</v>
      </c>
      <c r="E184">
        <f t="shared" si="12"/>
        <v>0.42380551202815653</v>
      </c>
    </row>
    <row r="185" spans="1:5" x14ac:dyDescent="0.3">
      <c r="A185">
        <v>182</v>
      </c>
      <c r="B185">
        <f>LN(Sheet2!B185)</f>
        <v>6.0350028204005888</v>
      </c>
      <c r="C185">
        <f>LN(Sheet2!C185)</f>
        <v>5.8172718613357608</v>
      </c>
      <c r="D185">
        <f t="shared" si="11"/>
        <v>6.0350028204005888</v>
      </c>
      <c r="E185">
        <f t="shared" si="12"/>
        <v>0.44705105265564704</v>
      </c>
    </row>
    <row r="186" spans="1:5" x14ac:dyDescent="0.3">
      <c r="A186">
        <v>183</v>
      </c>
      <c r="B186">
        <f>LN(Sheet2!B186)</f>
        <v>6.0769539606652829</v>
      </c>
      <c r="C186">
        <f>LN(Sheet2!C186)</f>
        <v>5.8130493505442447</v>
      </c>
      <c r="D186">
        <f t="shared" si="11"/>
        <v>6.0769539606652829</v>
      </c>
      <c r="E186">
        <f t="shared" si="12"/>
        <v>0.48900219292034119</v>
      </c>
    </row>
    <row r="187" spans="1:5" x14ac:dyDescent="0.3">
      <c r="A187">
        <v>184</v>
      </c>
      <c r="B187">
        <f>LN(Sheet2!B187)</f>
        <v>6.1129518534743346</v>
      </c>
      <c r="C187">
        <f>LN(Sheet2!C187)</f>
        <v>5.8550862487473658</v>
      </c>
      <c r="D187">
        <f t="shared" si="11"/>
        <v>6.1129518534743346</v>
      </c>
      <c r="E187">
        <f t="shared" si="12"/>
        <v>0.52500008572939283</v>
      </c>
    </row>
    <row r="188" spans="1:5" x14ac:dyDescent="0.3">
      <c r="A188">
        <v>185</v>
      </c>
      <c r="B188">
        <f>LN(Sheet2!B188)</f>
        <v>6.110446883315876</v>
      </c>
      <c r="C188">
        <f>LN(Sheet2!C188)</f>
        <v>5.891936986642599</v>
      </c>
      <c r="D188">
        <f t="shared" si="11"/>
        <v>6.110446883315876</v>
      </c>
      <c r="E188">
        <f t="shared" si="12"/>
        <v>0.52249511557093431</v>
      </c>
    </row>
    <row r="189" spans="1:5" x14ac:dyDescent="0.3">
      <c r="A189">
        <v>186</v>
      </c>
      <c r="B189">
        <f>LN(Sheet2!B189)</f>
        <v>6.1288976777309134</v>
      </c>
      <c r="C189">
        <f>LN(Sheet2!C189)</f>
        <v>5.9465822373195412</v>
      </c>
      <c r="D189">
        <f t="shared" si="11"/>
        <v>6.1288976777309134</v>
      </c>
      <c r="E189">
        <f t="shared" si="12"/>
        <v>0.5409459099859717</v>
      </c>
    </row>
    <row r="190" spans="1:5" x14ac:dyDescent="0.3">
      <c r="A190">
        <v>187</v>
      </c>
      <c r="B190">
        <f>LN(Sheet2!B190)</f>
        <v>6.1452794777206377</v>
      </c>
      <c r="C190">
        <f>LN(Sheet2!C190)</f>
        <v>6.0240987126557171</v>
      </c>
      <c r="D190">
        <f t="shared" si="11"/>
        <v>6.1452794777206377</v>
      </c>
      <c r="E190">
        <f t="shared" si="12"/>
        <v>0.55732770997569592</v>
      </c>
    </row>
    <row r="191" spans="1:5" x14ac:dyDescent="0.3">
      <c r="A191">
        <v>188</v>
      </c>
      <c r="B191">
        <f>LN(Sheet2!B191)</f>
        <v>6.0995563384342741</v>
      </c>
      <c r="C191">
        <f>LN(Sheet2!C191)</f>
        <v>6.0580127661991172</v>
      </c>
      <c r="D191">
        <f t="shared" si="11"/>
        <v>6.0995563384342741</v>
      </c>
      <c r="E191">
        <f t="shared" si="12"/>
        <v>0.51160457068933241</v>
      </c>
    </row>
    <row r="192" spans="1:5" x14ac:dyDescent="0.3">
      <c r="A192">
        <v>189</v>
      </c>
      <c r="B192">
        <f>LN(Sheet2!B192)</f>
        <v>6.0964324609578036</v>
      </c>
      <c r="C192">
        <f>LN(Sheet2!C192)</f>
        <v>6.1080913590397019</v>
      </c>
      <c r="D192">
        <f t="shared" si="11"/>
        <v>6.0964324609578036</v>
      </c>
      <c r="E192">
        <f t="shared" si="12"/>
        <v>0.50848069321286182</v>
      </c>
    </row>
    <row r="193" spans="1:5" x14ac:dyDescent="0.3">
      <c r="A193">
        <v>190</v>
      </c>
      <c r="B193">
        <f>LN(Sheet2!B193)</f>
        <v>6.1370572877261811</v>
      </c>
      <c r="C193">
        <f>LN(Sheet2!C193)</f>
        <v>6.1380056329901107</v>
      </c>
      <c r="D193">
        <f t="shared" si="11"/>
        <v>6.1370572877261811</v>
      </c>
      <c r="E193">
        <f t="shared" si="12"/>
        <v>0.54910551998123935</v>
      </c>
    </row>
    <row r="194" spans="1:5" x14ac:dyDescent="0.3">
      <c r="A194">
        <v>191</v>
      </c>
      <c r="B194">
        <f>LN(Sheet2!B194)</f>
        <v>6.1295076021728487</v>
      </c>
      <c r="C194">
        <f>LN(Sheet2!C194)</f>
        <v>6.1686604903593931</v>
      </c>
      <c r="D194">
        <f t="shared" si="11"/>
        <v>6.1295076021728487</v>
      </c>
      <c r="E194">
        <f t="shared" si="12"/>
        <v>0.541555834427907</v>
      </c>
    </row>
    <row r="195" spans="1:5" x14ac:dyDescent="0.3">
      <c r="A195">
        <v>192</v>
      </c>
      <c r="B195">
        <f>LN(Sheet2!B195)</f>
        <v>6.2160071433023454</v>
      </c>
      <c r="C195">
        <f>LN(Sheet2!C195)</f>
        <v>6.2172326512682847</v>
      </c>
      <c r="D195">
        <f t="shared" si="11"/>
        <v>6.2160071433023454</v>
      </c>
      <c r="E195">
        <f t="shared" si="12"/>
        <v>0.62805537555740365</v>
      </c>
    </row>
    <row r="196" spans="1:5" x14ac:dyDescent="0.3">
      <c r="A196">
        <v>193</v>
      </c>
      <c r="B196">
        <f>LN(Sheet2!B196)</f>
        <v>6.3003269738247294</v>
      </c>
      <c r="C196">
        <f>LN(Sheet2!C196)</f>
        <v>6.2330490146968769</v>
      </c>
      <c r="D196">
        <f t="shared" ref="D196:D259" si="13">B196</f>
        <v>6.3003269738247294</v>
      </c>
      <c r="E196">
        <f t="shared" si="12"/>
        <v>0.71237520607978766</v>
      </c>
    </row>
    <row r="197" spans="1:5" x14ac:dyDescent="0.3">
      <c r="A197">
        <v>194</v>
      </c>
      <c r="B197">
        <f>LN(Sheet2!B197)</f>
        <v>6.3706027450971199</v>
      </c>
      <c r="C197">
        <f>LN(Sheet2!C197)</f>
        <v>6.2479500268713348</v>
      </c>
      <c r="D197">
        <f t="shared" si="13"/>
        <v>6.3706027450971199</v>
      </c>
      <c r="E197">
        <f t="shared" ref="E197:E260" si="14">D197-AVERAGE($D$4:$D$313)</f>
        <v>0.78265097735217815</v>
      </c>
    </row>
    <row r="198" spans="1:5" x14ac:dyDescent="0.3">
      <c r="A198">
        <v>195</v>
      </c>
      <c r="B198">
        <f>LN(Sheet2!B198)</f>
        <v>6.4231333093478549</v>
      </c>
      <c r="C198">
        <f>LN(Sheet2!C198)</f>
        <v>6.286377910637742</v>
      </c>
      <c r="D198">
        <f t="shared" si="13"/>
        <v>6.4231333093478549</v>
      </c>
      <c r="E198">
        <f t="shared" si="14"/>
        <v>0.83518154160291314</v>
      </c>
    </row>
    <row r="199" spans="1:5" x14ac:dyDescent="0.3">
      <c r="A199">
        <v>196</v>
      </c>
      <c r="B199">
        <f>LN(Sheet2!B199)</f>
        <v>6.4700252102866971</v>
      </c>
      <c r="C199">
        <f>LN(Sheet2!C199)</f>
        <v>6.2921060324425753</v>
      </c>
      <c r="D199">
        <f t="shared" si="13"/>
        <v>6.4700252102866971</v>
      </c>
      <c r="E199">
        <f t="shared" si="14"/>
        <v>0.88207344254175535</v>
      </c>
    </row>
    <row r="200" spans="1:5" x14ac:dyDescent="0.3">
      <c r="A200">
        <v>197</v>
      </c>
      <c r="B200">
        <f>LN(Sheet2!B200)</f>
        <v>6.508217576544439</v>
      </c>
      <c r="C200">
        <f>LN(Sheet2!C200)</f>
        <v>6.286515651428406</v>
      </c>
      <c r="D200">
        <f t="shared" si="13"/>
        <v>6.508217576544439</v>
      </c>
      <c r="E200">
        <f t="shared" si="14"/>
        <v>0.92026580879949726</v>
      </c>
    </row>
    <row r="201" spans="1:5" x14ac:dyDescent="0.3">
      <c r="A201">
        <v>198</v>
      </c>
      <c r="B201">
        <f>LN(Sheet2!B201)</f>
        <v>6.532785424799</v>
      </c>
      <c r="C201">
        <f>LN(Sheet2!C201)</f>
        <v>6.3116295404544651</v>
      </c>
      <c r="D201">
        <f t="shared" si="13"/>
        <v>6.532785424799</v>
      </c>
      <c r="E201">
        <f t="shared" si="14"/>
        <v>0.94483365705405831</v>
      </c>
    </row>
    <row r="202" spans="1:5" x14ac:dyDescent="0.3">
      <c r="A202">
        <v>199</v>
      </c>
      <c r="B202">
        <f>LN(Sheet2!B202)</f>
        <v>6.6076496730312853</v>
      </c>
      <c r="C202">
        <f>LN(Sheet2!C202)</f>
        <v>6.3357313271951075</v>
      </c>
      <c r="D202">
        <f t="shared" si="13"/>
        <v>6.6076496730312853</v>
      </c>
      <c r="E202">
        <f t="shared" si="14"/>
        <v>1.0196979052863435</v>
      </c>
    </row>
    <row r="203" spans="1:5" x14ac:dyDescent="0.3">
      <c r="A203">
        <v>200</v>
      </c>
      <c r="B203">
        <f>LN(Sheet2!B203)</f>
        <v>6.6295217547459941</v>
      </c>
      <c r="C203">
        <f>LN(Sheet2!C203)</f>
        <v>6.3707875759897039</v>
      </c>
      <c r="D203">
        <f t="shared" si="13"/>
        <v>6.6295217547459941</v>
      </c>
      <c r="E203">
        <f t="shared" si="14"/>
        <v>1.0415699870010524</v>
      </c>
    </row>
    <row r="204" spans="1:5" x14ac:dyDescent="0.3">
      <c r="A204">
        <v>201</v>
      </c>
      <c r="B204">
        <f>LN(Sheet2!B204)</f>
        <v>6.785745841533747</v>
      </c>
      <c r="C204">
        <f>LN(Sheet2!C204)</f>
        <v>6.4105383027629337</v>
      </c>
      <c r="D204">
        <f t="shared" si="13"/>
        <v>6.785745841533747</v>
      </c>
      <c r="E204">
        <f t="shared" si="14"/>
        <v>1.1977940737888053</v>
      </c>
    </row>
    <row r="205" spans="1:5" x14ac:dyDescent="0.3">
      <c r="A205">
        <v>202</v>
      </c>
      <c r="B205">
        <f>LN(Sheet2!B205)</f>
        <v>6.8535947506366695</v>
      </c>
      <c r="C205">
        <f>LN(Sheet2!C205)</f>
        <v>6.4166407750576724</v>
      </c>
      <c r="D205">
        <f t="shared" si="13"/>
        <v>6.8535947506366695</v>
      </c>
      <c r="E205">
        <f t="shared" si="14"/>
        <v>1.2656429828917277</v>
      </c>
    </row>
    <row r="206" spans="1:5" x14ac:dyDescent="0.3">
      <c r="A206">
        <v>203</v>
      </c>
      <c r="B206">
        <f>LN(Sheet2!B206)</f>
        <v>6.8777392650252436</v>
      </c>
      <c r="C206">
        <f>LN(Sheet2!C206)</f>
        <v>6.2900717226927787</v>
      </c>
      <c r="D206">
        <f t="shared" si="13"/>
        <v>6.8777392650252436</v>
      </c>
      <c r="E206">
        <f t="shared" si="14"/>
        <v>1.2897874972803018</v>
      </c>
    </row>
    <row r="207" spans="1:5" x14ac:dyDescent="0.3">
      <c r="A207">
        <v>204</v>
      </c>
      <c r="B207">
        <f>LN(Sheet2!B207)</f>
        <v>7.0046551037220963</v>
      </c>
      <c r="C207">
        <f>LN(Sheet2!C207)</f>
        <v>6.2886166370611374</v>
      </c>
      <c r="D207">
        <f t="shared" si="13"/>
        <v>7.0046551037220963</v>
      </c>
      <c r="E207">
        <f t="shared" si="14"/>
        <v>1.4167033359771546</v>
      </c>
    </row>
    <row r="208" spans="1:5" x14ac:dyDescent="0.3">
      <c r="A208">
        <v>205</v>
      </c>
      <c r="B208">
        <f>LN(Sheet2!B208)</f>
        <v>7.0333653508720548</v>
      </c>
      <c r="C208">
        <f>LN(Sheet2!C208)</f>
        <v>6.2827768971210816</v>
      </c>
      <c r="D208">
        <f t="shared" si="13"/>
        <v>7.0333653508720548</v>
      </c>
      <c r="E208">
        <f t="shared" si="14"/>
        <v>1.4454135831271131</v>
      </c>
    </row>
    <row r="209" spans="1:5" x14ac:dyDescent="0.3">
      <c r="A209">
        <v>206</v>
      </c>
      <c r="B209">
        <f>LN(Sheet2!B209)</f>
        <v>6.9246222386746537</v>
      </c>
      <c r="C209">
        <f>LN(Sheet2!C209)</f>
        <v>6.2520618668322472</v>
      </c>
      <c r="D209">
        <f t="shared" si="13"/>
        <v>6.9246222386746537</v>
      </c>
      <c r="E209">
        <f t="shared" si="14"/>
        <v>1.3366704709297119</v>
      </c>
    </row>
    <row r="210" spans="1:5" x14ac:dyDescent="0.3">
      <c r="A210">
        <v>207</v>
      </c>
      <c r="B210">
        <f>LN(Sheet2!B210)</f>
        <v>7.1141432198059569</v>
      </c>
      <c r="C210">
        <f>LN(Sheet2!C210)</f>
        <v>6.3143846527460301</v>
      </c>
      <c r="D210">
        <f t="shared" si="13"/>
        <v>7.1141432198059569</v>
      </c>
      <c r="E210">
        <f t="shared" si="14"/>
        <v>1.5261914520610151</v>
      </c>
    </row>
    <row r="211" spans="1:5" x14ac:dyDescent="0.3">
      <c r="A211">
        <v>208</v>
      </c>
      <c r="B211">
        <f>LN(Sheet2!B211)</f>
        <v>7.1595795733703369</v>
      </c>
      <c r="C211">
        <f>LN(Sheet2!C211)</f>
        <v>6.3431367481701351</v>
      </c>
      <c r="D211">
        <f t="shared" si="13"/>
        <v>7.1595795733703369</v>
      </c>
      <c r="E211">
        <f t="shared" si="14"/>
        <v>1.5716278056253952</v>
      </c>
    </row>
    <row r="212" spans="1:5" x14ac:dyDescent="0.3">
      <c r="A212">
        <v>209</v>
      </c>
      <c r="B212">
        <f>LN(Sheet2!B212)</f>
        <v>7.2245421387330708</v>
      </c>
      <c r="C212">
        <f>LN(Sheet2!C212)</f>
        <v>6.3443636214147281</v>
      </c>
      <c r="D212">
        <f t="shared" si="13"/>
        <v>7.2245421387330708</v>
      </c>
      <c r="E212">
        <f t="shared" si="14"/>
        <v>1.6365903709881291</v>
      </c>
    </row>
    <row r="213" spans="1:5" x14ac:dyDescent="0.3">
      <c r="A213">
        <v>210</v>
      </c>
      <c r="B213">
        <f>LN(Sheet2!B213)</f>
        <v>7.1567302759262335</v>
      </c>
      <c r="C213">
        <f>LN(Sheet2!C213)</f>
        <v>6.3818024809354617</v>
      </c>
      <c r="D213">
        <f t="shared" si="13"/>
        <v>7.1567302759262335</v>
      </c>
      <c r="E213">
        <f t="shared" si="14"/>
        <v>1.5687785081812917</v>
      </c>
    </row>
    <row r="214" spans="1:5" x14ac:dyDescent="0.3">
      <c r="A214">
        <v>211</v>
      </c>
      <c r="B214">
        <f>LN(Sheet2!B214)</f>
        <v>7.2925073454927603</v>
      </c>
      <c r="C214">
        <f>LN(Sheet2!C214)</f>
        <v>6.3369018344452019</v>
      </c>
      <c r="D214">
        <f t="shared" si="13"/>
        <v>7.2925073454927603</v>
      </c>
      <c r="E214">
        <f t="shared" si="14"/>
        <v>1.7045555777478185</v>
      </c>
    </row>
    <row r="215" spans="1:5" x14ac:dyDescent="0.3">
      <c r="A215">
        <v>212</v>
      </c>
      <c r="B215">
        <f>LN(Sheet2!B215)</f>
        <v>7.3122732426906225</v>
      </c>
      <c r="C215">
        <f>LN(Sheet2!C215)</f>
        <v>6.3267253359368354</v>
      </c>
      <c r="D215">
        <f t="shared" si="13"/>
        <v>7.3122732426906225</v>
      </c>
      <c r="E215">
        <f t="shared" si="14"/>
        <v>1.7243214749456808</v>
      </c>
    </row>
    <row r="216" spans="1:5" x14ac:dyDescent="0.3">
      <c r="A216">
        <v>213</v>
      </c>
      <c r="B216">
        <f>LN(Sheet2!B216)</f>
        <v>7.2824862112210589</v>
      </c>
      <c r="C216">
        <f>LN(Sheet2!C216)</f>
        <v>6.3174714988814031</v>
      </c>
      <c r="D216">
        <f t="shared" si="13"/>
        <v>7.2824862112210589</v>
      </c>
      <c r="E216">
        <f t="shared" si="14"/>
        <v>1.6945344434761171</v>
      </c>
    </row>
    <row r="217" spans="1:5" x14ac:dyDescent="0.3">
      <c r="A217">
        <v>214</v>
      </c>
      <c r="B217">
        <f>LN(Sheet2!B217)</f>
        <v>7.2699788149738138</v>
      </c>
      <c r="C217">
        <f>LN(Sheet2!C217)</f>
        <v>6.2792003681152835</v>
      </c>
      <c r="D217">
        <f t="shared" si="13"/>
        <v>7.2699788149738138</v>
      </c>
      <c r="E217">
        <f t="shared" si="14"/>
        <v>1.6820270472288721</v>
      </c>
    </row>
    <row r="218" spans="1:5" x14ac:dyDescent="0.3">
      <c r="A218">
        <v>215</v>
      </c>
      <c r="B218">
        <f>LN(Sheet2!B218)</f>
        <v>7.1855991362630522</v>
      </c>
      <c r="C218">
        <f>LN(Sheet2!C218)</f>
        <v>6.333075344397745</v>
      </c>
      <c r="D218">
        <f t="shared" si="13"/>
        <v>7.1855991362630522</v>
      </c>
      <c r="E218">
        <f t="shared" si="14"/>
        <v>1.5976473685181105</v>
      </c>
    </row>
    <row r="219" spans="1:5" x14ac:dyDescent="0.3">
      <c r="A219">
        <v>216</v>
      </c>
      <c r="B219">
        <f>LN(Sheet2!B219)</f>
        <v>7.0564596884812367</v>
      </c>
      <c r="C219">
        <f>LN(Sheet2!C219)</f>
        <v>6.3660889316644687</v>
      </c>
      <c r="D219">
        <f t="shared" si="13"/>
        <v>7.0564596884812367</v>
      </c>
      <c r="E219">
        <f t="shared" si="14"/>
        <v>1.468507920736295</v>
      </c>
    </row>
    <row r="220" spans="1:5" x14ac:dyDescent="0.3">
      <c r="A220">
        <v>217</v>
      </c>
      <c r="B220">
        <f>LN(Sheet2!B220)</f>
        <v>7.1102225774044303</v>
      </c>
      <c r="C220">
        <f>LN(Sheet2!C220)</f>
        <v>6.2768464762572034</v>
      </c>
      <c r="D220">
        <f t="shared" si="13"/>
        <v>7.1102225774044303</v>
      </c>
      <c r="E220">
        <f t="shared" si="14"/>
        <v>1.5222708096594886</v>
      </c>
    </row>
    <row r="221" spans="1:5" x14ac:dyDescent="0.3">
      <c r="A221">
        <v>218</v>
      </c>
      <c r="B221">
        <f>LN(Sheet2!B221)</f>
        <v>6.9478793733867503</v>
      </c>
      <c r="C221">
        <f>LN(Sheet2!C221)</f>
        <v>6.2397162344268482</v>
      </c>
      <c r="D221">
        <f t="shared" si="13"/>
        <v>6.9478793733867503</v>
      </c>
      <c r="E221">
        <f t="shared" si="14"/>
        <v>1.3599276056418086</v>
      </c>
    </row>
    <row r="222" spans="1:5" x14ac:dyDescent="0.3">
      <c r="A222">
        <v>219</v>
      </c>
      <c r="B222">
        <f>LN(Sheet2!B222)</f>
        <v>7.0458462225378202</v>
      </c>
      <c r="C222">
        <f>LN(Sheet2!C222)</f>
        <v>6.3251973205383036</v>
      </c>
      <c r="D222">
        <f t="shared" si="13"/>
        <v>7.0458462225378202</v>
      </c>
      <c r="E222">
        <f t="shared" si="14"/>
        <v>1.4578944547928785</v>
      </c>
    </row>
    <row r="223" spans="1:5" x14ac:dyDescent="0.3">
      <c r="A223">
        <v>220</v>
      </c>
      <c r="B223">
        <f>LN(Sheet2!B223)</f>
        <v>7.0452450898464818</v>
      </c>
      <c r="C223">
        <f>LN(Sheet2!C223)</f>
        <v>6.4209049374158491</v>
      </c>
      <c r="D223">
        <f t="shared" si="13"/>
        <v>7.0452450898464818</v>
      </c>
      <c r="E223">
        <f t="shared" si="14"/>
        <v>1.4572933221015401</v>
      </c>
    </row>
    <row r="224" spans="1:5" x14ac:dyDescent="0.3">
      <c r="A224">
        <v>221</v>
      </c>
      <c r="B224">
        <f>LN(Sheet2!B224)</f>
        <v>6.8975231154878811</v>
      </c>
      <c r="C224">
        <f>LN(Sheet2!C224)</f>
        <v>6.5065027853409223</v>
      </c>
      <c r="D224">
        <f t="shared" si="13"/>
        <v>6.8975231154878811</v>
      </c>
      <c r="E224">
        <f t="shared" si="14"/>
        <v>1.3095713477429394</v>
      </c>
    </row>
    <row r="225" spans="1:5" x14ac:dyDescent="0.3">
      <c r="A225">
        <v>222</v>
      </c>
      <c r="B225">
        <f>LN(Sheet2!B225)</f>
        <v>6.7035316480910394</v>
      </c>
      <c r="C225">
        <f>LN(Sheet2!C225)</f>
        <v>6.6097507797914332</v>
      </c>
      <c r="D225">
        <f t="shared" si="13"/>
        <v>6.7035316480910394</v>
      </c>
      <c r="E225">
        <f t="shared" si="14"/>
        <v>1.1155798803460977</v>
      </c>
    </row>
    <row r="226" spans="1:5" x14ac:dyDescent="0.3">
      <c r="A226">
        <v>223</v>
      </c>
      <c r="B226">
        <f>LN(Sheet2!B226)</f>
        <v>6.7797173490516052</v>
      </c>
      <c r="C226">
        <f>LN(Sheet2!C226)</f>
        <v>6.6059201900861471</v>
      </c>
      <c r="D226">
        <f t="shared" si="13"/>
        <v>6.7797173490516052</v>
      </c>
      <c r="E226">
        <f t="shared" si="14"/>
        <v>1.1917655813066634</v>
      </c>
    </row>
    <row r="227" spans="1:5" x14ac:dyDescent="0.3">
      <c r="A227">
        <v>224</v>
      </c>
      <c r="B227">
        <f>LN(Sheet2!B227)</f>
        <v>6.743092869165034</v>
      </c>
      <c r="C227">
        <f>LN(Sheet2!C227)</f>
        <v>6.6101898601003484</v>
      </c>
      <c r="D227">
        <f t="shared" si="13"/>
        <v>6.743092869165034</v>
      </c>
      <c r="E227">
        <f t="shared" si="14"/>
        <v>1.1551411014200923</v>
      </c>
    </row>
    <row r="228" spans="1:5" x14ac:dyDescent="0.3">
      <c r="A228">
        <v>225</v>
      </c>
      <c r="B228">
        <f>LN(Sheet2!B228)</f>
        <v>6.8819245189476153</v>
      </c>
      <c r="C228">
        <f>LN(Sheet2!C228)</f>
        <v>6.6657270289463773</v>
      </c>
      <c r="D228">
        <f t="shared" si="13"/>
        <v>6.8819245189476153</v>
      </c>
      <c r="E228">
        <f t="shared" si="14"/>
        <v>1.2939727512026735</v>
      </c>
    </row>
    <row r="229" spans="1:5" x14ac:dyDescent="0.3">
      <c r="A229">
        <v>226</v>
      </c>
      <c r="B229">
        <f>LN(Sheet2!B229)</f>
        <v>6.9037171075316968</v>
      </c>
      <c r="C229">
        <f>LN(Sheet2!C229)</f>
        <v>6.7335983011192218</v>
      </c>
      <c r="D229">
        <f t="shared" si="13"/>
        <v>6.9037171075316968</v>
      </c>
      <c r="E229">
        <f t="shared" si="14"/>
        <v>1.315765339786755</v>
      </c>
    </row>
    <row r="230" spans="1:5" x14ac:dyDescent="0.3">
      <c r="A230">
        <v>227</v>
      </c>
      <c r="B230">
        <f>LN(Sheet2!B230)</f>
        <v>7.0138435693476939</v>
      </c>
      <c r="C230">
        <f>LN(Sheet2!C230)</f>
        <v>6.8614778053601233</v>
      </c>
      <c r="D230">
        <f t="shared" si="13"/>
        <v>7.0138435693476939</v>
      </c>
      <c r="E230">
        <f t="shared" si="14"/>
        <v>1.4258918016027522</v>
      </c>
    </row>
    <row r="231" spans="1:5" x14ac:dyDescent="0.3">
      <c r="A231">
        <v>228</v>
      </c>
      <c r="B231">
        <f>LN(Sheet2!B231)</f>
        <v>7.0266132575691849</v>
      </c>
      <c r="C231">
        <f>LN(Sheet2!C231)</f>
        <v>6.9049202641224685</v>
      </c>
      <c r="D231">
        <f t="shared" si="13"/>
        <v>7.0266132575691849</v>
      </c>
      <c r="E231">
        <f t="shared" si="14"/>
        <v>1.4386614898242431</v>
      </c>
    </row>
    <row r="232" spans="1:5" x14ac:dyDescent="0.3">
      <c r="A232">
        <v>229</v>
      </c>
      <c r="B232">
        <f>LN(Sheet2!B232)</f>
        <v>7.0395200823563373</v>
      </c>
      <c r="C232">
        <f>LN(Sheet2!C232)</f>
        <v>6.9493779129051108</v>
      </c>
      <c r="D232">
        <f t="shared" si="13"/>
        <v>7.0395200823563373</v>
      </c>
      <c r="E232">
        <f t="shared" si="14"/>
        <v>1.4515683146113956</v>
      </c>
    </row>
    <row r="233" spans="1:5" x14ac:dyDescent="0.3">
      <c r="A233">
        <v>230</v>
      </c>
      <c r="B233">
        <f>LN(Sheet2!B233)</f>
        <v>7.016232891840775</v>
      </c>
      <c r="C233">
        <f>LN(Sheet2!C233)</f>
        <v>6.9524599660866038</v>
      </c>
      <c r="D233">
        <f t="shared" si="13"/>
        <v>7.016232891840775</v>
      </c>
      <c r="E233">
        <f t="shared" si="14"/>
        <v>1.4282811240958333</v>
      </c>
    </row>
    <row r="234" spans="1:5" x14ac:dyDescent="0.3">
      <c r="A234">
        <v>231</v>
      </c>
      <c r="B234">
        <f>LN(Sheet2!B234)</f>
        <v>7.0999611941560943</v>
      </c>
      <c r="C234">
        <f>LN(Sheet2!C234)</f>
        <v>7.1439461427257784</v>
      </c>
      <c r="D234">
        <f t="shared" si="13"/>
        <v>7.0999611941560943</v>
      </c>
      <c r="E234">
        <f t="shared" si="14"/>
        <v>1.5120094264111525</v>
      </c>
    </row>
    <row r="235" spans="1:5" x14ac:dyDescent="0.3">
      <c r="A235">
        <v>232</v>
      </c>
      <c r="B235">
        <f>LN(Sheet2!B235)</f>
        <v>7.0737695637022018</v>
      </c>
      <c r="C235">
        <f>LN(Sheet2!C235)</f>
        <v>7.1645092195883748</v>
      </c>
      <c r="D235">
        <f t="shared" si="13"/>
        <v>7.0737695637022018</v>
      </c>
      <c r="E235">
        <f t="shared" si="14"/>
        <v>1.48581779595726</v>
      </c>
    </row>
    <row r="236" spans="1:5" x14ac:dyDescent="0.3">
      <c r="A236">
        <v>233</v>
      </c>
      <c r="B236">
        <f>LN(Sheet2!B236)</f>
        <v>7.082825572128387</v>
      </c>
      <c r="C236">
        <f>LN(Sheet2!C236)</f>
        <v>7.1998299398760706</v>
      </c>
      <c r="D236">
        <f t="shared" si="13"/>
        <v>7.082825572128387</v>
      </c>
      <c r="E236">
        <f t="shared" si="14"/>
        <v>1.4948738043834453</v>
      </c>
    </row>
    <row r="237" spans="1:5" x14ac:dyDescent="0.3">
      <c r="A237">
        <v>234</v>
      </c>
      <c r="B237">
        <f>LN(Sheet2!B237)</f>
        <v>7.1138015483950587</v>
      </c>
      <c r="C237">
        <f>LN(Sheet2!C237)</f>
        <v>7.2495973578732009</v>
      </c>
      <c r="D237">
        <f t="shared" si="13"/>
        <v>7.1138015483950587</v>
      </c>
      <c r="E237">
        <f t="shared" si="14"/>
        <v>1.525849780650117</v>
      </c>
    </row>
    <row r="238" spans="1:5" x14ac:dyDescent="0.3">
      <c r="A238">
        <v>235</v>
      </c>
      <c r="B238">
        <f>LN(Sheet2!B238)</f>
        <v>7.1295299249728403</v>
      </c>
      <c r="C238">
        <f>LN(Sheet2!C238)</f>
        <v>7.2677912682745349</v>
      </c>
      <c r="D238">
        <f t="shared" si="13"/>
        <v>7.1295299249728403</v>
      </c>
      <c r="E238">
        <f t="shared" si="14"/>
        <v>1.5415781572278986</v>
      </c>
    </row>
    <row r="239" spans="1:5" x14ac:dyDescent="0.3">
      <c r="A239">
        <v>236</v>
      </c>
      <c r="B239">
        <f>LN(Sheet2!B239)</f>
        <v>7.1723324815564728</v>
      </c>
      <c r="C239">
        <f>LN(Sheet2!C239)</f>
        <v>7.2949233458304432</v>
      </c>
      <c r="D239">
        <f t="shared" si="13"/>
        <v>7.1723324815564728</v>
      </c>
      <c r="E239">
        <f t="shared" si="14"/>
        <v>1.5843807138115311</v>
      </c>
    </row>
    <row r="240" spans="1:5" x14ac:dyDescent="0.3">
      <c r="A240">
        <v>237</v>
      </c>
      <c r="B240">
        <f>LN(Sheet2!B240)</f>
        <v>7.1468194688856554</v>
      </c>
      <c r="C240">
        <f>LN(Sheet2!C240)</f>
        <v>7.3101055409901123</v>
      </c>
      <c r="D240">
        <f t="shared" si="13"/>
        <v>7.1468194688856554</v>
      </c>
      <c r="E240">
        <f t="shared" si="14"/>
        <v>1.5588677011407137</v>
      </c>
    </row>
    <row r="241" spans="1:5" x14ac:dyDescent="0.3">
      <c r="A241">
        <v>238</v>
      </c>
      <c r="B241">
        <f>LN(Sheet2!B241)</f>
        <v>7.1973005740560856</v>
      </c>
      <c r="C241">
        <f>LN(Sheet2!C241)</f>
        <v>7.2809361475496521</v>
      </c>
      <c r="D241">
        <f t="shared" si="13"/>
        <v>7.1973005740560856</v>
      </c>
      <c r="E241">
        <f t="shared" si="14"/>
        <v>1.6093488063111439</v>
      </c>
    </row>
    <row r="242" spans="1:5" x14ac:dyDescent="0.3">
      <c r="A242">
        <v>239</v>
      </c>
      <c r="B242">
        <f>LN(Sheet2!B242)</f>
        <v>7.2570238838777161</v>
      </c>
      <c r="C242">
        <f>LN(Sheet2!C242)</f>
        <v>7.2330221117611888</v>
      </c>
      <c r="D242">
        <f t="shared" si="13"/>
        <v>7.2570238838777161</v>
      </c>
      <c r="E242">
        <f t="shared" si="14"/>
        <v>1.6690721161327744</v>
      </c>
    </row>
    <row r="243" spans="1:5" x14ac:dyDescent="0.3">
      <c r="A243">
        <v>240</v>
      </c>
      <c r="B243">
        <f>LN(Sheet2!B243)</f>
        <v>7.2589964559120395</v>
      </c>
      <c r="C243">
        <f>LN(Sheet2!C243)</f>
        <v>7.2878943739441446</v>
      </c>
      <c r="D243">
        <f t="shared" si="13"/>
        <v>7.2589964559120395</v>
      </c>
      <c r="E243">
        <f t="shared" si="14"/>
        <v>1.6710446881670977</v>
      </c>
    </row>
    <row r="244" spans="1:5" x14ac:dyDescent="0.3">
      <c r="A244">
        <v>241</v>
      </c>
      <c r="B244">
        <f>LN(Sheet2!B244)</f>
        <v>7.3163222606358547</v>
      </c>
      <c r="C244">
        <f>LN(Sheet2!C244)</f>
        <v>7.2511094946540142</v>
      </c>
      <c r="D244">
        <f t="shared" si="13"/>
        <v>7.3163222606358547</v>
      </c>
      <c r="E244">
        <f t="shared" si="14"/>
        <v>1.7283704928909129</v>
      </c>
    </row>
    <row r="245" spans="1:5" x14ac:dyDescent="0.3">
      <c r="A245">
        <v>242</v>
      </c>
      <c r="B245">
        <f>LN(Sheet2!B245)</f>
        <v>7.3312502275882618</v>
      </c>
      <c r="C245">
        <f>LN(Sheet2!C245)</f>
        <v>7.2674905353841268</v>
      </c>
      <c r="D245">
        <f t="shared" si="13"/>
        <v>7.3312502275882618</v>
      </c>
      <c r="E245">
        <f t="shared" si="14"/>
        <v>1.7432984598433201</v>
      </c>
    </row>
    <row r="246" spans="1:5" x14ac:dyDescent="0.3">
      <c r="A246">
        <v>243</v>
      </c>
      <c r="B246">
        <f>LN(Sheet2!B246)</f>
        <v>7.2916357532431686</v>
      </c>
      <c r="C246">
        <f>LN(Sheet2!C246)</f>
        <v>7.1896468689019981</v>
      </c>
      <c r="D246">
        <f t="shared" si="13"/>
        <v>7.2916357532431686</v>
      </c>
      <c r="E246">
        <f t="shared" si="14"/>
        <v>1.7036839854982269</v>
      </c>
    </row>
    <row r="247" spans="1:5" x14ac:dyDescent="0.3">
      <c r="A247">
        <v>244</v>
      </c>
      <c r="B247">
        <f>LN(Sheet2!B247)</f>
        <v>7.1902313491895704</v>
      </c>
      <c r="C247">
        <f>LN(Sheet2!C247)</f>
        <v>7.2063869353426639</v>
      </c>
      <c r="D247">
        <f t="shared" si="13"/>
        <v>7.1902313491895704</v>
      </c>
      <c r="E247">
        <f t="shared" si="14"/>
        <v>1.6022795814446287</v>
      </c>
    </row>
    <row r="248" spans="1:5" x14ac:dyDescent="0.3">
      <c r="A248">
        <v>245</v>
      </c>
      <c r="B248">
        <f>LN(Sheet2!B248)</f>
        <v>7.1520260238887108</v>
      </c>
      <c r="C248">
        <f>LN(Sheet2!C248)</f>
        <v>7.158039955027931</v>
      </c>
      <c r="D248">
        <f t="shared" si="13"/>
        <v>7.1520260238887108</v>
      </c>
      <c r="E248">
        <f t="shared" si="14"/>
        <v>1.564074256143769</v>
      </c>
    </row>
    <row r="249" spans="1:5" x14ac:dyDescent="0.3">
      <c r="A249">
        <v>246</v>
      </c>
      <c r="B249">
        <f>LN(Sheet2!B249)</f>
        <v>7.0597637035325285</v>
      </c>
      <c r="C249">
        <f>LN(Sheet2!C249)</f>
        <v>6.6506282760868158</v>
      </c>
      <c r="D249">
        <f t="shared" si="13"/>
        <v>7.0597637035325285</v>
      </c>
      <c r="E249">
        <f t="shared" si="14"/>
        <v>1.4718119357875867</v>
      </c>
    </row>
    <row r="250" spans="1:5" x14ac:dyDescent="0.3">
      <c r="A250">
        <v>247</v>
      </c>
      <c r="B250">
        <f>LN(Sheet2!B250)</f>
        <v>6.8057114680842252</v>
      </c>
      <c r="C250">
        <f>LN(Sheet2!C250)</f>
        <v>7.0263522055616505</v>
      </c>
      <c r="D250">
        <f t="shared" si="13"/>
        <v>6.8057114680842252</v>
      </c>
      <c r="E250">
        <f t="shared" si="14"/>
        <v>1.2177597003392835</v>
      </c>
    </row>
    <row r="251" spans="1:5" x14ac:dyDescent="0.3">
      <c r="A251">
        <v>248</v>
      </c>
      <c r="B251">
        <f>LN(Sheet2!B251)</f>
        <v>6.6765669891074264</v>
      </c>
      <c r="C251">
        <f>LN(Sheet2!C251)</f>
        <v>7.0895458615008646</v>
      </c>
      <c r="D251">
        <f t="shared" si="13"/>
        <v>6.6765669891074264</v>
      </c>
      <c r="E251">
        <f t="shared" si="14"/>
        <v>1.0886152213624847</v>
      </c>
    </row>
    <row r="252" spans="1:5" x14ac:dyDescent="0.3">
      <c r="A252">
        <v>249</v>
      </c>
      <c r="B252">
        <f>LN(Sheet2!B252)</f>
        <v>6.8252645850169786</v>
      </c>
      <c r="C252">
        <f>LN(Sheet2!C252)</f>
        <v>7.2315713343795638</v>
      </c>
      <c r="D252">
        <f t="shared" si="13"/>
        <v>6.8252645850169786</v>
      </c>
      <c r="E252">
        <f t="shared" si="14"/>
        <v>1.2373128172720369</v>
      </c>
    </row>
    <row r="253" spans="1:5" x14ac:dyDescent="0.3">
      <c r="A253">
        <v>250</v>
      </c>
      <c r="B253">
        <f>LN(Sheet2!B253)</f>
        <v>6.9612107664445926</v>
      </c>
      <c r="C253">
        <f>LN(Sheet2!C253)</f>
        <v>7.3127215960480632</v>
      </c>
      <c r="D253">
        <f t="shared" si="13"/>
        <v>6.9612107664445926</v>
      </c>
      <c r="E253">
        <f t="shared" si="14"/>
        <v>1.3732589986996508</v>
      </c>
    </row>
    <row r="254" spans="1:5" x14ac:dyDescent="0.3">
      <c r="A254">
        <v>251</v>
      </c>
      <c r="B254">
        <f>LN(Sheet2!B254)</f>
        <v>7.018007862041256</v>
      </c>
      <c r="C254">
        <f>LN(Sheet2!C254)</f>
        <v>7.3594434495480545</v>
      </c>
      <c r="D254">
        <f t="shared" si="13"/>
        <v>7.018007862041256</v>
      </c>
      <c r="E254">
        <f t="shared" si="14"/>
        <v>1.4300560942963143</v>
      </c>
    </row>
    <row r="255" spans="1:5" x14ac:dyDescent="0.3">
      <c r="A255">
        <v>252</v>
      </c>
      <c r="B255">
        <f>LN(Sheet2!B255)</f>
        <v>7.0658097405570279</v>
      </c>
      <c r="C255">
        <f>LN(Sheet2!C255)</f>
        <v>7.3529409752852342</v>
      </c>
      <c r="D255">
        <f t="shared" si="13"/>
        <v>7.0658097405570279</v>
      </c>
      <c r="E255">
        <f t="shared" si="14"/>
        <v>1.4778579728120862</v>
      </c>
    </row>
    <row r="256" spans="1:5" x14ac:dyDescent="0.3">
      <c r="A256">
        <v>253</v>
      </c>
      <c r="B256">
        <f>LN(Sheet2!B256)</f>
        <v>6.9383814492477844</v>
      </c>
      <c r="C256">
        <f>LN(Sheet2!C256)</f>
        <v>7.4064235001028589</v>
      </c>
      <c r="D256">
        <f t="shared" si="13"/>
        <v>6.9383814492477844</v>
      </c>
      <c r="E256">
        <f t="shared" si="14"/>
        <v>1.3504296815028427</v>
      </c>
    </row>
    <row r="257" spans="1:5" x14ac:dyDescent="0.3">
      <c r="A257">
        <v>254</v>
      </c>
      <c r="B257">
        <f>LN(Sheet2!B257)</f>
        <v>7.0418402595985476</v>
      </c>
      <c r="C257">
        <f>LN(Sheet2!C257)</f>
        <v>7.4070142663766623</v>
      </c>
      <c r="D257">
        <f t="shared" si="13"/>
        <v>7.0418402595985476</v>
      </c>
      <c r="E257">
        <f t="shared" si="14"/>
        <v>1.4538884918536059</v>
      </c>
    </row>
    <row r="258" spans="1:5" x14ac:dyDescent="0.3">
      <c r="A258">
        <v>255</v>
      </c>
      <c r="B258">
        <f>LN(Sheet2!B258)</f>
        <v>7.1369763208806098</v>
      </c>
      <c r="C258">
        <f>LN(Sheet2!C258)</f>
        <v>7.3224027663784588</v>
      </c>
      <c r="D258">
        <f t="shared" si="13"/>
        <v>7.1369763208806098</v>
      </c>
      <c r="E258">
        <f t="shared" si="14"/>
        <v>1.5490245531356681</v>
      </c>
    </row>
    <row r="259" spans="1:5" x14ac:dyDescent="0.3">
      <c r="A259">
        <v>256</v>
      </c>
      <c r="B259">
        <f>LN(Sheet2!B259)</f>
        <v>7.1925431522771062</v>
      </c>
      <c r="C259">
        <f>LN(Sheet2!C259)</f>
        <v>7.3652737925202452</v>
      </c>
      <c r="D259">
        <f t="shared" si="13"/>
        <v>7.1925431522771062</v>
      </c>
      <c r="E259">
        <f t="shared" si="14"/>
        <v>1.6045913845321644</v>
      </c>
    </row>
    <row r="260" spans="1:5" x14ac:dyDescent="0.3">
      <c r="A260">
        <v>257</v>
      </c>
      <c r="B260">
        <f>LN(Sheet2!B260)</f>
        <v>7.1858717579223459</v>
      </c>
      <c r="C260">
        <f>LN(Sheet2!C260)</f>
        <v>7.3728437234740198</v>
      </c>
      <c r="D260">
        <f t="shared" ref="D260:D312" si="15">B260</f>
        <v>7.1858717579223459</v>
      </c>
      <c r="E260">
        <f t="shared" si="14"/>
        <v>1.5979199901774042</v>
      </c>
    </row>
    <row r="261" spans="1:5" x14ac:dyDescent="0.3">
      <c r="A261">
        <v>258</v>
      </c>
      <c r="B261">
        <f>LN(Sheet2!B261)</f>
        <v>7.0310431007966079</v>
      </c>
      <c r="C261">
        <f>LN(Sheet2!C261)</f>
        <v>7.4215275570948771</v>
      </c>
      <c r="D261">
        <f t="shared" si="15"/>
        <v>7.0310431007966079</v>
      </c>
      <c r="E261">
        <f t="shared" ref="E261:E312" si="16">D261-AVERAGE($D$4:$D$313)</f>
        <v>1.4430913330516661</v>
      </c>
    </row>
    <row r="262" spans="1:5" x14ac:dyDescent="0.3">
      <c r="A262">
        <v>259</v>
      </c>
      <c r="B262">
        <f>LN(Sheet2!B262)</f>
        <v>7.1379618165811216</v>
      </c>
      <c r="C262">
        <f>LN(Sheet2!C262)</f>
        <v>7.568630785790007</v>
      </c>
      <c r="D262">
        <f t="shared" si="15"/>
        <v>7.1379618165811216</v>
      </c>
      <c r="E262">
        <f t="shared" si="16"/>
        <v>1.5500100488361799</v>
      </c>
    </row>
    <row r="263" spans="1:5" x14ac:dyDescent="0.3">
      <c r="A263">
        <v>260</v>
      </c>
      <c r="B263">
        <f>LN(Sheet2!B263)</f>
        <v>7.250259267245351</v>
      </c>
      <c r="C263">
        <f>LN(Sheet2!C263)</f>
        <v>7.5283952055551753</v>
      </c>
      <c r="D263">
        <f t="shared" si="15"/>
        <v>7.250259267245351</v>
      </c>
      <c r="E263">
        <f t="shared" si="16"/>
        <v>1.6623074995004092</v>
      </c>
    </row>
    <row r="264" spans="1:5" x14ac:dyDescent="0.3">
      <c r="A264">
        <v>261</v>
      </c>
      <c r="B264">
        <f>LN(Sheet2!B264)</f>
        <v>7.2169517158130851</v>
      </c>
      <c r="C264">
        <f>LN(Sheet2!C264)</f>
        <v>7.5382565462917928</v>
      </c>
      <c r="D264">
        <f t="shared" si="15"/>
        <v>7.2169517158130851</v>
      </c>
      <c r="E264">
        <f t="shared" si="16"/>
        <v>1.6289999480681434</v>
      </c>
    </row>
    <row r="265" spans="1:5" x14ac:dyDescent="0.3">
      <c r="A265">
        <v>262</v>
      </c>
      <c r="B265">
        <f>LN(Sheet2!B265)</f>
        <v>7.2730232139951445</v>
      </c>
      <c r="C265">
        <f>LN(Sheet2!C265)</f>
        <v>7.521837606945728</v>
      </c>
      <c r="D265">
        <f t="shared" si="15"/>
        <v>7.2730232139951445</v>
      </c>
      <c r="E265">
        <f t="shared" si="16"/>
        <v>1.6850714462502028</v>
      </c>
    </row>
    <row r="266" spans="1:5" x14ac:dyDescent="0.3">
      <c r="A266">
        <v>263</v>
      </c>
      <c r="B266">
        <f>LN(Sheet2!B266)</f>
        <v>7.2627617905613375</v>
      </c>
      <c r="C266">
        <f>LN(Sheet2!C266)</f>
        <v>7.5127644481381743</v>
      </c>
      <c r="D266">
        <f t="shared" si="15"/>
        <v>7.2627617905613375</v>
      </c>
      <c r="E266">
        <f t="shared" si="16"/>
        <v>1.6748100228163958</v>
      </c>
    </row>
    <row r="267" spans="1:5" x14ac:dyDescent="0.3">
      <c r="A267">
        <v>264</v>
      </c>
      <c r="B267">
        <f>LN(Sheet2!B267)</f>
        <v>7.3583085033191047</v>
      </c>
      <c r="C267">
        <f>LN(Sheet2!C267)</f>
        <v>7.5087038338285286</v>
      </c>
      <c r="D267">
        <f t="shared" si="15"/>
        <v>7.3583085033191047</v>
      </c>
      <c r="E267">
        <f t="shared" si="16"/>
        <v>1.770356735574163</v>
      </c>
    </row>
    <row r="268" spans="1:5" x14ac:dyDescent="0.3">
      <c r="A268">
        <v>265</v>
      </c>
      <c r="B268">
        <f>LN(Sheet2!B268)</f>
        <v>7.3838528206937495</v>
      </c>
      <c r="C268">
        <f>LN(Sheet2!C268)</f>
        <v>7.5297383039515244</v>
      </c>
      <c r="D268">
        <f t="shared" si="15"/>
        <v>7.3838528206937495</v>
      </c>
      <c r="E268">
        <f t="shared" si="16"/>
        <v>1.7959010529488078</v>
      </c>
    </row>
    <row r="269" spans="1:5" x14ac:dyDescent="0.3">
      <c r="A269">
        <v>266</v>
      </c>
      <c r="B269">
        <f>LN(Sheet2!B269)</f>
        <v>7.4279825884696109</v>
      </c>
      <c r="C269">
        <f>LN(Sheet2!C269)</f>
        <v>7.556560736371237</v>
      </c>
      <c r="D269">
        <f t="shared" si="15"/>
        <v>7.4279825884696109</v>
      </c>
      <c r="E269">
        <f t="shared" si="16"/>
        <v>1.8400308207246692</v>
      </c>
    </row>
    <row r="270" spans="1:5" x14ac:dyDescent="0.3">
      <c r="A270">
        <v>267</v>
      </c>
      <c r="B270">
        <f>LN(Sheet2!B270)</f>
        <v>7.5207005644072273</v>
      </c>
      <c r="C270">
        <f>LN(Sheet2!C270)</f>
        <v>7.5219452874615298</v>
      </c>
      <c r="D270">
        <f t="shared" si="15"/>
        <v>7.5207005644072273</v>
      </c>
      <c r="E270">
        <f t="shared" si="16"/>
        <v>1.9327487966622856</v>
      </c>
    </row>
    <row r="271" spans="1:5" x14ac:dyDescent="0.3">
      <c r="A271">
        <v>268</v>
      </c>
      <c r="B271">
        <f>LN(Sheet2!B271)</f>
        <v>7.5358090970418399</v>
      </c>
      <c r="C271">
        <f>LN(Sheet2!C271)</f>
        <v>7.5769068539858617</v>
      </c>
      <c r="D271">
        <f t="shared" si="15"/>
        <v>7.5358090970418399</v>
      </c>
      <c r="E271">
        <f t="shared" si="16"/>
        <v>1.9478573292968981</v>
      </c>
    </row>
    <row r="272" spans="1:5" x14ac:dyDescent="0.3">
      <c r="A272">
        <v>269</v>
      </c>
      <c r="B272">
        <f>LN(Sheet2!B272)</f>
        <v>7.5818674574362843</v>
      </c>
      <c r="C272">
        <f>LN(Sheet2!C272)</f>
        <v>7.6064023076126484</v>
      </c>
      <c r="D272">
        <f t="shared" si="15"/>
        <v>7.5818674574362843</v>
      </c>
      <c r="E272">
        <f t="shared" si="16"/>
        <v>1.9939156896913426</v>
      </c>
    </row>
    <row r="273" spans="1:5" x14ac:dyDescent="0.3">
      <c r="A273">
        <v>270</v>
      </c>
      <c r="B273">
        <f>LN(Sheet2!B273)</f>
        <v>7.5865194892472658</v>
      </c>
      <c r="C273">
        <f>LN(Sheet2!C273)</f>
        <v>7.5896812364473778</v>
      </c>
      <c r="D273">
        <f t="shared" si="15"/>
        <v>7.5865194892472658</v>
      </c>
      <c r="E273">
        <f t="shared" si="16"/>
        <v>1.9985677215023241</v>
      </c>
    </row>
    <row r="274" spans="1:5" x14ac:dyDescent="0.3">
      <c r="A274">
        <v>271</v>
      </c>
      <c r="B274">
        <f>LN(Sheet2!B274)</f>
        <v>7.6299270909844656</v>
      </c>
      <c r="C274">
        <f>LN(Sheet2!C274)</f>
        <v>7.537448150434173</v>
      </c>
      <c r="D274">
        <f t="shared" si="15"/>
        <v>7.6299270909844656</v>
      </c>
      <c r="E274">
        <f t="shared" si="16"/>
        <v>2.0419753232395239</v>
      </c>
    </row>
    <row r="275" spans="1:5" x14ac:dyDescent="0.3">
      <c r="A275">
        <v>272</v>
      </c>
      <c r="B275">
        <f>LN(Sheet2!B275)</f>
        <v>7.6341582462064137</v>
      </c>
      <c r="C275">
        <f>LN(Sheet2!C275)</f>
        <v>7.5490458486268279</v>
      </c>
      <c r="D275">
        <f t="shared" si="15"/>
        <v>7.6341582462064137</v>
      </c>
      <c r="E275">
        <f t="shared" si="16"/>
        <v>2.046206478461472</v>
      </c>
    </row>
    <row r="276" spans="1:5" x14ac:dyDescent="0.3">
      <c r="A276">
        <v>273</v>
      </c>
      <c r="B276">
        <f>LN(Sheet2!B276)</f>
        <v>7.6338535596817678</v>
      </c>
      <c r="C276">
        <f>LN(Sheet2!C276)</f>
        <v>7.5191423613306076</v>
      </c>
      <c r="D276">
        <f t="shared" si="15"/>
        <v>7.6338535596817678</v>
      </c>
      <c r="E276">
        <f t="shared" si="16"/>
        <v>2.0459017919368261</v>
      </c>
    </row>
    <row r="277" spans="1:5" x14ac:dyDescent="0.3">
      <c r="A277">
        <v>274</v>
      </c>
      <c r="B277">
        <f>LN(Sheet2!B277)</f>
        <v>7.5598981692402942</v>
      </c>
      <c r="C277">
        <f>LN(Sheet2!C277)</f>
        <v>7.4654996025342948</v>
      </c>
      <c r="D277">
        <f t="shared" si="15"/>
        <v>7.5598981692402942</v>
      </c>
      <c r="E277">
        <f t="shared" si="16"/>
        <v>1.9719464014953525</v>
      </c>
    </row>
    <row r="278" spans="1:5" x14ac:dyDescent="0.3">
      <c r="A278">
        <v>275</v>
      </c>
      <c r="B278">
        <f>LN(Sheet2!B278)</f>
        <v>7.6198223203537729</v>
      </c>
      <c r="C278">
        <f>LN(Sheet2!C278)</f>
        <v>7.4988132539766497</v>
      </c>
      <c r="D278">
        <f t="shared" si="15"/>
        <v>7.6198223203537729</v>
      </c>
      <c r="E278">
        <f t="shared" si="16"/>
        <v>2.0318705526088312</v>
      </c>
    </row>
    <row r="279" spans="1:5" x14ac:dyDescent="0.3">
      <c r="A279">
        <v>276</v>
      </c>
      <c r="B279">
        <f>LN(Sheet2!B279)</f>
        <v>7.6288191944257484</v>
      </c>
      <c r="C279">
        <f>LN(Sheet2!C279)</f>
        <v>7.5312398995781376</v>
      </c>
      <c r="D279">
        <f t="shared" si="15"/>
        <v>7.6288191944257484</v>
      </c>
      <c r="E279">
        <f t="shared" si="16"/>
        <v>2.0408674266808067</v>
      </c>
    </row>
    <row r="280" spans="1:5" x14ac:dyDescent="0.3">
      <c r="A280">
        <v>277</v>
      </c>
      <c r="B280">
        <f>LN(Sheet2!B280)</f>
        <v>7.6493783305170586</v>
      </c>
      <c r="C280">
        <f>LN(Sheet2!C280)</f>
        <v>7.5270115407536515</v>
      </c>
      <c r="D280">
        <f t="shared" si="15"/>
        <v>7.6493783305170586</v>
      </c>
      <c r="E280">
        <f t="shared" si="16"/>
        <v>2.0614265627721169</v>
      </c>
    </row>
    <row r="281" spans="1:5" x14ac:dyDescent="0.3">
      <c r="A281">
        <v>278</v>
      </c>
      <c r="B281">
        <f>LN(Sheet2!B281)</f>
        <v>7.6798661597579274</v>
      </c>
      <c r="C281">
        <f>LN(Sheet2!C281)</f>
        <v>7.563636115365008</v>
      </c>
      <c r="D281">
        <f t="shared" si="15"/>
        <v>7.6798661597579274</v>
      </c>
      <c r="E281">
        <f t="shared" si="16"/>
        <v>2.0919143920129857</v>
      </c>
    </row>
    <row r="282" spans="1:5" x14ac:dyDescent="0.3">
      <c r="A282">
        <v>279</v>
      </c>
      <c r="B282">
        <f>LN(Sheet2!B282)</f>
        <v>7.7193830598436666</v>
      </c>
      <c r="C282">
        <f>LN(Sheet2!C282)</f>
        <v>7.6234786878288041</v>
      </c>
      <c r="D282">
        <f t="shared" si="15"/>
        <v>7.7193830598436666</v>
      </c>
      <c r="E282">
        <f t="shared" si="16"/>
        <v>2.1314312920987248</v>
      </c>
    </row>
    <row r="283" spans="1:5" x14ac:dyDescent="0.3">
      <c r="A283">
        <v>280</v>
      </c>
      <c r="B283">
        <f>LN(Sheet2!B283)</f>
        <v>7.7674079694579401</v>
      </c>
      <c r="C283">
        <f>LN(Sheet2!C283)</f>
        <v>7.610778530212289</v>
      </c>
      <c r="D283">
        <f t="shared" si="15"/>
        <v>7.7674079694579401</v>
      </c>
      <c r="E283">
        <f t="shared" si="16"/>
        <v>2.1794562017129984</v>
      </c>
    </row>
    <row r="284" spans="1:5" x14ac:dyDescent="0.3">
      <c r="A284">
        <v>281</v>
      </c>
      <c r="B284">
        <f>LN(Sheet2!B284)</f>
        <v>7.7962183452486959</v>
      </c>
      <c r="C284">
        <f>LN(Sheet2!C284)</f>
        <v>7.6311901223138383</v>
      </c>
      <c r="D284">
        <f t="shared" si="15"/>
        <v>7.7962183452486959</v>
      </c>
      <c r="E284">
        <f t="shared" si="16"/>
        <v>2.2082665775037542</v>
      </c>
    </row>
    <row r="285" spans="1:5" x14ac:dyDescent="0.3">
      <c r="A285">
        <v>282</v>
      </c>
      <c r="B285">
        <f>LN(Sheet2!B285)</f>
        <v>7.8324902382037651</v>
      </c>
      <c r="C285">
        <f>LN(Sheet2!C285)</f>
        <v>7.5309251751082318</v>
      </c>
      <c r="D285">
        <f t="shared" si="15"/>
        <v>7.8324902382037651</v>
      </c>
      <c r="E285">
        <f t="shared" si="16"/>
        <v>2.2445384704588234</v>
      </c>
    </row>
    <row r="286" spans="1:5" x14ac:dyDescent="0.3">
      <c r="A286">
        <v>283</v>
      </c>
      <c r="B286">
        <f>LN(Sheet2!B286)</f>
        <v>7.8949628894539421</v>
      </c>
      <c r="C286">
        <f>LN(Sheet2!C286)</f>
        <v>7.594373693454374</v>
      </c>
      <c r="D286">
        <f t="shared" si="15"/>
        <v>7.8949628894539421</v>
      </c>
      <c r="E286">
        <f t="shared" si="16"/>
        <v>2.3070111217090004</v>
      </c>
    </row>
    <row r="287" spans="1:5" x14ac:dyDescent="0.3">
      <c r="A287">
        <v>284</v>
      </c>
      <c r="B287">
        <f>LN(Sheet2!B287)</f>
        <v>7.8760500339963162</v>
      </c>
      <c r="C287">
        <f>LN(Sheet2!C287)</f>
        <v>7.632053682528821</v>
      </c>
      <c r="D287">
        <f t="shared" si="15"/>
        <v>7.8760500339963162</v>
      </c>
      <c r="E287">
        <f t="shared" si="16"/>
        <v>2.2880982662513745</v>
      </c>
    </row>
    <row r="288" spans="1:5" x14ac:dyDescent="0.3">
      <c r="A288">
        <v>285</v>
      </c>
      <c r="B288">
        <f>LN(Sheet2!B288)</f>
        <v>7.9028386887064528</v>
      </c>
      <c r="C288">
        <f>LN(Sheet2!C288)</f>
        <v>7.6080498559410943</v>
      </c>
      <c r="D288">
        <f t="shared" si="15"/>
        <v>7.9028386887064528</v>
      </c>
      <c r="E288">
        <f t="shared" si="16"/>
        <v>2.3148869209615111</v>
      </c>
    </row>
    <row r="289" spans="1:5" x14ac:dyDescent="0.3">
      <c r="A289">
        <v>286</v>
      </c>
      <c r="B289">
        <f>LN(Sheet2!B289)</f>
        <v>7.9814907014112144</v>
      </c>
      <c r="C289">
        <f>LN(Sheet2!C289)</f>
        <v>7.6088502916828666</v>
      </c>
      <c r="D289">
        <f t="shared" si="15"/>
        <v>7.9814907014112144</v>
      </c>
      <c r="E289">
        <f t="shared" si="16"/>
        <v>2.3935389336662727</v>
      </c>
    </row>
    <row r="290" spans="1:5" x14ac:dyDescent="0.3">
      <c r="A290">
        <v>287</v>
      </c>
      <c r="B290">
        <f>LN(Sheet2!B290)</f>
        <v>7.8147872650470482</v>
      </c>
      <c r="C290">
        <f>LN(Sheet2!C290)</f>
        <v>7.6232215257913483</v>
      </c>
      <c r="D290">
        <f t="shared" si="15"/>
        <v>7.8147872650470482</v>
      </c>
      <c r="E290">
        <f t="shared" si="16"/>
        <v>2.2268354973021065</v>
      </c>
    </row>
    <row r="291" spans="1:5" x14ac:dyDescent="0.3">
      <c r="A291">
        <v>288</v>
      </c>
      <c r="B291">
        <f>LN(Sheet2!B291)</f>
        <v>7.9545934148618063</v>
      </c>
      <c r="C291">
        <f>LN(Sheet2!C291)</f>
        <v>7.6301175133885275</v>
      </c>
      <c r="D291">
        <f t="shared" si="15"/>
        <v>7.9545934148618063</v>
      </c>
      <c r="E291">
        <f t="shared" si="16"/>
        <v>2.3666416471168645</v>
      </c>
    </row>
    <row r="292" spans="1:5" x14ac:dyDescent="0.3">
      <c r="A292">
        <v>289</v>
      </c>
      <c r="B292">
        <f>LN(Sheet2!B292)</f>
        <v>7.9967918369989945</v>
      </c>
      <c r="C292">
        <f>LN(Sheet2!C292)</f>
        <v>7.6438637641059222</v>
      </c>
      <c r="D292">
        <f t="shared" si="15"/>
        <v>7.9967918369989945</v>
      </c>
      <c r="E292">
        <f t="shared" si="16"/>
        <v>2.4088400692540528</v>
      </c>
    </row>
    <row r="293" spans="1:5" x14ac:dyDescent="0.3">
      <c r="A293">
        <v>290</v>
      </c>
      <c r="B293">
        <f>LN(Sheet2!B293)</f>
        <v>8.0009160487533464</v>
      </c>
      <c r="C293">
        <f>LN(Sheet2!C293)</f>
        <v>7.6596075932605538</v>
      </c>
      <c r="D293">
        <f t="shared" si="15"/>
        <v>8.0009160487533464</v>
      </c>
      <c r="E293">
        <f t="shared" si="16"/>
        <v>2.4129642810084047</v>
      </c>
    </row>
    <row r="294" spans="1:5" x14ac:dyDescent="0.3">
      <c r="A294">
        <v>291</v>
      </c>
      <c r="B294">
        <f>LN(Sheet2!B294)</f>
        <v>8.0847689050122327</v>
      </c>
      <c r="C294">
        <f>LN(Sheet2!C294)</f>
        <v>7.612416913052046</v>
      </c>
      <c r="D294">
        <f t="shared" si="15"/>
        <v>8.0847689050122327</v>
      </c>
      <c r="E294">
        <f t="shared" si="16"/>
        <v>2.4968171372672909</v>
      </c>
    </row>
    <row r="295" spans="1:5" x14ac:dyDescent="0.3">
      <c r="A295">
        <v>292</v>
      </c>
      <c r="B295">
        <f>LN(Sheet2!B295)</f>
        <v>7.8232777470171895</v>
      </c>
      <c r="C295">
        <f>LN(Sheet2!C295)</f>
        <v>7.5346761148313304</v>
      </c>
      <c r="D295">
        <f t="shared" si="15"/>
        <v>7.8232777470171895</v>
      </c>
      <c r="E295">
        <f t="shared" si="16"/>
        <v>2.2353259792722477</v>
      </c>
    </row>
    <row r="296" spans="1:5" x14ac:dyDescent="0.3">
      <c r="A296">
        <v>293</v>
      </c>
      <c r="B296">
        <f>LN(Sheet2!B296)</f>
        <v>8.0410652216634642</v>
      </c>
      <c r="C296">
        <f>LN(Sheet2!C296)</f>
        <v>7.8453314597974879</v>
      </c>
      <c r="D296">
        <f t="shared" si="15"/>
        <v>8.0410652216634642</v>
      </c>
      <c r="E296">
        <f t="shared" si="16"/>
        <v>2.4531134539185224</v>
      </c>
    </row>
    <row r="297" spans="1:5" x14ac:dyDescent="0.3">
      <c r="A297">
        <v>294</v>
      </c>
      <c r="B297">
        <f>LN(Sheet2!B297)</f>
        <v>8.1273662031268827</v>
      </c>
      <c r="C297">
        <f>LN(Sheet2!C297)</f>
        <v>7.7824028459345591</v>
      </c>
      <c r="D297">
        <f t="shared" si="15"/>
        <v>8.1273662031268827</v>
      </c>
      <c r="E297">
        <f t="shared" si="16"/>
        <v>2.539414435381941</v>
      </c>
    </row>
    <row r="298" spans="1:5" x14ac:dyDescent="0.3">
      <c r="A298">
        <v>295</v>
      </c>
      <c r="B298">
        <f>LN(Sheet2!B298)</f>
        <v>8.2333995776338575</v>
      </c>
      <c r="C298">
        <f>LN(Sheet2!C298)</f>
        <v>7.9071164994024121</v>
      </c>
      <c r="D298">
        <f t="shared" si="15"/>
        <v>8.2333995776338575</v>
      </c>
      <c r="E298">
        <f t="shared" si="16"/>
        <v>2.6454478098889158</v>
      </c>
    </row>
    <row r="299" spans="1:5" x14ac:dyDescent="0.3">
      <c r="A299">
        <v>296</v>
      </c>
      <c r="B299">
        <f>LN(Sheet2!B299)</f>
        <v>8.2922430163897349</v>
      </c>
      <c r="C299">
        <f>LN(Sheet2!C299)</f>
        <v>8.0051448203994244</v>
      </c>
      <c r="D299">
        <f t="shared" si="15"/>
        <v>8.2922430163897349</v>
      </c>
      <c r="E299">
        <f t="shared" si="16"/>
        <v>2.7042912486447932</v>
      </c>
    </row>
    <row r="300" spans="1:5" x14ac:dyDescent="0.3">
      <c r="A300">
        <v>297</v>
      </c>
      <c r="B300">
        <f>LN(Sheet2!B300)</f>
        <v>8.3665400500642804</v>
      </c>
      <c r="C300">
        <f>LN(Sheet2!C300)</f>
        <v>7.990493573160415</v>
      </c>
      <c r="D300">
        <f t="shared" si="15"/>
        <v>8.3665400500642804</v>
      </c>
      <c r="E300">
        <f t="shared" si="16"/>
        <v>2.7785882823193386</v>
      </c>
    </row>
    <row r="301" spans="1:5" x14ac:dyDescent="0.3">
      <c r="A301">
        <v>298</v>
      </c>
      <c r="B301">
        <f>LN(Sheet2!B301)</f>
        <v>8.3703530937786113</v>
      </c>
      <c r="C301">
        <f>LN(Sheet2!C301)</f>
        <v>7.967873070738106</v>
      </c>
      <c r="D301">
        <f t="shared" si="15"/>
        <v>8.3703530937786113</v>
      </c>
      <c r="E301">
        <f t="shared" si="16"/>
        <v>2.7824013260336695</v>
      </c>
    </row>
    <row r="302" spans="1:5" x14ac:dyDescent="0.3">
      <c r="A302">
        <v>299</v>
      </c>
      <c r="B302">
        <f>LN(Sheet2!B302)</f>
        <v>8.4718066570914807</v>
      </c>
      <c r="C302">
        <f>LN(Sheet2!C302)</f>
        <v>7.9718506542645855</v>
      </c>
      <c r="D302">
        <f t="shared" si="15"/>
        <v>8.4718066570914807</v>
      </c>
      <c r="E302">
        <f t="shared" si="16"/>
        <v>2.883854889346539</v>
      </c>
    </row>
    <row r="303" spans="1:5" x14ac:dyDescent="0.3">
      <c r="A303">
        <v>300</v>
      </c>
      <c r="B303">
        <f>LN(Sheet2!B303)</f>
        <v>8.4207527343691826</v>
      </c>
      <c r="C303">
        <f>LN(Sheet2!C303)</f>
        <v>8.0340235898797641</v>
      </c>
      <c r="D303">
        <f t="shared" si="15"/>
        <v>8.4207527343691826</v>
      </c>
      <c r="E303">
        <f t="shared" si="16"/>
        <v>2.8328009666242409</v>
      </c>
    </row>
    <row r="304" spans="1:5" x14ac:dyDescent="0.3">
      <c r="A304">
        <v>301</v>
      </c>
      <c r="B304">
        <f>LN(Sheet2!B304)</f>
        <v>8.2377438038909325</v>
      </c>
      <c r="C304">
        <f>LN(Sheet2!C304)</f>
        <v>8.001486675451968</v>
      </c>
      <c r="D304">
        <f t="shared" si="15"/>
        <v>8.2377438038909325</v>
      </c>
      <c r="E304">
        <f t="shared" si="16"/>
        <v>2.6497920361459908</v>
      </c>
    </row>
    <row r="305" spans="1:5" x14ac:dyDescent="0.3">
      <c r="A305">
        <v>302</v>
      </c>
      <c r="B305">
        <f>LN(Sheet2!B305)</f>
        <v>8.1914021156753734</v>
      </c>
      <c r="C305">
        <f>LN(Sheet2!C305)</f>
        <v>7.949646234747096</v>
      </c>
      <c r="D305">
        <f t="shared" si="15"/>
        <v>8.1914021156753734</v>
      </c>
      <c r="E305">
        <f t="shared" si="16"/>
        <v>2.6034503479304316</v>
      </c>
    </row>
    <row r="306" spans="1:5" x14ac:dyDescent="0.3">
      <c r="A306">
        <v>303</v>
      </c>
      <c r="B306">
        <f>LN(Sheet2!B306)</f>
        <v>8.2566826179415056</v>
      </c>
      <c r="C306">
        <f>LN(Sheet2!C306)</f>
        <v>7.9831750210647474</v>
      </c>
      <c r="D306">
        <f t="shared" si="15"/>
        <v>8.2566826179415056</v>
      </c>
      <c r="E306">
        <f t="shared" si="16"/>
        <v>2.6687308501965639</v>
      </c>
    </row>
    <row r="307" spans="1:5" x14ac:dyDescent="0.3">
      <c r="A307">
        <v>304</v>
      </c>
      <c r="B307">
        <f>LN(Sheet2!B307)</f>
        <v>8.3192787416832719</v>
      </c>
      <c r="C307">
        <f>LN(Sheet2!C307)</f>
        <v>8.0027583957512025</v>
      </c>
      <c r="D307">
        <f t="shared" si="15"/>
        <v>8.3192787416832719</v>
      </c>
      <c r="E307">
        <f t="shared" si="16"/>
        <v>2.7313269739383301</v>
      </c>
    </row>
    <row r="308" spans="1:5" x14ac:dyDescent="0.3">
      <c r="A308">
        <v>305</v>
      </c>
      <c r="B308">
        <f>LN(Sheet2!B308)</f>
        <v>8.4007672300178982</v>
      </c>
      <c r="C308">
        <f>LN(Sheet2!C308)</f>
        <v>8.043979936829432</v>
      </c>
      <c r="D308">
        <f t="shared" si="15"/>
        <v>8.4007672300178982</v>
      </c>
      <c r="E308">
        <f t="shared" si="16"/>
        <v>2.8128154622729564</v>
      </c>
    </row>
    <row r="309" spans="1:5" x14ac:dyDescent="0.3">
      <c r="A309">
        <v>306</v>
      </c>
      <c r="B309">
        <f>LN(Sheet2!B309)</f>
        <v>8.36276381075551</v>
      </c>
      <c r="C309">
        <f>LN(Sheet2!C309)</f>
        <v>8.0832202695845616</v>
      </c>
      <c r="D309">
        <f t="shared" si="15"/>
        <v>8.36276381075551</v>
      </c>
      <c r="E309">
        <f t="shared" si="16"/>
        <v>2.7748120430105683</v>
      </c>
    </row>
    <row r="310" spans="1:5" x14ac:dyDescent="0.3">
      <c r="A310">
        <v>307</v>
      </c>
      <c r="B310">
        <f>LN(Sheet2!B310)</f>
        <v>8.464888900881105</v>
      </c>
      <c r="C310">
        <f>LN(Sheet2!C310)</f>
        <v>8.1061963112304412</v>
      </c>
      <c r="D310">
        <f t="shared" si="15"/>
        <v>8.464888900881105</v>
      </c>
      <c r="E310">
        <f t="shared" si="16"/>
        <v>2.8769371331361633</v>
      </c>
    </row>
    <row r="311" spans="1:5" x14ac:dyDescent="0.3">
      <c r="A311">
        <v>308</v>
      </c>
      <c r="B311">
        <f>LN(Sheet2!B311)</f>
        <v>8.5675003405723746</v>
      </c>
      <c r="C311">
        <f>LN(Sheet2!C311)</f>
        <v>8.1353522228453343</v>
      </c>
      <c r="D311">
        <f t="shared" si="15"/>
        <v>8.5675003405723746</v>
      </c>
      <c r="E311">
        <f t="shared" si="16"/>
        <v>2.9795485728274329</v>
      </c>
    </row>
    <row r="312" spans="1:5" x14ac:dyDescent="0.3">
      <c r="A312">
        <v>309</v>
      </c>
      <c r="B312">
        <f>LN(Sheet2!B312)</f>
        <v>8.6072313307689914</v>
      </c>
      <c r="C312">
        <f>LN(Sheet2!C312)</f>
        <v>8.1324073850364318</v>
      </c>
      <c r="D312">
        <f t="shared" si="15"/>
        <v>8.6072313307689914</v>
      </c>
      <c r="E312">
        <f t="shared" si="16"/>
        <v>3.0192795630240497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6A80-A457-4881-AFDE-09A0C8CD9609}">
  <dimension ref="A1:H312"/>
  <sheetViews>
    <sheetView workbookViewId="0">
      <selection activeCell="T25" sqref="T25"/>
    </sheetView>
  </sheetViews>
  <sheetFormatPr defaultRowHeight="14.4" x14ac:dyDescent="0.3"/>
  <cols>
    <col min="1" max="1" width="12.5546875" bestFit="1" customWidth="1"/>
    <col min="2" max="2" width="12.5546875" customWidth="1"/>
    <col min="3" max="3" width="18.6640625" bestFit="1" customWidth="1"/>
  </cols>
  <sheetData>
    <row r="1" spans="1:8" x14ac:dyDescent="0.3">
      <c r="A1" s="4" t="s">
        <v>17</v>
      </c>
      <c r="B1" s="4" t="s">
        <v>18</v>
      </c>
      <c r="C1" s="4" t="s">
        <v>16</v>
      </c>
      <c r="E1" t="s">
        <v>13</v>
      </c>
      <c r="H1" t="s">
        <v>14</v>
      </c>
    </row>
    <row r="2" spans="1:8" x14ac:dyDescent="0.3">
      <c r="E2" t="s">
        <v>20</v>
      </c>
      <c r="F2" t="s">
        <v>19</v>
      </c>
      <c r="G2" t="s">
        <v>15</v>
      </c>
    </row>
    <row r="3" spans="1:8" x14ac:dyDescent="0.3">
      <c r="A3">
        <f>'Basic Data Analysis'!B3</f>
        <v>2.7193197933604409</v>
      </c>
      <c r="B3">
        <v>1</v>
      </c>
      <c r="C3">
        <f>'Basic Data Analysis'!C3</f>
        <v>3.0343758971461954</v>
      </c>
      <c r="E3" cm="1">
        <f t="array" ref="E3:G7">LINEST(A3:A312,B3:C312,TRUE,TRUE)</f>
        <v>-0.52000164098689261</v>
      </c>
      <c r="F3">
        <v>2.6911805011674464E-2</v>
      </c>
      <c r="G3">
        <v>4.2292351619746782</v>
      </c>
      <c r="H3">
        <f>A3-$G$3-$E$3*C3-$F$3*B3</f>
        <v>4.1053272261184368E-2</v>
      </c>
    </row>
    <row r="4" spans="1:8" x14ac:dyDescent="0.3">
      <c r="A4">
        <f>'Basic Data Analysis'!B4</f>
        <v>2.7219531062712017</v>
      </c>
      <c r="B4">
        <v>2</v>
      </c>
      <c r="C4">
        <f>'Basic Data Analysis'!C4</f>
        <v>3.0235419741932583</v>
      </c>
      <c r="E4">
        <v>8.0259245114885025E-2</v>
      </c>
      <c r="F4">
        <v>1.4283518631809957E-3</v>
      </c>
      <c r="G4">
        <v>0.21896188113182188</v>
      </c>
      <c r="H4">
        <f t="shared" ref="H4:H67" si="0">A4-$G$3-$E$3*C4-$F$3*B4</f>
        <v>1.1141122446417712E-2</v>
      </c>
    </row>
    <row r="5" spans="1:8" x14ac:dyDescent="0.3">
      <c r="A5">
        <f>'Basic Data Analysis'!B5</f>
        <v>2.715356776284648</v>
      </c>
      <c r="B5">
        <v>3</v>
      </c>
      <c r="C5">
        <f>'Basic Data Analysis'!C5</f>
        <v>3.1113351566260783</v>
      </c>
      <c r="E5">
        <v>0.97446224131475989</v>
      </c>
      <c r="F5">
        <v>0.25840463915771711</v>
      </c>
      <c r="G5" t="e">
        <v>#N/A</v>
      </c>
      <c r="H5">
        <f t="shared" si="0"/>
        <v>2.3285586380717607E-2</v>
      </c>
    </row>
    <row r="6" spans="1:8" x14ac:dyDescent="0.3">
      <c r="A6">
        <f>'Basic Data Analysis'!B6</f>
        <v>2.7278528283983898</v>
      </c>
      <c r="B6">
        <v>4</v>
      </c>
      <c r="C6">
        <f>'Basic Data Analysis'!C6</f>
        <v>3.1671192652951659</v>
      </c>
      <c r="E6">
        <v>5857.2075915286741</v>
      </c>
      <c r="F6">
        <v>307</v>
      </c>
      <c r="G6" t="e">
        <v>#N/A</v>
      </c>
      <c r="H6">
        <f t="shared" si="0"/>
        <v>3.7877661531701745E-2</v>
      </c>
    </row>
    <row r="7" spans="1:8" x14ac:dyDescent="0.3">
      <c r="A7">
        <f>'Basic Data Analysis'!B7</f>
        <v>2.7133693625798099</v>
      </c>
      <c r="B7">
        <v>5</v>
      </c>
      <c r="C7">
        <f>'Basic Data Analysis'!C7</f>
        <v>3.2165130356790121</v>
      </c>
      <c r="E7">
        <v>782.20614760348496</v>
      </c>
      <c r="F7">
        <v>20.499297964236604</v>
      </c>
      <c r="G7" t="e">
        <v>#N/A</v>
      </c>
      <c r="H7">
        <f t="shared" si="0"/>
        <v>2.2167232355577104E-2</v>
      </c>
    </row>
    <row r="8" spans="1:8" x14ac:dyDescent="0.3">
      <c r="A8">
        <f>'Basic Data Analysis'!B8</f>
        <v>2.817801065061329</v>
      </c>
      <c r="B8">
        <v>6</v>
      </c>
      <c r="C8">
        <f>'Basic Data Analysis'!C8</f>
        <v>3.2007525866085116</v>
      </c>
      <c r="H8">
        <f t="shared" si="0"/>
        <v>9.1491670446071233E-2</v>
      </c>
    </row>
    <row r="9" spans="1:8" x14ac:dyDescent="0.3">
      <c r="A9">
        <f>'Basic Data Analysis'!B9</f>
        <v>2.7401946544287772</v>
      </c>
      <c r="B9">
        <v>7</v>
      </c>
      <c r="C9">
        <f>'Basic Data Analysis'!C9</f>
        <v>3.1680034944944442</v>
      </c>
      <c r="E9">
        <f>E3/E4</f>
        <v>-6.4790248181695418</v>
      </c>
      <c r="F9">
        <f>F3/F4</f>
        <v>18.841159314722926</v>
      </c>
      <c r="G9">
        <f>G3/G4</f>
        <v>19.314938016213638</v>
      </c>
      <c r="H9">
        <f t="shared" si="0"/>
        <v>-3.0056126838301056E-2</v>
      </c>
    </row>
    <row r="10" spans="1:8" x14ac:dyDescent="0.3">
      <c r="A10">
        <f>'Basic Data Analysis'!B10</f>
        <v>2.7212954278522306</v>
      </c>
      <c r="B10">
        <v>8</v>
      </c>
      <c r="C10">
        <f>'Basic Data Analysis'!C10</f>
        <v>3.0765285433820808</v>
      </c>
      <c r="H10">
        <f t="shared" si="0"/>
        <v>-0.12343428311414695</v>
      </c>
    </row>
    <row r="11" spans="1:8" x14ac:dyDescent="0.3">
      <c r="A11">
        <f>'Basic Data Analysis'!B11</f>
        <v>2.7120422223717475</v>
      </c>
      <c r="B11">
        <v>9</v>
      </c>
      <c r="C11">
        <f>'Basic Data Analysis'!C11</f>
        <v>2.953450881297385</v>
      </c>
      <c r="H11">
        <f t="shared" si="0"/>
        <v>-0.22359987985917651</v>
      </c>
    </row>
    <row r="12" spans="1:8" x14ac:dyDescent="0.3">
      <c r="A12">
        <f>'Basic Data Analysis'!B12</f>
        <v>2.6504210882655737</v>
      </c>
      <c r="B12">
        <v>10</v>
      </c>
      <c r="C12">
        <f>'Basic Data Analysis'!C12</f>
        <v>2.9864896921870585</v>
      </c>
      <c r="H12">
        <f t="shared" si="0"/>
        <v>-0.29495258309813888</v>
      </c>
    </row>
    <row r="13" spans="1:8" x14ac:dyDescent="0.3">
      <c r="A13">
        <f>'Basic Data Analysis'!B13</f>
        <v>2.7459880404426023</v>
      </c>
      <c r="B13">
        <v>11</v>
      </c>
      <c r="C13">
        <f>'Basic Data Analysis'!C13</f>
        <v>2.9682069024892392</v>
      </c>
      <c r="H13">
        <f t="shared" si="0"/>
        <v>-0.2358045165774692</v>
      </c>
    </row>
    <row r="14" spans="1:8" x14ac:dyDescent="0.3">
      <c r="A14">
        <f>'Basic Data Analysis'!B14</f>
        <v>2.8207834710894493</v>
      </c>
      <c r="B14">
        <v>12</v>
      </c>
      <c r="C14">
        <f>'Basic Data Analysis'!C14</f>
        <v>2.9975805644116087</v>
      </c>
      <c r="H14">
        <f t="shared" si="0"/>
        <v>-0.17264653854087014</v>
      </c>
    </row>
    <row r="15" spans="1:8" x14ac:dyDescent="0.3">
      <c r="A15">
        <f>'Basic Data Analysis'!B15</f>
        <v>2.8501282996951991</v>
      </c>
      <c r="B15">
        <v>13</v>
      </c>
      <c r="C15">
        <f>'Basic Data Analysis'!C15</f>
        <v>3.1703156342528236</v>
      </c>
      <c r="H15">
        <f t="shared" si="0"/>
        <v>-8.03909951733775E-2</v>
      </c>
    </row>
    <row r="16" spans="1:8" x14ac:dyDescent="0.3">
      <c r="A16">
        <f>'Basic Data Analysis'!B16</f>
        <v>2.8729995081716941</v>
      </c>
      <c r="B16">
        <v>14</v>
      </c>
      <c r="C16">
        <f>'Basic Data Analysis'!C16</f>
        <v>3.3595764569710549</v>
      </c>
      <c r="H16">
        <f t="shared" si="0"/>
        <v>1.3984346679452475E-2</v>
      </c>
    </row>
    <row r="17" spans="1:8" x14ac:dyDescent="0.3">
      <c r="A17">
        <f>'Basic Data Analysis'!B17</f>
        <v>2.9678470700644555</v>
      </c>
      <c r="B17">
        <v>15</v>
      </c>
      <c r="C17">
        <f>'Basic Data Analysis'!C17</f>
        <v>3.4525556739372973</v>
      </c>
      <c r="H17">
        <f t="shared" si="0"/>
        <v>0.13026944896066184</v>
      </c>
    </row>
    <row r="18" spans="1:8" x14ac:dyDescent="0.3">
      <c r="A18">
        <f>'Basic Data Analysis'!B18</f>
        <v>3.0170044088295307</v>
      </c>
      <c r="B18">
        <v>16</v>
      </c>
      <c r="C18">
        <f>'Basic Data Analysis'!C18</f>
        <v>3.2712785036612488</v>
      </c>
      <c r="H18">
        <f t="shared" si="0"/>
        <v>5.8250556697057032E-2</v>
      </c>
    </row>
    <row r="19" spans="1:8" x14ac:dyDescent="0.3">
      <c r="A19">
        <f>'Basic Data Analysis'!B19</f>
        <v>3.0671222696406639</v>
      </c>
      <c r="B19">
        <v>17</v>
      </c>
      <c r="C19">
        <f>'Basic Data Analysis'!C19</f>
        <v>3.1174630621251378</v>
      </c>
      <c r="H19">
        <f t="shared" si="0"/>
        <v>1.4723304886147259E-3</v>
      </c>
    </row>
    <row r="20" spans="1:8" x14ac:dyDescent="0.3">
      <c r="A20">
        <f>'Basic Data Analysis'!B20</f>
        <v>3.0426158594528414</v>
      </c>
      <c r="B20">
        <v>18</v>
      </c>
      <c r="C20">
        <f>'Basic Data Analysis'!C20</f>
        <v>3.03389473464834</v>
      </c>
      <c r="H20">
        <f t="shared" si="0"/>
        <v>-9.340155213334711E-2</v>
      </c>
    </row>
    <row r="21" spans="1:8" x14ac:dyDescent="0.3">
      <c r="A21">
        <f>'Basic Data Analysis'!B21</f>
        <v>3.1467351470905185</v>
      </c>
      <c r="B21">
        <v>19</v>
      </c>
      <c r="C21">
        <f>'Basic Data Analysis'!C21</f>
        <v>3.1175958613108317</v>
      </c>
      <c r="H21">
        <f t="shared" si="0"/>
        <v>2.7330653709602859E-2</v>
      </c>
    </row>
    <row r="22" spans="1:8" x14ac:dyDescent="0.3">
      <c r="A22">
        <f>'Basic Data Analysis'!B22</f>
        <v>3.1684242813721024</v>
      </c>
      <c r="B22">
        <v>20</v>
      </c>
      <c r="C22">
        <f>'Basic Data Analysis'!C22</f>
        <v>3.09385667154719</v>
      </c>
      <c r="H22">
        <f t="shared" si="0"/>
        <v>9.763565346719405E-3</v>
      </c>
    </row>
    <row r="23" spans="1:8" x14ac:dyDescent="0.3">
      <c r="A23">
        <f>'Basic Data Analysis'!B23</f>
        <v>3.193352867637115</v>
      </c>
      <c r="B23">
        <v>21</v>
      </c>
      <c r="C23">
        <f>'Basic Data Analysis'!C23</f>
        <v>3.0584723033751771</v>
      </c>
      <c r="H23">
        <f t="shared" si="0"/>
        <v>-1.0619582914673575E-2</v>
      </c>
    </row>
    <row r="24" spans="1:8" x14ac:dyDescent="0.3">
      <c r="A24">
        <f>'Basic Data Analysis'!B24</f>
        <v>3.2172745435012269</v>
      </c>
      <c r="B24">
        <v>22</v>
      </c>
      <c r="C24">
        <f>'Basic Data Analysis'!C24</f>
        <v>3.072230244526716</v>
      </c>
      <c r="H24">
        <f t="shared" si="0"/>
        <v>-6.4555600868348995E-3</v>
      </c>
    </row>
    <row r="25" spans="1:8" x14ac:dyDescent="0.3">
      <c r="A25">
        <f>'Basic Data Analysis'!B25</f>
        <v>3.2003044392827653</v>
      </c>
      <c r="B25">
        <v>23</v>
      </c>
      <c r="C25">
        <f>'Basic Data Analysis'!C25</f>
        <v>3.1676667374614587</v>
      </c>
      <c r="H25">
        <f t="shared" si="0"/>
        <v>-7.1033638087070194E-4</v>
      </c>
    </row>
    <row r="26" spans="1:8" x14ac:dyDescent="0.3">
      <c r="A26">
        <f>'Basic Data Analysis'!B26</f>
        <v>3.279782759771722</v>
      </c>
      <c r="B26">
        <v>24</v>
      </c>
      <c r="C26">
        <f>'Basic Data Analysis'!C26</f>
        <v>3.2031122296887227</v>
      </c>
      <c r="H26">
        <f t="shared" si="0"/>
        <v>7.0287893220176811E-2</v>
      </c>
    </row>
    <row r="27" spans="1:8" x14ac:dyDescent="0.3">
      <c r="A27">
        <f>'Basic Data Analysis'!B27</f>
        <v>3.2304090606818736</v>
      </c>
      <c r="B27">
        <v>25</v>
      </c>
      <c r="C27">
        <f>'Basic Data Analysis'!C27</f>
        <v>3.2051013914463611</v>
      </c>
      <c r="H27">
        <f t="shared" si="0"/>
        <v>-4.9632435031854438E-3</v>
      </c>
    </row>
    <row r="28" spans="1:8" x14ac:dyDescent="0.3">
      <c r="A28">
        <f>'Basic Data Analysis'!B28</f>
        <v>3.1838702156693857</v>
      </c>
      <c r="B28">
        <v>26</v>
      </c>
      <c r="C28">
        <f>'Basic Data Analysis'!C28</f>
        <v>3.1863939546229472</v>
      </c>
      <c r="H28">
        <f t="shared" si="0"/>
        <v>-8.8141791374181877E-2</v>
      </c>
    </row>
    <row r="29" spans="1:8" x14ac:dyDescent="0.3">
      <c r="A29">
        <f>'Basic Data Analysis'!B29</f>
        <v>3.1505969841149062</v>
      </c>
      <c r="B29">
        <v>27</v>
      </c>
      <c r="C29">
        <f>'Basic Data Analysis'!C29</f>
        <v>2.9627440977270103</v>
      </c>
      <c r="H29">
        <f t="shared" si="0"/>
        <v>-0.26462512053270659</v>
      </c>
    </row>
    <row r="30" spans="1:8" x14ac:dyDescent="0.3">
      <c r="A30">
        <f>'Basic Data Analysis'!B30</f>
        <v>3.2112467977037098</v>
      </c>
      <c r="B30">
        <v>28</v>
      </c>
      <c r="C30">
        <f>'Basic Data Analysis'!C30</f>
        <v>3.0875363140290282</v>
      </c>
      <c r="H30">
        <f t="shared" si="0"/>
        <v>-0.16599495469613701</v>
      </c>
    </row>
    <row r="31" spans="1:8" x14ac:dyDescent="0.3">
      <c r="A31">
        <f>'Basic Data Analysis'!B31</f>
        <v>3.2936121709822181</v>
      </c>
      <c r="B31">
        <v>29</v>
      </c>
      <c r="C31">
        <f>'Basic Data Analysis'!C31</f>
        <v>3.1148033681950058</v>
      </c>
      <c r="H31">
        <f t="shared" si="0"/>
        <v>-9.6362473518116221E-2</v>
      </c>
    </row>
    <row r="32" spans="1:8" x14ac:dyDescent="0.3">
      <c r="A32">
        <f>'Basic Data Analysis'!B32</f>
        <v>3.3745111163996495</v>
      </c>
      <c r="B32">
        <v>30</v>
      </c>
      <c r="C32">
        <f>'Basic Data Analysis'!C32</f>
        <v>3.170231650041806</v>
      </c>
      <c r="H32">
        <f t="shared" si="0"/>
        <v>-1.3552535594939297E-2</v>
      </c>
    </row>
    <row r="33" spans="1:8" x14ac:dyDescent="0.3">
      <c r="A33">
        <f>'Basic Data Analysis'!B33</f>
        <v>3.4753767798364068</v>
      </c>
      <c r="B33">
        <v>31</v>
      </c>
      <c r="C33">
        <f>'Basic Data Analysis'!C33</f>
        <v>3.2392665145159349</v>
      </c>
      <c r="H33">
        <f t="shared" si="0"/>
        <v>9.6299565641998375E-2</v>
      </c>
    </row>
    <row r="34" spans="1:8" x14ac:dyDescent="0.3">
      <c r="A34">
        <f>'Basic Data Analysis'!B34</f>
        <v>3.5829632285223871</v>
      </c>
      <c r="B34">
        <v>32</v>
      </c>
      <c r="C34">
        <f>'Basic Data Analysis'!C34</f>
        <v>3.3528121355023601</v>
      </c>
      <c r="H34">
        <f t="shared" si="0"/>
        <v>0.2360181185561212</v>
      </c>
    </row>
    <row r="35" spans="1:8" x14ac:dyDescent="0.3">
      <c r="A35">
        <f>'Basic Data Analysis'!B35</f>
        <v>3.5995016429627196</v>
      </c>
      <c r="B35">
        <v>33</v>
      </c>
      <c r="C35">
        <f>'Basic Data Analysis'!C35</f>
        <v>3.3695002949189008</v>
      </c>
      <c r="H35">
        <f t="shared" si="0"/>
        <v>0.23432259826643109</v>
      </c>
    </row>
    <row r="36" spans="1:8" x14ac:dyDescent="0.3">
      <c r="A36">
        <f>'Basic Data Analysis'!B36</f>
        <v>3.7143035064540948</v>
      </c>
      <c r="B36">
        <v>34</v>
      </c>
      <c r="C36">
        <f>'Basic Data Analysis'!C36</f>
        <v>3.3959503064751653</v>
      </c>
      <c r="H36">
        <f t="shared" si="0"/>
        <v>0.33596670615951174</v>
      </c>
    </row>
    <row r="37" spans="1:8" x14ac:dyDescent="0.3">
      <c r="A37">
        <f>'Basic Data Analysis'!B37</f>
        <v>3.7766613674974696</v>
      </c>
      <c r="B37">
        <v>35</v>
      </c>
      <c r="C37">
        <f>'Basic Data Analysis'!C37</f>
        <v>3.4376900180211813</v>
      </c>
      <c r="H37">
        <f t="shared" si="0"/>
        <v>0.39311748068946006</v>
      </c>
    </row>
    <row r="38" spans="1:8" x14ac:dyDescent="0.3">
      <c r="A38">
        <f>'Basic Data Analysis'!B38</f>
        <v>3.8172726688823353</v>
      </c>
      <c r="B38">
        <v>36</v>
      </c>
      <c r="C38">
        <f>'Basic Data Analysis'!C38</f>
        <v>3.421032688162926</v>
      </c>
      <c r="H38">
        <f t="shared" si="0"/>
        <v>0.39815513820189841</v>
      </c>
    </row>
    <row r="39" spans="1:8" x14ac:dyDescent="0.3">
      <c r="A39">
        <f>'Basic Data Analysis'!B39</f>
        <v>3.881151341761059</v>
      </c>
      <c r="B39">
        <v>37</v>
      </c>
      <c r="C39">
        <f>'Basic Data Analysis'!C39</f>
        <v>3.4482717890480843</v>
      </c>
      <c r="H39">
        <f t="shared" si="0"/>
        <v>0.44928638322823744</v>
      </c>
    </row>
    <row r="40" spans="1:8" x14ac:dyDescent="0.3">
      <c r="A40">
        <f>'Basic Data Analysis'!B40</f>
        <v>3.8495091000389037</v>
      </c>
      <c r="B40">
        <v>38</v>
      </c>
      <c r="C40">
        <f>'Basic Data Analysis'!C40</f>
        <v>3.4082060964727137</v>
      </c>
      <c r="H40">
        <f t="shared" si="0"/>
        <v>0.36989811060793865</v>
      </c>
    </row>
    <row r="41" spans="1:8" x14ac:dyDescent="0.3">
      <c r="A41">
        <f>'Basic Data Analysis'!B41</f>
        <v>3.8144101765611458</v>
      </c>
      <c r="B41">
        <v>39</v>
      </c>
      <c r="C41">
        <f>'Basic Data Analysis'!C41</f>
        <v>3.4619474858014327</v>
      </c>
      <c r="H41">
        <f t="shared" si="0"/>
        <v>0.33583299275835565</v>
      </c>
    </row>
    <row r="42" spans="1:8" x14ac:dyDescent="0.3">
      <c r="A42">
        <f>'Basic Data Analysis'!B42</f>
        <v>3.8431015599617244</v>
      </c>
      <c r="B42">
        <v>40</v>
      </c>
      <c r="C42">
        <f>'Basic Data Analysis'!C42</f>
        <v>3.4711586729681163</v>
      </c>
      <c r="H42">
        <f t="shared" si="0"/>
        <v>0.34240240358937268</v>
      </c>
    </row>
    <row r="43" spans="1:8" x14ac:dyDescent="0.3">
      <c r="A43">
        <f>'Basic Data Analysis'!B43</f>
        <v>3.7866865141168482</v>
      </c>
      <c r="B43">
        <v>41</v>
      </c>
      <c r="C43">
        <f>'Basic Data Analysis'!C43</f>
        <v>3.4302058706968621</v>
      </c>
      <c r="H43">
        <f t="shared" si="0"/>
        <v>0.23778002834875811</v>
      </c>
    </row>
    <row r="44" spans="1:8" x14ac:dyDescent="0.3">
      <c r="A44">
        <f>'Basic Data Analysis'!B44</f>
        <v>3.8579891169356602</v>
      </c>
      <c r="B44">
        <v>42</v>
      </c>
      <c r="C44">
        <f>'Basic Data Analysis'!C44</f>
        <v>3.4102892583403737</v>
      </c>
      <c r="H44">
        <f t="shared" si="0"/>
        <v>0.27181415504762163</v>
      </c>
    </row>
    <row r="45" spans="1:8" x14ac:dyDescent="0.3">
      <c r="A45">
        <f>'Basic Data Analysis'!B45</f>
        <v>3.7476199491365363</v>
      </c>
      <c r="B45">
        <v>43</v>
      </c>
      <c r="C45">
        <f>'Basic Data Analysis'!C45</f>
        <v>3.3294149085664562</v>
      </c>
      <c r="H45">
        <f t="shared" si="0"/>
        <v>9.2478387640638315E-2</v>
      </c>
    </row>
    <row r="46" spans="1:8" x14ac:dyDescent="0.3">
      <c r="A46">
        <f>'Basic Data Analysis'!B46</f>
        <v>3.6886294228587269</v>
      </c>
      <c r="B46">
        <v>44</v>
      </c>
      <c r="C46">
        <f>'Basic Data Analysis'!C46</f>
        <v>3.1878391310827427</v>
      </c>
      <c r="H46">
        <f t="shared" si="0"/>
        <v>-6.7043580264371627E-2</v>
      </c>
    </row>
    <row r="47" spans="1:8" x14ac:dyDescent="0.3">
      <c r="A47">
        <f>'Basic Data Analysis'!B47</f>
        <v>3.7400477406883357</v>
      </c>
      <c r="B47">
        <v>45</v>
      </c>
      <c r="C47">
        <f>'Basic Data Analysis'!C47</f>
        <v>3.202746442938317</v>
      </c>
      <c r="H47">
        <f t="shared" si="0"/>
        <v>-3.4785240818835161E-2</v>
      </c>
    </row>
    <row r="48" spans="1:8" x14ac:dyDescent="0.3">
      <c r="A48">
        <f>'Basic Data Analysis'!B48</f>
        <v>3.8119816512479199</v>
      </c>
      <c r="B48">
        <v>46</v>
      </c>
      <c r="C48">
        <f>'Basic Data Analysis'!C48</f>
        <v>3.2982044314784074</v>
      </c>
      <c r="H48">
        <f t="shared" si="0"/>
        <v>5.9875175415229354E-2</v>
      </c>
    </row>
    <row r="49" spans="1:8" x14ac:dyDescent="0.3">
      <c r="A49">
        <f>'Basic Data Analysis'!B49</f>
        <v>3.9132222860036281</v>
      </c>
      <c r="B49">
        <v>47</v>
      </c>
      <c r="C49">
        <f>'Basic Data Analysis'!C49</f>
        <v>3.4163486854294991</v>
      </c>
      <c r="H49">
        <f t="shared" si="0"/>
        <v>0.19563921108700311</v>
      </c>
    </row>
    <row r="50" spans="1:8" x14ac:dyDescent="0.3">
      <c r="A50">
        <f>'Basic Data Analysis'!B50</f>
        <v>4.0111440962959533</v>
      </c>
      <c r="B50">
        <v>48</v>
      </c>
      <c r="C50">
        <f>'Basic Data Analysis'!C50</f>
        <v>3.4875585473101989</v>
      </c>
      <c r="H50">
        <f t="shared" si="0"/>
        <v>0.3036784614000676</v>
      </c>
    </row>
    <row r="51" spans="1:8" x14ac:dyDescent="0.3">
      <c r="A51">
        <f>'Basic Data Analysis'!B51</f>
        <v>4.0153013548816476</v>
      </c>
      <c r="B51">
        <v>49</v>
      </c>
      <c r="C51">
        <f>'Basic Data Analysis'!C51</f>
        <v>3.5680104116329479</v>
      </c>
      <c r="H51">
        <f t="shared" si="0"/>
        <v>0.3227590164423717</v>
      </c>
    </row>
    <row r="52" spans="1:8" x14ac:dyDescent="0.3">
      <c r="A52">
        <f>'Basic Data Analysis'!B52</f>
        <v>4.0685138021875789</v>
      </c>
      <c r="B52">
        <v>50</v>
      </c>
      <c r="C52">
        <f>'Basic Data Analysis'!C52</f>
        <v>3.4794230549126639</v>
      </c>
      <c r="H52">
        <f t="shared" si="0"/>
        <v>0.30299408787138971</v>
      </c>
    </row>
    <row r="53" spans="1:8" x14ac:dyDescent="0.3">
      <c r="A53">
        <f>'Basic Data Analysis'!B53</f>
        <v>4.0409437854949859</v>
      </c>
      <c r="B53">
        <v>51</v>
      </c>
      <c r="C53">
        <f>'Basic Data Analysis'!C53</f>
        <v>3.464485120898074</v>
      </c>
      <c r="H53">
        <f t="shared" si="0"/>
        <v>0.24074451596658153</v>
      </c>
    </row>
    <row r="54" spans="1:8" x14ac:dyDescent="0.3">
      <c r="A54">
        <f>'Basic Data Analysis'!B54</f>
        <v>4.0925095462763714</v>
      </c>
      <c r="B54">
        <v>52</v>
      </c>
      <c r="C54">
        <f>'Basic Data Analysis'!C54</f>
        <v>3.5442582245028071</v>
      </c>
      <c r="H54">
        <f t="shared" si="0"/>
        <v>0.30688061651737142</v>
      </c>
    </row>
    <row r="55" spans="1:8" x14ac:dyDescent="0.3">
      <c r="A55">
        <f>'Basic Data Analysis'!B55</f>
        <v>4.0134959743587801</v>
      </c>
      <c r="B55">
        <v>53</v>
      </c>
      <c r="C55">
        <f>'Basic Data Analysis'!C55</f>
        <v>3.4754386782611117</v>
      </c>
      <c r="H55">
        <f t="shared" si="0"/>
        <v>0.16516896261045044</v>
      </c>
    </row>
    <row r="56" spans="1:8" x14ac:dyDescent="0.3">
      <c r="A56">
        <f>'Basic Data Analysis'!B56</f>
        <v>4.0416467732216512</v>
      </c>
      <c r="B56">
        <v>54</v>
      </c>
      <c r="C56">
        <f>'Basic Data Analysis'!C56</f>
        <v>3.4347288648709475</v>
      </c>
      <c r="H56">
        <f t="shared" si="0"/>
        <v>0.14523878669449175</v>
      </c>
    </row>
    <row r="57" spans="1:8" x14ac:dyDescent="0.3">
      <c r="A57">
        <f>'Basic Data Analysis'!B57</f>
        <v>3.9800554158199732</v>
      </c>
      <c r="B57">
        <v>55</v>
      </c>
      <c r="C57">
        <f>'Basic Data Analysis'!C57</f>
        <v>3.3985939957920404</v>
      </c>
      <c r="H57">
        <f t="shared" si="0"/>
        <v>3.7945433063260925E-2</v>
      </c>
    </row>
    <row r="58" spans="1:8" x14ac:dyDescent="0.3">
      <c r="A58">
        <f>'Basic Data Analysis'!B58</f>
        <v>4.0623377660870146</v>
      </c>
      <c r="B58">
        <v>56</v>
      </c>
      <c r="C58">
        <f>'Basic Data Analysis'!C58</f>
        <v>3.3749560704569284</v>
      </c>
      <c r="H58">
        <f t="shared" si="0"/>
        <v>8.1024218354843747E-2</v>
      </c>
    </row>
    <row r="59" spans="1:8" x14ac:dyDescent="0.3">
      <c r="A59">
        <f>'Basic Data Analysis'!B59</f>
        <v>4.1753099210452058</v>
      </c>
      <c r="B59">
        <v>57</v>
      </c>
      <c r="C59">
        <f>'Basic Data Analysis'!C59</f>
        <v>3.4233175827462379</v>
      </c>
      <c r="H59">
        <f t="shared" si="0"/>
        <v>0.19223263405240942</v>
      </c>
    </row>
    <row r="60" spans="1:8" x14ac:dyDescent="0.3">
      <c r="A60">
        <f>'Basic Data Analysis'!B60</f>
        <v>4.1688334142128403</v>
      </c>
      <c r="B60">
        <v>58</v>
      </c>
      <c r="C60">
        <f>'Basic Data Analysis'!C60</f>
        <v>3.4755934075625081</v>
      </c>
      <c r="H60">
        <f t="shared" si="0"/>
        <v>0.18602783689677316</v>
      </c>
    </row>
    <row r="61" spans="1:8" x14ac:dyDescent="0.3">
      <c r="A61">
        <f>'Basic Data Analysis'!B61</f>
        <v>4.2006546269155152</v>
      </c>
      <c r="B61">
        <v>59</v>
      </c>
      <c r="C61">
        <f>'Basic Data Analysis'!C61</f>
        <v>3.5437091629507744</v>
      </c>
      <c r="H61">
        <f t="shared" si="0"/>
        <v>0.22635754916673401</v>
      </c>
    </row>
    <row r="62" spans="1:8" x14ac:dyDescent="0.3">
      <c r="A62">
        <f>'Basic Data Analysis'!B62</f>
        <v>4.2703965060024602</v>
      </c>
      <c r="B62">
        <v>60</v>
      </c>
      <c r="C62">
        <f>'Basic Data Analysis'!C62</f>
        <v>3.5609324397833144</v>
      </c>
      <c r="H62">
        <f t="shared" si="0"/>
        <v>0.27814375545809678</v>
      </c>
    </row>
    <row r="63" spans="1:8" x14ac:dyDescent="0.3">
      <c r="A63">
        <f>'Basic Data Analysis'!B63</f>
        <v>4.2420459183694517</v>
      </c>
      <c r="B63">
        <v>61</v>
      </c>
      <c r="C63">
        <f>'Basic Data Analysis'!C63</f>
        <v>3.5600797067223473</v>
      </c>
      <c r="H63">
        <f t="shared" si="0"/>
        <v>0.22243794022238728</v>
      </c>
    </row>
    <row r="64" spans="1:8" x14ac:dyDescent="0.3">
      <c r="A64">
        <f>'Basic Data Analysis'!B64</f>
        <v>4.0027773686966102</v>
      </c>
      <c r="B64">
        <v>62</v>
      </c>
      <c r="C64">
        <f>'Basic Data Analysis'!C64</f>
        <v>3.5891972308407842</v>
      </c>
      <c r="H64">
        <f t="shared" si="0"/>
        <v>-2.8601254139066112E-2</v>
      </c>
    </row>
    <row r="65" spans="1:8" x14ac:dyDescent="0.3">
      <c r="A65">
        <f>'Basic Data Analysis'!B65</f>
        <v>4.0301615334451872</v>
      </c>
      <c r="B65">
        <v>63</v>
      </c>
      <c r="C65">
        <f>'Basic Data Analysis'!C65</f>
        <v>3.6127001073751184</v>
      </c>
      <c r="H65">
        <f t="shared" si="0"/>
        <v>-1.5907360036397478E-2</v>
      </c>
    </row>
    <row r="66" spans="1:8" x14ac:dyDescent="0.3">
      <c r="A66">
        <f>'Basic Data Analysis'!B66</f>
        <v>4.1447207695471677</v>
      </c>
      <c r="B66">
        <v>64</v>
      </c>
      <c r="C66">
        <f>'Basic Data Analysis'!C66</f>
        <v>3.6029947149567665</v>
      </c>
      <c r="H66">
        <f t="shared" si="0"/>
        <v>6.6693251069943837E-2</v>
      </c>
    </row>
    <row r="67" spans="1:8" x14ac:dyDescent="0.3">
      <c r="A67">
        <f>'Basic Data Analysis'!B67</f>
        <v>4.198254025612612</v>
      </c>
      <c r="B67">
        <v>65</v>
      </c>
      <c r="C67">
        <f>'Basic Data Analysis'!C67</f>
        <v>3.6545985201370623</v>
      </c>
      <c r="H67">
        <f t="shared" si="0"/>
        <v>0.12014876549863529</v>
      </c>
    </row>
    <row r="68" spans="1:8" x14ac:dyDescent="0.3">
      <c r="A68">
        <f>'Basic Data Analysis'!B68</f>
        <v>4.2394544973972099</v>
      </c>
      <c r="B68">
        <v>66</v>
      </c>
      <c r="C68">
        <f>'Basic Data Analysis'!C68</f>
        <v>3.680166607261504</v>
      </c>
      <c r="H68">
        <f t="shared" ref="H68:H131" si="1">A68-$G$3-$E$3*C68-$F$3*B68</f>
        <v>0.14773287953316427</v>
      </c>
    </row>
    <row r="69" spans="1:8" x14ac:dyDescent="0.3">
      <c r="A69">
        <f>'Basic Data Analysis'!B69</f>
        <v>4.2724907476055751</v>
      </c>
      <c r="B69">
        <v>67</v>
      </c>
      <c r="C69">
        <f>'Basic Data Analysis'!C69</f>
        <v>3.7059332086797641</v>
      </c>
      <c r="H69">
        <f t="shared" si="1"/>
        <v>0.16725599975000538</v>
      </c>
    </row>
    <row r="70" spans="1:8" x14ac:dyDescent="0.3">
      <c r="A70">
        <f>'Basic Data Analysis'!B70</f>
        <v>4.3177547446537412</v>
      </c>
      <c r="B70">
        <v>68</v>
      </c>
      <c r="C70">
        <f>'Basic Data Analysis'!C70</f>
        <v>3.7934421515994647</v>
      </c>
      <c r="H70">
        <f t="shared" si="1"/>
        <v>0.23111298570576988</v>
      </c>
    </row>
    <row r="71" spans="1:8" x14ac:dyDescent="0.3">
      <c r="A71">
        <f>'Basic Data Analysis'!B71</f>
        <v>4.3691946558585038</v>
      </c>
      <c r="B71">
        <v>69</v>
      </c>
      <c r="C71">
        <f>'Basic Data Analysis'!C71</f>
        <v>3.7931718995878208</v>
      </c>
      <c r="H71">
        <f t="shared" si="1"/>
        <v>0.25550056040932323</v>
      </c>
    </row>
    <row r="72" spans="1:8" x14ac:dyDescent="0.3">
      <c r="A72">
        <f>'Basic Data Analysis'!B72</f>
        <v>4.4029315953537775</v>
      </c>
      <c r="B72">
        <v>70</v>
      </c>
      <c r="C72">
        <f>'Basic Data Analysis'!C72</f>
        <v>3.8179760274483461</v>
      </c>
      <c r="H72">
        <f t="shared" si="1"/>
        <v>0.27522388208364412</v>
      </c>
    </row>
    <row r="73" spans="1:8" x14ac:dyDescent="0.3">
      <c r="A73">
        <f>'Basic Data Analysis'!B73</f>
        <v>4.4329573633424246</v>
      </c>
      <c r="B73">
        <v>71</v>
      </c>
      <c r="C73">
        <f>'Basic Data Analysis'!C73</f>
        <v>3.8105217000960403</v>
      </c>
      <c r="H73">
        <f t="shared" si="1"/>
        <v>0.27446158260496434</v>
      </c>
    </row>
    <row r="74" spans="1:8" x14ac:dyDescent="0.3">
      <c r="A74">
        <f>'Basic Data Analysis'!B74</f>
        <v>4.43970574626056</v>
      </c>
      <c r="B74">
        <v>72</v>
      </c>
      <c r="C74">
        <f>'Basic Data Analysis'!C74</f>
        <v>3.9259061865367419</v>
      </c>
      <c r="H74">
        <f t="shared" si="1"/>
        <v>0.31429828280502026</v>
      </c>
    </row>
    <row r="75" spans="1:8" x14ac:dyDescent="0.3">
      <c r="A75">
        <f>'Basic Data Analysis'!B75</f>
        <v>4.456206032848133</v>
      </c>
      <c r="B75">
        <v>73</v>
      </c>
      <c r="C75">
        <f>'Basic Data Analysis'!C75</f>
        <v>3.962221700960892</v>
      </c>
      <c r="H75">
        <f t="shared" si="1"/>
        <v>0.32277089147475979</v>
      </c>
    </row>
    <row r="76" spans="1:8" x14ac:dyDescent="0.3">
      <c r="A76">
        <f>'Basic Data Analysis'!B76</f>
        <v>4.4322443508344991</v>
      </c>
      <c r="B76">
        <v>74</v>
      </c>
      <c r="C76">
        <f>'Basic Data Analysis'!C76</f>
        <v>3.9799993604372403</v>
      </c>
      <c r="H76">
        <f t="shared" si="1"/>
        <v>0.28114181655005854</v>
      </c>
    </row>
    <row r="77" spans="1:8" x14ac:dyDescent="0.3">
      <c r="A77">
        <f>'Basic Data Analysis'!B77</f>
        <v>4.4993651270911146</v>
      </c>
      <c r="B77">
        <v>75</v>
      </c>
      <c r="C77">
        <f>'Basic Data Analysis'!C77</f>
        <v>4.0356025421983377</v>
      </c>
      <c r="H77">
        <f t="shared" si="1"/>
        <v>0.35026453355486264</v>
      </c>
    </row>
    <row r="78" spans="1:8" x14ac:dyDescent="0.3">
      <c r="A78">
        <f>'Basic Data Analysis'!B78</f>
        <v>4.526451601276686</v>
      </c>
      <c r="B78">
        <v>76</v>
      </c>
      <c r="C78">
        <f>'Basic Data Analysis'!C78</f>
        <v>4.0624754265477057</v>
      </c>
      <c r="H78">
        <f t="shared" si="1"/>
        <v>0.36441314668848213</v>
      </c>
    </row>
    <row r="79" spans="1:8" x14ac:dyDescent="0.3">
      <c r="A79">
        <f>'Basic Data Analysis'!B79</f>
        <v>4.4912173059120599</v>
      </c>
      <c r="B79">
        <v>77</v>
      </c>
      <c r="C79">
        <f>'Basic Data Analysis'!C79</f>
        <v>4.0703250563778806</v>
      </c>
      <c r="H79">
        <f t="shared" si="1"/>
        <v>0.30634886670501205</v>
      </c>
    </row>
    <row r="80" spans="1:8" x14ac:dyDescent="0.3">
      <c r="A80">
        <f>'Basic Data Analysis'!B80</f>
        <v>4.4395877451984127</v>
      </c>
      <c r="B80">
        <v>78</v>
      </c>
      <c r="C80">
        <f>'Basic Data Analysis'!C80</f>
        <v>4.0672645186516911</v>
      </c>
      <c r="H80">
        <f t="shared" si="1"/>
        <v>0.22621601633976951</v>
      </c>
    </row>
    <row r="81" spans="1:8" x14ac:dyDescent="0.3">
      <c r="A81">
        <f>'Basic Data Analysis'!B81</f>
        <v>4.3380747471446988</v>
      </c>
      <c r="B81">
        <v>79</v>
      </c>
      <c r="C81">
        <f>'Basic Data Analysis'!C81</f>
        <v>4.0520805562807265</v>
      </c>
      <c r="H81">
        <f t="shared" si="1"/>
        <v>8.9895527924796603E-2</v>
      </c>
    </row>
    <row r="82" spans="1:8" x14ac:dyDescent="0.3">
      <c r="A82">
        <f>'Basic Data Analysis'!B82</f>
        <v>4.3861431501857213</v>
      </c>
      <c r="B82">
        <v>80</v>
      </c>
      <c r="C82">
        <f>'Basic Data Analysis'!C82</f>
        <v>4.0100930097745096</v>
      </c>
      <c r="H82">
        <f t="shared" si="1"/>
        <v>8.9218532869898226E-2</v>
      </c>
    </row>
    <row r="83" spans="1:8" x14ac:dyDescent="0.3">
      <c r="A83">
        <f>'Basic Data Analysis'!B83</f>
        <v>4.5020294270685781</v>
      </c>
      <c r="B83">
        <v>81</v>
      </c>
      <c r="C83">
        <f>'Basic Data Analysis'!C83</f>
        <v>4.0120131262959688</v>
      </c>
      <c r="H83">
        <f t="shared" si="1"/>
        <v>0.17919146848312506</v>
      </c>
    </row>
    <row r="84" spans="1:8" x14ac:dyDescent="0.3">
      <c r="A84">
        <f>'Basic Data Analysis'!B84</f>
        <v>4.5068956167197509</v>
      </c>
      <c r="B84">
        <v>82</v>
      </c>
      <c r="C84">
        <f>'Basic Data Analysis'!C84</f>
        <v>4.0349483522654443</v>
      </c>
      <c r="H84">
        <f t="shared" si="1"/>
        <v>0.16907220826315639</v>
      </c>
    </row>
    <row r="85" spans="1:8" x14ac:dyDescent="0.3">
      <c r="A85">
        <f>'Basic Data Analysis'!B85</f>
        <v>4.5717168097288718</v>
      </c>
      <c r="B85">
        <v>83</v>
      </c>
      <c r="C85">
        <f>'Basic Data Analysis'!C85</f>
        <v>4.0859258911123773</v>
      </c>
      <c r="H85">
        <f t="shared" si="1"/>
        <v>0.23349000011448107</v>
      </c>
    </row>
    <row r="86" spans="1:8" x14ac:dyDescent="0.3">
      <c r="A86">
        <f>'Basic Data Analysis'!B86</f>
        <v>4.5692320791824619</v>
      </c>
      <c r="B86">
        <v>84</v>
      </c>
      <c r="C86">
        <f>'Basic Data Analysis'!C86</f>
        <v>4.0744819331258491</v>
      </c>
      <c r="H86">
        <f t="shared" si="1"/>
        <v>0.19814258762401638</v>
      </c>
    </row>
    <row r="87" spans="1:8" x14ac:dyDescent="0.3">
      <c r="A87">
        <f>'Basic Data Analysis'!B87</f>
        <v>4.5020294270685781</v>
      </c>
      <c r="B87">
        <v>85</v>
      </c>
      <c r="C87">
        <f>'Basic Data Analysis'!C87</f>
        <v>4.1030730247859406</v>
      </c>
      <c r="H87">
        <f t="shared" si="1"/>
        <v>0.11889554507931255</v>
      </c>
    </row>
    <row r="88" spans="1:8" x14ac:dyDescent="0.3">
      <c r="A88">
        <f>'Basic Data Analysis'!B88</f>
        <v>4.6009613412140364</v>
      </c>
      <c r="B88">
        <v>86</v>
      </c>
      <c r="C88">
        <f>'Basic Data Analysis'!C88</f>
        <v>4.1112672294180088</v>
      </c>
      <c r="H88">
        <f t="shared" si="1"/>
        <v>0.1951766540683546</v>
      </c>
    </row>
    <row r="89" spans="1:8" x14ac:dyDescent="0.3">
      <c r="A89">
        <f>'Basic Data Analysis'!B89</f>
        <v>4.6315199613108735</v>
      </c>
      <c r="B89">
        <v>87</v>
      </c>
      <c r="C89">
        <f>'Basic Data Analysis'!C89</f>
        <v>4.1367493035375658</v>
      </c>
      <c r="H89">
        <f t="shared" si="1"/>
        <v>0.21207418951143664</v>
      </c>
    </row>
    <row r="90" spans="1:8" x14ac:dyDescent="0.3">
      <c r="A90">
        <f>'Basic Data Analysis'!B90</f>
        <v>4.6430438384161725</v>
      </c>
      <c r="B90">
        <v>88</v>
      </c>
      <c r="C90">
        <f>'Basic Data Analysis'!C90</f>
        <v>4.1270376061686189</v>
      </c>
      <c r="H90">
        <f t="shared" si="1"/>
        <v>0.19163616303644027</v>
      </c>
    </row>
    <row r="91" spans="1:8" x14ac:dyDescent="0.3">
      <c r="A91">
        <f>'Basic Data Analysis'!B91</f>
        <v>4.62015731579634</v>
      </c>
      <c r="B91">
        <v>89</v>
      </c>
      <c r="C91">
        <f>'Basic Data Analysis'!C91</f>
        <v>4.0999123665255643</v>
      </c>
      <c r="H91">
        <f t="shared" si="1"/>
        <v>0.1277326662783822</v>
      </c>
    </row>
    <row r="92" spans="1:8" x14ac:dyDescent="0.3">
      <c r="A92">
        <f>'Basic Data Analysis'!B92</f>
        <v>4.5820039079562518</v>
      </c>
      <c r="B92">
        <v>90</v>
      </c>
      <c r="C92">
        <f>'Basic Data Analysis'!C92</f>
        <v>4.0713147331074095</v>
      </c>
      <c r="H92">
        <f t="shared" si="1"/>
        <v>4.7796637120837815E-2</v>
      </c>
    </row>
    <row r="93" spans="1:8" x14ac:dyDescent="0.3">
      <c r="A93">
        <f>'Basic Data Analysis'!B93</f>
        <v>4.533888983983128</v>
      </c>
      <c r="B93">
        <v>91</v>
      </c>
      <c r="C93">
        <f>'Basic Data Analysis'!C93</f>
        <v>4.057248257580925</v>
      </c>
      <c r="H93">
        <f t="shared" si="1"/>
        <v>-3.4544682220635003E-2</v>
      </c>
    </row>
    <row r="94" spans="1:8" x14ac:dyDescent="0.3">
      <c r="A94">
        <f>'Basic Data Analysis'!B94</f>
        <v>4.5224405383890955</v>
      </c>
      <c r="B94">
        <v>92</v>
      </c>
      <c r="C94">
        <f>'Basic Data Analysis'!C94</f>
        <v>4.0131887352610915</v>
      </c>
      <c r="H94">
        <f t="shared" si="1"/>
        <v>-9.5815956733753538E-2</v>
      </c>
    </row>
    <row r="95" spans="1:8" x14ac:dyDescent="0.3">
      <c r="A95">
        <f>'Basic Data Analysis'!B95</f>
        <v>4.4956900853692705</v>
      </c>
      <c r="B95">
        <v>93</v>
      </c>
      <c r="C95">
        <f>'Basic Data Analysis'!C95</f>
        <v>4.0108542517230754</v>
      </c>
      <c r="H95">
        <f t="shared" si="1"/>
        <v>-0.15069215003587821</v>
      </c>
    </row>
    <row r="96" spans="1:8" x14ac:dyDescent="0.3">
      <c r="A96">
        <f>'Basic Data Analysis'!B96</f>
        <v>4.2866164498692232</v>
      </c>
      <c r="B96">
        <v>94</v>
      </c>
      <c r="C96">
        <f>'Basic Data Analysis'!C96</f>
        <v>4.0277060598888896</v>
      </c>
      <c r="H96">
        <f t="shared" si="1"/>
        <v>-0.37791462264778009</v>
      </c>
    </row>
    <row r="97" spans="1:8" x14ac:dyDescent="0.3">
      <c r="A97">
        <f>'Basic Data Analysis'!B97</f>
        <v>4.433313679041901</v>
      </c>
      <c r="B97">
        <v>95</v>
      </c>
      <c r="C97">
        <f>'Basic Data Analysis'!C97</f>
        <v>3.9768739777477622</v>
      </c>
      <c r="H97">
        <f t="shared" si="1"/>
        <v>-0.28456196461494399</v>
      </c>
    </row>
    <row r="98" spans="1:8" x14ac:dyDescent="0.3">
      <c r="A98">
        <f>'Basic Data Analysis'!B98</f>
        <v>4.5234176841158327</v>
      </c>
      <c r="B98">
        <v>96</v>
      </c>
      <c r="C98">
        <f>'Basic Data Analysis'!C98</f>
        <v>4.0968746920757262</v>
      </c>
      <c r="H98">
        <f t="shared" si="1"/>
        <v>-0.15896919618254612</v>
      </c>
    </row>
    <row r="99" spans="1:8" x14ac:dyDescent="0.3">
      <c r="A99">
        <f>'Basic Data Analysis'!B99</f>
        <v>4.6082653908953937</v>
      </c>
      <c r="B99">
        <v>97</v>
      </c>
      <c r="C99">
        <f>'Basic Data Analysis'!C99</f>
        <v>4.1338857368426334</v>
      </c>
      <c r="H99">
        <f t="shared" si="1"/>
        <v>-8.1787490401228347E-2</v>
      </c>
    </row>
    <row r="100" spans="1:8" x14ac:dyDescent="0.3">
      <c r="A100">
        <f>'Basic Data Analysis'!B100</f>
        <v>4.6021656769677923</v>
      </c>
      <c r="B100">
        <v>98</v>
      </c>
      <c r="C100">
        <f>'Basic Data Analysis'!C100</f>
        <v>4.1978633830005556</v>
      </c>
      <c r="H100">
        <f t="shared" si="1"/>
        <v>-8.1530528351906106E-2</v>
      </c>
    </row>
    <row r="101" spans="1:8" x14ac:dyDescent="0.3">
      <c r="A101">
        <f>'Basic Data Analysis'!B101</f>
        <v>4.5884308619837935</v>
      </c>
      <c r="B101">
        <v>99</v>
      </c>
      <c r="C101">
        <f>'Basic Data Analysis'!C101</f>
        <v>4.2302585309233836</v>
      </c>
      <c r="H101">
        <f t="shared" si="1"/>
        <v>-0.10533161826769577</v>
      </c>
    </row>
    <row r="102" spans="1:8" x14ac:dyDescent="0.3">
      <c r="A102">
        <f>'Basic Data Analysis'!B102</f>
        <v>4.6258547771809244</v>
      </c>
      <c r="B102">
        <v>100</v>
      </c>
      <c r="C102">
        <f>'Basic Data Analysis'!C102</f>
        <v>4.287509890016624</v>
      </c>
      <c r="H102">
        <f t="shared" si="1"/>
        <v>-6.5048707405024331E-2</v>
      </c>
    </row>
    <row r="103" spans="1:8" x14ac:dyDescent="0.3">
      <c r="A103">
        <f>'Basic Data Analysis'!B103</f>
        <v>4.6746962486367014</v>
      </c>
      <c r="B103">
        <v>101</v>
      </c>
      <c r="C103">
        <f>'Basic Data Analysis'!C103</f>
        <v>4.3016974276299864</v>
      </c>
      <c r="H103">
        <f t="shared" si="1"/>
        <v>-3.5741498120409609E-2</v>
      </c>
    </row>
    <row r="104" spans="1:8" x14ac:dyDescent="0.3">
      <c r="A104">
        <f>'Basic Data Analysis'!B104</f>
        <v>4.6741363904528139</v>
      </c>
      <c r="B104">
        <v>102</v>
      </c>
      <c r="C104">
        <f>'Basic Data Analysis'!C104</f>
        <v>4.3438573685563791</v>
      </c>
      <c r="H104">
        <f t="shared" si="1"/>
        <v>-4.1289922850337391E-2</v>
      </c>
    </row>
    <row r="105" spans="1:8" x14ac:dyDescent="0.3">
      <c r="A105">
        <f>'Basic Data Analysis'!B105</f>
        <v>4.7054679073034551</v>
      </c>
      <c r="B105">
        <v>103</v>
      </c>
      <c r="C105">
        <f>'Basic Data Analysis'!C105</f>
        <v>4.4246549967295046</v>
      </c>
      <c r="H105">
        <f t="shared" si="1"/>
        <v>5.14468822650338E-3</v>
      </c>
    </row>
    <row r="106" spans="1:8" x14ac:dyDescent="0.3">
      <c r="A106">
        <f>'Basic Data Analysis'!B106</f>
        <v>4.7711082635315218</v>
      </c>
      <c r="B106">
        <v>104</v>
      </c>
      <c r="C106">
        <f>'Basic Data Analysis'!C106</f>
        <v>4.5596182730191259</v>
      </c>
      <c r="H106">
        <f t="shared" si="1"/>
        <v>0.11405436458646623</v>
      </c>
    </row>
    <row r="107" spans="1:8" x14ac:dyDescent="0.3">
      <c r="A107">
        <f>'Basic Data Analysis'!B107</f>
        <v>4.7142039470122139</v>
      </c>
      <c r="B107">
        <v>105</v>
      </c>
      <c r="C107">
        <f>'Basic Data Analysis'!C107</f>
        <v>4.5954531279247099</v>
      </c>
      <c r="H107">
        <f t="shared" si="1"/>
        <v>4.8872426410914382E-2</v>
      </c>
    </row>
    <row r="108" spans="1:8" x14ac:dyDescent="0.3">
      <c r="A108">
        <f>'Basic Data Analysis'!B108</f>
        <v>4.6468877793399601</v>
      </c>
      <c r="B108">
        <v>106</v>
      </c>
      <c r="C108">
        <f>'Basic Data Analysis'!C108</f>
        <v>4.6167133070830753</v>
      </c>
      <c r="H108">
        <f t="shared" si="1"/>
        <v>-3.4300218222988121E-2</v>
      </c>
    </row>
    <row r="109" spans="1:8" x14ac:dyDescent="0.3">
      <c r="A109">
        <f>'Basic Data Analysis'!B109</f>
        <v>4.6861048034840902</v>
      </c>
      <c r="B109">
        <v>107</v>
      </c>
      <c r="C109">
        <f>'Basic Data Analysis'!C109</f>
        <v>4.6658230427000351</v>
      </c>
      <c r="H109">
        <f t="shared" si="1"/>
        <v>3.5421440187191067E-3</v>
      </c>
    </row>
    <row r="110" spans="1:8" x14ac:dyDescent="0.3">
      <c r="A110">
        <f>'Basic Data Analysis'!B110</f>
        <v>4.5803650670691205</v>
      </c>
      <c r="B110">
        <v>108</v>
      </c>
      <c r="C110">
        <f>'Basic Data Analysis'!C110</f>
        <v>4.7243389277767776</v>
      </c>
      <c r="H110">
        <f t="shared" si="1"/>
        <v>-9.8681041144218717E-2</v>
      </c>
    </row>
    <row r="111" spans="1:8" x14ac:dyDescent="0.3">
      <c r="A111">
        <f>'Basic Data Analysis'!B111</f>
        <v>4.5430819936746696</v>
      </c>
      <c r="B111">
        <v>109</v>
      </c>
      <c r="C111">
        <f>'Basic Data Analysis'!C111</f>
        <v>4.7496427550497886</v>
      </c>
      <c r="H111">
        <f t="shared" si="1"/>
        <v>-0.14971788784512974</v>
      </c>
    </row>
    <row r="112" spans="1:8" x14ac:dyDescent="0.3">
      <c r="A112">
        <f>'Basic Data Analysis'!B112</f>
        <v>4.4543472962535073</v>
      </c>
      <c r="B112">
        <v>110</v>
      </c>
      <c r="C112">
        <f>'Basic Data Analysis'!C112</f>
        <v>4.7962862904635415</v>
      </c>
      <c r="H112">
        <f t="shared" si="1"/>
        <v>-0.24110967532138439</v>
      </c>
    </row>
    <row r="113" spans="1:8" x14ac:dyDescent="0.3">
      <c r="A113">
        <f>'Basic Data Analysis'!B113</f>
        <v>4.1516696288413701</v>
      </c>
      <c r="B113">
        <v>111</v>
      </c>
      <c r="C113">
        <f>'Basic Data Analysis'!C113</f>
        <v>4.681279012240398</v>
      </c>
      <c r="H113">
        <f t="shared" si="1"/>
        <v>-0.63050312114666696</v>
      </c>
    </row>
    <row r="114" spans="1:8" x14ac:dyDescent="0.3">
      <c r="A114">
        <f>'Basic Data Analysis'!B114</f>
        <v>4.2277092742895244</v>
      </c>
      <c r="B114">
        <v>112</v>
      </c>
      <c r="C114">
        <f>'Basic Data Analysis'!C114</f>
        <v>4.5507879150948947</v>
      </c>
      <c r="H114">
        <f t="shared" si="1"/>
        <v>-0.64923086536002916</v>
      </c>
    </row>
    <row r="115" spans="1:8" x14ac:dyDescent="0.3">
      <c r="A115">
        <f>'Basic Data Analysis'!B115</f>
        <v>4.4231685780050567</v>
      </c>
      <c r="B115">
        <v>113</v>
      </c>
      <c r="C115">
        <f>'Basic Data Analysis'!C115</f>
        <v>4.5992124740138438</v>
      </c>
      <c r="H115">
        <f t="shared" si="1"/>
        <v>-0.455502516554251</v>
      </c>
    </row>
    <row r="116" spans="1:8" x14ac:dyDescent="0.3">
      <c r="A116">
        <f>'Basic Data Analysis'!B116</f>
        <v>4.5558748942632139</v>
      </c>
      <c r="B116">
        <v>114</v>
      </c>
      <c r="C116">
        <f>'Basic Data Analysis'!C116</f>
        <v>4.7521322322489539</v>
      </c>
      <c r="H116">
        <f t="shared" si="1"/>
        <v>-0.27018948008619192</v>
      </c>
    </row>
    <row r="117" spans="1:8" x14ac:dyDescent="0.3">
      <c r="A117">
        <f>'Basic Data Analysis'!B117</f>
        <v>4.42926798099632</v>
      </c>
      <c r="B117">
        <v>115</v>
      </c>
      <c r="C117">
        <f>'Basic Data Analysis'!C117</f>
        <v>4.8210151674211534</v>
      </c>
      <c r="H117">
        <f t="shared" si="1"/>
        <v>-0.38788895903922294</v>
      </c>
    </row>
    <row r="118" spans="1:8" x14ac:dyDescent="0.3">
      <c r="A118">
        <f>'Basic Data Analysis'!B118</f>
        <v>4.5019185561776167</v>
      </c>
      <c r="B118">
        <v>116</v>
      </c>
      <c r="C118">
        <f>'Basic Data Analysis'!C118</f>
        <v>4.8881060128146396</v>
      </c>
      <c r="H118">
        <f t="shared" si="1"/>
        <v>-0.30726283916979025</v>
      </c>
    </row>
    <row r="119" spans="1:8" x14ac:dyDescent="0.3">
      <c r="A119">
        <f>'Basic Data Analysis'!B119</f>
        <v>4.632493481636982</v>
      </c>
      <c r="B119">
        <v>117</v>
      </c>
      <c r="C119">
        <f>'Basic Data Analysis'!C119</f>
        <v>4.9166981712176883</v>
      </c>
      <c r="H119">
        <f t="shared" si="1"/>
        <v>-0.18873174943315663</v>
      </c>
    </row>
    <row r="120" spans="1:8" x14ac:dyDescent="0.3">
      <c r="A120">
        <f>'Basic Data Analysis'!B120</f>
        <v>4.6470795890653012</v>
      </c>
      <c r="B120">
        <v>118</v>
      </c>
      <c r="C120">
        <f>'Basic Data Analysis'!C120</f>
        <v>4.9333221909935858</v>
      </c>
      <c r="H120">
        <f t="shared" si="1"/>
        <v>-0.1924129294532464</v>
      </c>
    </row>
    <row r="121" spans="1:8" x14ac:dyDescent="0.3">
      <c r="A121">
        <f>'Basic Data Analysis'!B121</f>
        <v>4.656243456172092</v>
      </c>
      <c r="B121">
        <v>119</v>
      </c>
      <c r="C121">
        <f>'Basic Data Analysis'!C121</f>
        <v>4.9351283951826685</v>
      </c>
      <c r="H121">
        <f t="shared" si="1"/>
        <v>-0.20922163821584983</v>
      </c>
    </row>
    <row r="122" spans="1:8" x14ac:dyDescent="0.3">
      <c r="A122">
        <f>'Basic Data Analysis'!B122</f>
        <v>4.677118685300675</v>
      </c>
      <c r="B122">
        <v>120</v>
      </c>
      <c r="C122">
        <f>'Basic Data Analysis'!C122</f>
        <v>5.0095079922635755</v>
      </c>
      <c r="H122">
        <f t="shared" si="1"/>
        <v>-0.1765807015609262</v>
      </c>
    </row>
    <row r="123" spans="1:8" x14ac:dyDescent="0.3">
      <c r="A123">
        <f>'Basic Data Analysis'!B123</f>
        <v>4.5892440354378321</v>
      </c>
      <c r="B123">
        <v>121</v>
      </c>
      <c r="C123">
        <f>'Basic Data Analysis'!C123</f>
        <v>5.0673369369655594</v>
      </c>
      <c r="H123">
        <f t="shared" si="1"/>
        <v>-0.26129601029387128</v>
      </c>
    </row>
    <row r="124" spans="1:8" x14ac:dyDescent="0.3">
      <c r="A124">
        <f>'Basic Data Analysis'!B124</f>
        <v>4.6099587027198883</v>
      </c>
      <c r="B124">
        <v>122</v>
      </c>
      <c r="C124">
        <f>'Basic Data Analysis'!C124</f>
        <v>5.1068117652285387</v>
      </c>
      <c r="H124">
        <f t="shared" si="1"/>
        <v>-0.24696617254906439</v>
      </c>
    </row>
    <row r="125" spans="1:8" x14ac:dyDescent="0.3">
      <c r="A125">
        <f>'Basic Data Analysis'!B125</f>
        <v>4.5698538408605236</v>
      </c>
      <c r="B125">
        <v>123</v>
      </c>
      <c r="C125">
        <f>'Basic Data Analysis'!C125</f>
        <v>5.1133783872905676</v>
      </c>
      <c r="H125">
        <f t="shared" si="1"/>
        <v>-0.31056818517210827</v>
      </c>
    </row>
    <row r="126" spans="1:8" x14ac:dyDescent="0.3">
      <c r="A126">
        <f>'Basic Data Analysis'!B126</f>
        <v>4.5549289695513444</v>
      </c>
      <c r="B126">
        <v>124</v>
      </c>
      <c r="C126">
        <f>'Basic Data Analysis'!C126</f>
        <v>5.1471397627470656</v>
      </c>
      <c r="H126">
        <f t="shared" si="1"/>
        <v>-0.33484889085360825</v>
      </c>
    </row>
    <row r="127" spans="1:8" x14ac:dyDescent="0.3">
      <c r="A127">
        <f>'Basic Data Analysis'!B127</f>
        <v>4.490993140925692</v>
      </c>
      <c r="B127">
        <v>125</v>
      </c>
      <c r="C127">
        <f>'Basic Data Analysis'!C127</f>
        <v>5.2509217295734079</v>
      </c>
      <c r="H127">
        <f t="shared" si="1"/>
        <v>-0.37172973143638988</v>
      </c>
    </row>
    <row r="128" spans="1:8" x14ac:dyDescent="0.3">
      <c r="A128">
        <f>'Basic Data Analysis'!B128</f>
        <v>4.5594403342819172</v>
      </c>
      <c r="B128">
        <v>126</v>
      </c>
      <c r="C128">
        <f>'Basic Data Analysis'!C128</f>
        <v>5.2865433237426869</v>
      </c>
      <c r="H128">
        <f t="shared" si="1"/>
        <v>-0.3116710556692448</v>
      </c>
    </row>
    <row r="129" spans="1:8" x14ac:dyDescent="0.3">
      <c r="A129">
        <f>'Basic Data Analysis'!B129</f>
        <v>4.6302529663555543</v>
      </c>
      <c r="B129">
        <v>127</v>
      </c>
      <c r="C129">
        <f>'Basic Data Analysis'!C129</f>
        <v>5.3465883483465753</v>
      </c>
      <c r="H129">
        <f t="shared" si="1"/>
        <v>-0.23654671728016208</v>
      </c>
    </row>
    <row r="130" spans="1:8" x14ac:dyDescent="0.3">
      <c r="A130">
        <f>'Basic Data Analysis'!B130</f>
        <v>4.5654933688351926</v>
      </c>
      <c r="B130">
        <v>128</v>
      </c>
      <c r="C130">
        <f>'Basic Data Analysis'!C130</f>
        <v>5.3605125191410039</v>
      </c>
      <c r="H130">
        <f t="shared" si="1"/>
        <v>-0.32097752814971336</v>
      </c>
    </row>
    <row r="131" spans="1:8" x14ac:dyDescent="0.3">
      <c r="A131">
        <f>'Basic Data Analysis'!B131</f>
        <v>4.6209451051034538</v>
      </c>
      <c r="B131">
        <v>129</v>
      </c>
      <c r="C131">
        <f>'Basic Data Analysis'!C131</f>
        <v>5.3990537071692293</v>
      </c>
      <c r="H131">
        <f t="shared" si="1"/>
        <v>-0.27239611587286472</v>
      </c>
    </row>
    <row r="132" spans="1:8" x14ac:dyDescent="0.3">
      <c r="A132">
        <f>'Basic Data Analysis'!B132</f>
        <v>4.6338548198480005</v>
      </c>
      <c r="B132">
        <v>130</v>
      </c>
      <c r="C132">
        <f>'Basic Data Analysis'!C132</f>
        <v>5.4205703968758723</v>
      </c>
      <c r="H132">
        <f t="shared" ref="H132:H195" si="2">A132-$G$3-$E$3*C132-$F$3*B132</f>
        <v>-0.27520949218393298</v>
      </c>
    </row>
    <row r="133" spans="1:8" x14ac:dyDescent="0.3">
      <c r="A133">
        <f>'Basic Data Analysis'!B133</f>
        <v>4.6942793610598672</v>
      </c>
      <c r="B133">
        <v>131</v>
      </c>
      <c r="C133">
        <f>'Basic Data Analysis'!C133</f>
        <v>5.4050349609578054</v>
      </c>
      <c r="H133">
        <f t="shared" si="2"/>
        <v>-0.2497752081545821</v>
      </c>
    </row>
    <row r="134" spans="1:8" x14ac:dyDescent="0.3">
      <c r="A134">
        <f>'Basic Data Analysis'!B134</f>
        <v>4.6815755171904971</v>
      </c>
      <c r="B134">
        <v>132</v>
      </c>
      <c r="C134">
        <f>'Basic Data Analysis'!C134</f>
        <v>5.4079741400592836</v>
      </c>
      <c r="H134">
        <f t="shared" si="2"/>
        <v>-0.28786247907970353</v>
      </c>
    </row>
    <row r="135" spans="1:8" x14ac:dyDescent="0.3">
      <c r="A135">
        <f>'Basic Data Analysis'!B135</f>
        <v>4.6258547771809244</v>
      </c>
      <c r="B135">
        <v>133</v>
      </c>
      <c r="C135">
        <f>'Basic Data Analysis'!C135</f>
        <v>5.2701082031341384</v>
      </c>
      <c r="H135">
        <f t="shared" si="2"/>
        <v>-0.44218553753822132</v>
      </c>
    </row>
    <row r="136" spans="1:8" x14ac:dyDescent="0.3">
      <c r="A136">
        <f>'Basic Data Analysis'!B136</f>
        <v>4.7383014985912739</v>
      </c>
      <c r="B136">
        <v>134</v>
      </c>
      <c r="C136">
        <f>'Basic Data Analysis'!C136</f>
        <v>5.3068905118926679</v>
      </c>
      <c r="H136">
        <f t="shared" si="2"/>
        <v>-0.33752376022582453</v>
      </c>
    </row>
    <row r="137" spans="1:8" x14ac:dyDescent="0.3">
      <c r="A137">
        <f>'Basic Data Analysis'!B137</f>
        <v>4.8319869826685968</v>
      </c>
      <c r="B137">
        <v>135</v>
      </c>
      <c r="C137">
        <f>'Basic Data Analysis'!C137</f>
        <v>5.3376390361435062</v>
      </c>
      <c r="H137">
        <f t="shared" si="2"/>
        <v>-0.25476079809181496</v>
      </c>
    </row>
    <row r="138" spans="1:8" x14ac:dyDescent="0.3">
      <c r="A138">
        <f>'Basic Data Analysis'!B138</f>
        <v>4.910888620925971</v>
      </c>
      <c r="B138">
        <v>136</v>
      </c>
      <c r="C138">
        <f>'Basic Data Analysis'!C138</f>
        <v>5.3563551158814064</v>
      </c>
      <c r="H138">
        <f t="shared" si="2"/>
        <v>-0.19303857266956559</v>
      </c>
    </row>
    <row r="139" spans="1:8" x14ac:dyDescent="0.3">
      <c r="A139">
        <f>'Basic Data Analysis'!B139</f>
        <v>4.9126548857360524</v>
      </c>
      <c r="B139">
        <v>137</v>
      </c>
      <c r="C139">
        <f>'Basic Data Analysis'!C139</f>
        <v>5.2988022489735513</v>
      </c>
      <c r="H139">
        <f t="shared" si="2"/>
        <v>-0.24811169810674372</v>
      </c>
    </row>
    <row r="140" spans="1:8" x14ac:dyDescent="0.3">
      <c r="A140">
        <f>'Basic Data Analysis'!B140</f>
        <v>4.8767990931176248</v>
      </c>
      <c r="B140">
        <v>138</v>
      </c>
      <c r="C140">
        <f>'Basic Data Analysis'!C140</f>
        <v>5.3235951737323051</v>
      </c>
      <c r="H140">
        <f t="shared" si="2"/>
        <v>-0.29798693417742905</v>
      </c>
    </row>
    <row r="141" spans="1:8" x14ac:dyDescent="0.3">
      <c r="A141">
        <f>'Basic Data Analysis'!B141</f>
        <v>4.7551407125643861</v>
      </c>
      <c r="B141">
        <v>139</v>
      </c>
      <c r="C141">
        <f>'Basic Data Analysis'!C141</f>
        <v>5.3066574908230377</v>
      </c>
      <c r="H141">
        <f t="shared" si="2"/>
        <v>-0.45536474264967675</v>
      </c>
    </row>
    <row r="142" spans="1:8" x14ac:dyDescent="0.3">
      <c r="A142">
        <f>'Basic Data Analysis'!B142</f>
        <v>4.8085191099741218</v>
      </c>
      <c r="B142">
        <v>140</v>
      </c>
      <c r="C142">
        <f>'Basic Data Analysis'!C142</f>
        <v>5.2010352437414831</v>
      </c>
      <c r="H142">
        <f t="shared" si="2"/>
        <v>-0.48382189205874715</v>
      </c>
    </row>
    <row r="143" spans="1:8" x14ac:dyDescent="0.3">
      <c r="A143">
        <f>'Basic Data Analysis'!B143</f>
        <v>4.7181416646472529</v>
      </c>
      <c r="B143">
        <v>141</v>
      </c>
      <c r="C143">
        <f>'Basic Data Analysis'!C143</f>
        <v>5.2110150381452405</v>
      </c>
      <c r="H143">
        <f t="shared" si="2"/>
        <v>-0.59592163293062494</v>
      </c>
    </row>
    <row r="144" spans="1:8" x14ac:dyDescent="0.3">
      <c r="A144">
        <f>'Basic Data Analysis'!B144</f>
        <v>4.6969286112276318</v>
      </c>
      <c r="B144">
        <v>142</v>
      </c>
      <c r="C144">
        <f>'Basic Data Analysis'!C144</f>
        <v>5.1850870764000714</v>
      </c>
      <c r="H144">
        <f t="shared" si="2"/>
        <v>-0.65752907401685379</v>
      </c>
    </row>
    <row r="145" spans="1:8" x14ac:dyDescent="0.3">
      <c r="A145">
        <f>'Basic Data Analysis'!B145</f>
        <v>4.7909856320363016</v>
      </c>
      <c r="B145">
        <v>143</v>
      </c>
      <c r="C145">
        <f>'Basic Data Analysis'!C145</f>
        <v>5.1498173582295932</v>
      </c>
      <c r="H145">
        <f t="shared" si="2"/>
        <v>-0.60872416954565223</v>
      </c>
    </row>
    <row r="146" spans="1:8" x14ac:dyDescent="0.3">
      <c r="A146">
        <f>'Basic Data Analysis'!B146</f>
        <v>4.9462034339368666</v>
      </c>
      <c r="B146">
        <v>144</v>
      </c>
      <c r="C146">
        <f>'Basic Data Analysis'!C146</f>
        <v>5.1589518455875254</v>
      </c>
      <c r="H146">
        <f t="shared" si="2"/>
        <v>-0.47566822424106281</v>
      </c>
    </row>
    <row r="147" spans="1:8" x14ac:dyDescent="0.3">
      <c r="A147">
        <f>'Basic Data Analysis'!B147</f>
        <v>5.0301764493030916</v>
      </c>
      <c r="B147">
        <v>145</v>
      </c>
      <c r="C147">
        <f>'Basic Data Analysis'!C147</f>
        <v>5.2642382128951617</v>
      </c>
      <c r="H147">
        <f t="shared" si="2"/>
        <v>-0.36385793011299272</v>
      </c>
    </row>
    <row r="148" spans="1:8" x14ac:dyDescent="0.3">
      <c r="A148">
        <f>'Basic Data Analysis'!B148</f>
        <v>5.1246185270449676</v>
      </c>
      <c r="B148">
        <v>146</v>
      </c>
      <c r="C148">
        <f>'Basic Data Analysis'!C148</f>
        <v>5.3216285375823782</v>
      </c>
      <c r="H148">
        <f t="shared" si="2"/>
        <v>-0.26648459436866823</v>
      </c>
    </row>
    <row r="149" spans="1:8" x14ac:dyDescent="0.3">
      <c r="A149">
        <f>'Basic Data Analysis'!B149</f>
        <v>5.1124093862186619</v>
      </c>
      <c r="B149">
        <v>147</v>
      </c>
      <c r="C149">
        <f>'Basic Data Analysis'!C149</f>
        <v>5.3491007809688869</v>
      </c>
      <c r="H149">
        <f t="shared" si="2"/>
        <v>-0.29131992856407241</v>
      </c>
    </row>
    <row r="150" spans="1:8" x14ac:dyDescent="0.3">
      <c r="A150">
        <f>'Basic Data Analysis'!B150</f>
        <v>5.105521141460061</v>
      </c>
      <c r="B150">
        <v>148</v>
      </c>
      <c r="C150">
        <f>'Basic Data Analysis'!C150</f>
        <v>5.3901715813789712</v>
      </c>
      <c r="H150">
        <f t="shared" si="2"/>
        <v>-0.30376309472445895</v>
      </c>
    </row>
    <row r="151" spans="1:8" x14ac:dyDescent="0.3">
      <c r="A151">
        <f>'Basic Data Analysis'!B151</f>
        <v>5.0700356373777034</v>
      </c>
      <c r="B151">
        <v>149</v>
      </c>
      <c r="C151">
        <f>'Basic Data Analysis'!C151</f>
        <v>5.3954713001387038</v>
      </c>
      <c r="H151">
        <f t="shared" si="2"/>
        <v>-0.36340454136666089</v>
      </c>
    </row>
    <row r="152" spans="1:8" x14ac:dyDescent="0.3">
      <c r="A152">
        <f>'Basic Data Analysis'!B152</f>
        <v>5.0316137004814472</v>
      </c>
      <c r="B152">
        <v>150</v>
      </c>
      <c r="C152">
        <f>'Basic Data Analysis'!C152</f>
        <v>5.3558218316164625</v>
      </c>
      <c r="H152">
        <f t="shared" si="2"/>
        <v>-0.44935607197041527</v>
      </c>
    </row>
    <row r="153" spans="1:8" x14ac:dyDescent="0.3">
      <c r="A153">
        <f>'Basic Data Analysis'!B153</f>
        <v>5.1125900166192491</v>
      </c>
      <c r="B153">
        <v>151</v>
      </c>
      <c r="C153">
        <f>'Basic Data Analysis'!C153</f>
        <v>5.3618319261158511</v>
      </c>
      <c r="H153">
        <f t="shared" si="2"/>
        <v>-0.39216630184211931</v>
      </c>
    </row>
    <row r="154" spans="1:8" x14ac:dyDescent="0.3">
      <c r="A154">
        <f>'Basic Data Analysis'!B154</f>
        <v>5.1191906827080169</v>
      </c>
      <c r="B154">
        <v>152</v>
      </c>
      <c r="C154">
        <f>'Basic Data Analysis'!C154</f>
        <v>5.3173451839526198</v>
      </c>
      <c r="H154">
        <f t="shared" si="2"/>
        <v>-0.4356106196920666</v>
      </c>
    </row>
    <row r="155" spans="1:8" x14ac:dyDescent="0.3">
      <c r="A155">
        <f>'Basic Data Analysis'!B155</f>
        <v>5.1966168338627359</v>
      </c>
      <c r="B155">
        <v>153</v>
      </c>
      <c r="C155">
        <f>'Basic Data Analysis'!C155</f>
        <v>5.3210128642802195</v>
      </c>
      <c r="H155">
        <f t="shared" si="2"/>
        <v>-0.38318907376005606</v>
      </c>
    </row>
    <row r="156" spans="1:8" x14ac:dyDescent="0.3">
      <c r="A156">
        <f>'Basic Data Analysis'!B156</f>
        <v>5.2567138479673945</v>
      </c>
      <c r="B156">
        <v>154</v>
      </c>
      <c r="C156">
        <f>'Basic Data Analysis'!C156</f>
        <v>5.3390465567621055</v>
      </c>
      <c r="H156">
        <f t="shared" si="2"/>
        <v>-0.34062631498343787</v>
      </c>
    </row>
    <row r="157" spans="1:8" x14ac:dyDescent="0.3">
      <c r="A157">
        <f>'Basic Data Analysis'!B157</f>
        <v>5.2043362920917531</v>
      </c>
      <c r="B157">
        <v>155</v>
      </c>
      <c r="C157">
        <f>'Basic Data Analysis'!C157</f>
        <v>5.3460069252734357</v>
      </c>
      <c r="H157">
        <f t="shared" si="2"/>
        <v>-0.41629627282298864</v>
      </c>
    </row>
    <row r="158" spans="1:8" x14ac:dyDescent="0.3">
      <c r="A158">
        <f>'Basic Data Analysis'!B158</f>
        <v>5.3531842632558213</v>
      </c>
      <c r="B158">
        <v>156</v>
      </c>
      <c r="C158">
        <f>'Basic Data Analysis'!C158</f>
        <v>5.1628927543423311</v>
      </c>
      <c r="H158">
        <f t="shared" si="2"/>
        <v>-0.38957977604272331</v>
      </c>
    </row>
    <row r="159" spans="1:8" x14ac:dyDescent="0.3">
      <c r="A159">
        <f>'Basic Data Analysis'!B159</f>
        <v>5.4760450292166523</v>
      </c>
      <c r="B159">
        <v>157</v>
      </c>
      <c r="C159">
        <f>'Basic Data Analysis'!C159</f>
        <v>5.1429901615530564</v>
      </c>
      <c r="H159">
        <f t="shared" si="2"/>
        <v>-0.30398019600388348</v>
      </c>
    </row>
    <row r="160" spans="1:8" x14ac:dyDescent="0.3">
      <c r="A160">
        <f>'Basic Data Analysis'!B160</f>
        <v>5.5241373250870369</v>
      </c>
      <c r="B160">
        <v>158</v>
      </c>
      <c r="C160">
        <f>'Basic Data Analysis'!C160</f>
        <v>5.1411019953479329</v>
      </c>
      <c r="H160">
        <f t="shared" si="2"/>
        <v>-0.28378155467029353</v>
      </c>
    </row>
    <row r="161" spans="1:8" x14ac:dyDescent="0.3">
      <c r="A161">
        <f>'Basic Data Analysis'!B161</f>
        <v>5.4438020635511268</v>
      </c>
      <c r="B161">
        <v>159</v>
      </c>
      <c r="C161">
        <f>'Basic Data Analysis'!C161</f>
        <v>5.1775893737590888</v>
      </c>
      <c r="H161">
        <f t="shared" si="2"/>
        <v>-0.37205512456876688</v>
      </c>
    </row>
    <row r="162" spans="1:8" x14ac:dyDescent="0.3">
      <c r="A162">
        <f>'Basic Data Analysis'!B162</f>
        <v>5.489639950613749</v>
      </c>
      <c r="B162">
        <v>160</v>
      </c>
      <c r="C162">
        <f>'Basic Data Analysis'!C162</f>
        <v>5.2558586166074654</v>
      </c>
      <c r="H162">
        <f t="shared" si="2"/>
        <v>-0.31242890779786148</v>
      </c>
    </row>
    <row r="163" spans="1:8" x14ac:dyDescent="0.3">
      <c r="A163">
        <f>'Basic Data Analysis'!B163</f>
        <v>5.6753486922757617</v>
      </c>
      <c r="B163">
        <v>161</v>
      </c>
      <c r="C163">
        <f>'Basic Data Analysis'!C163</f>
        <v>5.3964145680876516</v>
      </c>
      <c r="H163">
        <f t="shared" si="2"/>
        <v>-8.0542645727353701E-2</v>
      </c>
    </row>
    <row r="164" spans="1:8" x14ac:dyDescent="0.3">
      <c r="A164">
        <f>'Basic Data Analysis'!B164</f>
        <v>5.7169947732325159</v>
      </c>
      <c r="B164">
        <v>162</v>
      </c>
      <c r="C164">
        <f>'Basic Data Analysis'!C164</f>
        <v>5.4626064783482198</v>
      </c>
      <c r="H164">
        <f t="shared" si="2"/>
        <v>-3.1388467826720223E-2</v>
      </c>
    </row>
    <row r="165" spans="1:8" x14ac:dyDescent="0.3">
      <c r="A165">
        <f>'Basic Data Analysis'!B165</f>
        <v>5.774023415425015</v>
      </c>
      <c r="B165">
        <v>163</v>
      </c>
      <c r="C165">
        <f>'Basic Data Analysis'!C165</f>
        <v>5.4957779149972943</v>
      </c>
      <c r="H165">
        <f t="shared" si="2"/>
        <v>1.597757084551521E-2</v>
      </c>
    </row>
    <row r="166" spans="1:8" x14ac:dyDescent="0.3">
      <c r="A166">
        <f>'Basic Data Analysis'!B166</f>
        <v>5.5097931372762314</v>
      </c>
      <c r="B166">
        <v>164</v>
      </c>
      <c r="C166">
        <f>'Basic Data Analysis'!C166</f>
        <v>5.5303175815725387</v>
      </c>
      <c r="H166">
        <f t="shared" si="2"/>
        <v>-0.25720382901667538</v>
      </c>
    </row>
    <row r="167" spans="1:8" x14ac:dyDescent="0.3">
      <c r="A167">
        <f>'Basic Data Analysis'!B167</f>
        <v>5.5564033189994744</v>
      </c>
      <c r="B167">
        <v>165</v>
      </c>
      <c r="C167">
        <f>'Basic Data Analysis'!C167</f>
        <v>5.585831924970126</v>
      </c>
      <c r="H167">
        <f t="shared" si="2"/>
        <v>-0.20863790264005111</v>
      </c>
    </row>
    <row r="168" spans="1:8" x14ac:dyDescent="0.3">
      <c r="A168">
        <f>'Basic Data Analysis'!B168</f>
        <v>5.6113016218620357</v>
      </c>
      <c r="B168">
        <v>166</v>
      </c>
      <c r="C168">
        <f>'Basic Data Analysis'!C168</f>
        <v>5.5830413180710776</v>
      </c>
      <c r="H168">
        <f t="shared" si="2"/>
        <v>-0.18210252495601953</v>
      </c>
    </row>
    <row r="169" spans="1:8" x14ac:dyDescent="0.3">
      <c r="A169">
        <f>'Basic Data Analysis'!B169</f>
        <v>5.6053976279041686</v>
      </c>
      <c r="B169">
        <v>167</v>
      </c>
      <c r="C169">
        <f>'Basic Data Analysis'!C169</f>
        <v>5.6304480493917701</v>
      </c>
      <c r="H169">
        <f t="shared" si="2"/>
        <v>-0.19026674584497538</v>
      </c>
    </row>
    <row r="170" spans="1:8" x14ac:dyDescent="0.3">
      <c r="A170">
        <f>'Basic Data Analysis'!B170</f>
        <v>5.6266134154858216</v>
      </c>
      <c r="B170">
        <v>168</v>
      </c>
      <c r="C170">
        <f>'Basic Data Analysis'!C170</f>
        <v>5.6298237221379059</v>
      </c>
      <c r="H170">
        <f t="shared" si="2"/>
        <v>-0.19628741447152009</v>
      </c>
    </row>
    <row r="171" spans="1:8" x14ac:dyDescent="0.3">
      <c r="A171">
        <f>'Basic Data Analysis'!B171</f>
        <v>5.6865345642900227</v>
      </c>
      <c r="B171">
        <v>169</v>
      </c>
      <c r="C171">
        <f>'Basic Data Analysis'!C171</f>
        <v>5.6100760082158931</v>
      </c>
      <c r="H171">
        <f t="shared" si="2"/>
        <v>-0.1735469143241799</v>
      </c>
    </row>
    <row r="172" spans="1:8" x14ac:dyDescent="0.3">
      <c r="A172">
        <f>'Basic Data Analysis'!B172</f>
        <v>5.7619885223139331</v>
      </c>
      <c r="B172">
        <v>170</v>
      </c>
      <c r="C172">
        <f>'Basic Data Analysis'!C172</f>
        <v>5.5715188495033612</v>
      </c>
      <c r="H172">
        <f t="shared" si="2"/>
        <v>-0.14505454711425259</v>
      </c>
    </row>
    <row r="173" spans="1:8" x14ac:dyDescent="0.3">
      <c r="A173">
        <f>'Basic Data Analysis'!B173</f>
        <v>5.855501612107453</v>
      </c>
      <c r="B173">
        <v>171</v>
      </c>
      <c r="C173">
        <f>'Basic Data Analysis'!C173</f>
        <v>5.5721540321777647</v>
      </c>
      <c r="H173">
        <f t="shared" si="2"/>
        <v>-7.8122966299390306E-2</v>
      </c>
    </row>
    <row r="174" spans="1:8" x14ac:dyDescent="0.3">
      <c r="A174">
        <f>'Basic Data Analysis'!B174</f>
        <v>5.8676005429076667</v>
      </c>
      <c r="B174">
        <v>172</v>
      </c>
      <c r="C174">
        <f>'Basic Data Analysis'!C174</f>
        <v>5.6087389259693072</v>
      </c>
      <c r="H174">
        <f t="shared" si="2"/>
        <v>-7.3911635703917788E-2</v>
      </c>
    </row>
    <row r="175" spans="1:8" x14ac:dyDescent="0.3">
      <c r="A175">
        <f>'Basic Data Analysis'!B175</f>
        <v>5.8287691373325963</v>
      </c>
      <c r="B175">
        <v>173</v>
      </c>
      <c r="C175">
        <f>'Basic Data Analysis'!C175</f>
        <v>5.6525698787668253</v>
      </c>
      <c r="H175">
        <f t="shared" si="2"/>
        <v>-0.11686267890993474</v>
      </c>
    </row>
    <row r="176" spans="1:8" x14ac:dyDescent="0.3">
      <c r="A176">
        <f>'Basic Data Analysis'!B176</f>
        <v>5.8805888200375049</v>
      </c>
      <c r="B176">
        <v>174</v>
      </c>
      <c r="C176">
        <f>'Basic Data Analysis'!C176</f>
        <v>5.667035499289085</v>
      </c>
      <c r="H176">
        <f t="shared" si="2"/>
        <v>-8.4432654807231167E-2</v>
      </c>
    </row>
    <row r="177" spans="1:8" x14ac:dyDescent="0.3">
      <c r="A177">
        <f>'Basic Data Analysis'!B177</f>
        <v>5.7239118655528038</v>
      </c>
      <c r="B177">
        <v>175</v>
      </c>
      <c r="C177">
        <f>'Basic Data Analysis'!C177</f>
        <v>5.6641680840221085</v>
      </c>
      <c r="H177">
        <f t="shared" si="2"/>
        <v>-0.26951247494782571</v>
      </c>
    </row>
    <row r="178" spans="1:8" x14ac:dyDescent="0.3">
      <c r="A178">
        <f>'Basic Data Analysis'!B178</f>
        <v>5.7996985678276385</v>
      </c>
      <c r="B178">
        <v>176</v>
      </c>
      <c r="C178">
        <f>'Basic Data Analysis'!C178</f>
        <v>5.7021077397368805</v>
      </c>
      <c r="H178">
        <f t="shared" si="2"/>
        <v>-0.2009088944545061</v>
      </c>
    </row>
    <row r="179" spans="1:8" x14ac:dyDescent="0.3">
      <c r="A179">
        <f>'Basic Data Analysis'!B179</f>
        <v>5.9275125232805683</v>
      </c>
      <c r="B179">
        <v>177</v>
      </c>
      <c r="C179">
        <f>'Basic Data Analysis'!C179</f>
        <v>5.7189764592383607</v>
      </c>
      <c r="H179">
        <f t="shared" si="2"/>
        <v>-9.1234982191133795E-2</v>
      </c>
    </row>
    <row r="180" spans="1:8" x14ac:dyDescent="0.3">
      <c r="A180">
        <f>'Basic Data Analysis'!B180</f>
        <v>5.9166871012913838</v>
      </c>
      <c r="B180">
        <v>178</v>
      </c>
      <c r="C180">
        <f>'Basic Data Analysis'!C180</f>
        <v>5.7379745396843473</v>
      </c>
      <c r="H180">
        <f t="shared" si="2"/>
        <v>-0.1190931761844789</v>
      </c>
    </row>
    <row r="181" spans="1:8" x14ac:dyDescent="0.3">
      <c r="A181">
        <f>'Basic Data Analysis'!B181</f>
        <v>5.9606444110943455</v>
      </c>
      <c r="B181">
        <v>179</v>
      </c>
      <c r="C181">
        <f>'Basic Data Analysis'!C181</f>
        <v>5.756061782772405</v>
      </c>
      <c r="H181">
        <f t="shared" si="2"/>
        <v>-9.2642275306472399E-2</v>
      </c>
    </row>
    <row r="182" spans="1:8" x14ac:dyDescent="0.3">
      <c r="A182">
        <f>'Basic Data Analysis'!B182</f>
        <v>6.0331581592592016</v>
      </c>
      <c r="B182">
        <v>180</v>
      </c>
      <c r="C182">
        <f>'Basic Data Analysis'!C182</f>
        <v>5.7984955065062005</v>
      </c>
      <c r="H182">
        <f t="shared" si="2"/>
        <v>-2.4974726178532691E-2</v>
      </c>
    </row>
    <row r="183" spans="1:8" x14ac:dyDescent="0.3">
      <c r="A183">
        <f>'Basic Data Analysis'!B183</f>
        <v>6.0005977446937271</v>
      </c>
      <c r="B183">
        <v>181</v>
      </c>
      <c r="C183">
        <f>'Basic Data Analysis'!C183</f>
        <v>5.842256631669879</v>
      </c>
      <c r="H183">
        <f t="shared" si="2"/>
        <v>-6.1691088859135768E-2</v>
      </c>
    </row>
    <row r="184" spans="1:8" x14ac:dyDescent="0.3">
      <c r="A184">
        <f>'Basic Data Analysis'!B184</f>
        <v>6.0117572797730983</v>
      </c>
      <c r="B184">
        <v>182</v>
      </c>
      <c r="C184">
        <f>'Basic Data Analysis'!C184</f>
        <v>5.7949963974556029</v>
      </c>
      <c r="H184">
        <f t="shared" si="2"/>
        <v>-0.10201875813628813</v>
      </c>
    </row>
    <row r="185" spans="1:8" x14ac:dyDescent="0.3">
      <c r="A185">
        <f>'Basic Data Analysis'!B185</f>
        <v>6.0350028204005888</v>
      </c>
      <c r="B185">
        <v>183</v>
      </c>
      <c r="C185">
        <f>'Basic Data Analysis'!C185</f>
        <v>5.8172718613357608</v>
      </c>
      <c r="H185">
        <f t="shared" si="2"/>
        <v>-9.4101744749045757E-2</v>
      </c>
    </row>
    <row r="186" spans="1:8" x14ac:dyDescent="0.3">
      <c r="A186">
        <f>'Basic Data Analysis'!B186</f>
        <v>6.0769539606652829</v>
      </c>
      <c r="B186">
        <v>184</v>
      </c>
      <c r="C186">
        <f>'Basic Data Analysis'!C186</f>
        <v>5.8130493505442447</v>
      </c>
      <c r="H186">
        <f t="shared" si="2"/>
        <v>-8.1258122036699021E-2</v>
      </c>
    </row>
    <row r="187" spans="1:8" x14ac:dyDescent="0.3">
      <c r="A187">
        <f>'Basic Data Analysis'!B187</f>
        <v>6.1129518534743346</v>
      </c>
      <c r="B187">
        <v>185</v>
      </c>
      <c r="C187">
        <f>'Basic Data Analysis'!C187</f>
        <v>5.8550862487473658</v>
      </c>
      <c r="H187">
        <f t="shared" si="2"/>
        <v>-5.0312778191700325E-2</v>
      </c>
    </row>
    <row r="188" spans="1:8" x14ac:dyDescent="0.3">
      <c r="A188">
        <f>'Basic Data Analysis'!B188</f>
        <v>6.110446883315876</v>
      </c>
      <c r="B188">
        <v>186</v>
      </c>
      <c r="C188">
        <f>'Basic Data Analysis'!C188</f>
        <v>5.891936986642599</v>
      </c>
      <c r="H188">
        <f t="shared" si="2"/>
        <v>-6.056710918473307E-2</v>
      </c>
    </row>
    <row r="189" spans="1:8" x14ac:dyDescent="0.3">
      <c r="A189">
        <f>'Basic Data Analysis'!B189</f>
        <v>6.1288976777309134</v>
      </c>
      <c r="B189">
        <v>187</v>
      </c>
      <c r="C189">
        <f>'Basic Data Analysis'!C189</f>
        <v>5.9465822373195412</v>
      </c>
      <c r="H189">
        <f t="shared" si="2"/>
        <v>-4.061249975722081E-2</v>
      </c>
    </row>
    <row r="190" spans="1:8" x14ac:dyDescent="0.3">
      <c r="A190">
        <f>'Basic Data Analysis'!B190</f>
        <v>6.1452794777206377</v>
      </c>
      <c r="B190">
        <v>188</v>
      </c>
      <c r="C190">
        <f>'Basic Data Analysis'!C190</f>
        <v>6.0240987126557171</v>
      </c>
      <c r="H190">
        <f t="shared" si="2"/>
        <v>-1.0833810400839639E-2</v>
      </c>
    </row>
    <row r="191" spans="1:8" x14ac:dyDescent="0.3">
      <c r="A191">
        <f>'Basic Data Analysis'!B191</f>
        <v>6.0995563384342741</v>
      </c>
      <c r="B191">
        <v>189</v>
      </c>
      <c r="C191">
        <f>'Basic Data Analysis'!C191</f>
        <v>6.0580127661991172</v>
      </c>
      <c r="H191">
        <f t="shared" si="2"/>
        <v>-6.5833391203792502E-2</v>
      </c>
    </row>
    <row r="192" spans="1:8" x14ac:dyDescent="0.3">
      <c r="A192">
        <f>'Basic Data Analysis'!B192</f>
        <v>6.0964324609578036</v>
      </c>
      <c r="B192">
        <v>190</v>
      </c>
      <c r="C192">
        <f>'Basic Data Analysis'!C192</f>
        <v>6.1080913590397019</v>
      </c>
      <c r="H192">
        <f t="shared" si="2"/>
        <v>-6.9828123236518991E-2</v>
      </c>
    </row>
    <row r="193" spans="1:8" x14ac:dyDescent="0.3">
      <c r="A193">
        <f>'Basic Data Analysis'!B193</f>
        <v>6.1370572877261811</v>
      </c>
      <c r="B193">
        <v>191</v>
      </c>
      <c r="C193">
        <f>'Basic Data Analysis'!C193</f>
        <v>6.1380056329901107</v>
      </c>
      <c r="H193">
        <f t="shared" si="2"/>
        <v>-4.0559629936671726E-2</v>
      </c>
    </row>
    <row r="194" spans="1:8" x14ac:dyDescent="0.3">
      <c r="A194">
        <f>'Basic Data Analysis'!B194</f>
        <v>6.1295076021728487</v>
      </c>
      <c r="B194">
        <v>192</v>
      </c>
      <c r="C194">
        <f>'Basic Data Analysis'!C194</f>
        <v>6.1686604903593931</v>
      </c>
      <c r="H194">
        <f t="shared" si="2"/>
        <v>-5.908054436543253E-2</v>
      </c>
    </row>
    <row r="195" spans="1:8" x14ac:dyDescent="0.3">
      <c r="A195">
        <f>'Basic Data Analysis'!B195</f>
        <v>6.2160071433023454</v>
      </c>
      <c r="B195">
        <v>193</v>
      </c>
      <c r="C195">
        <f>'Basic Data Analysis'!C195</f>
        <v>6.2172326512682847</v>
      </c>
      <c r="H195">
        <f t="shared" si="2"/>
        <v>2.5764795131292928E-2</v>
      </c>
    </row>
    <row r="196" spans="1:8" x14ac:dyDescent="0.3">
      <c r="A196">
        <f>'Basic Data Analysis'!B196</f>
        <v>6.3003269738247294</v>
      </c>
      <c r="B196">
        <v>194</v>
      </c>
      <c r="C196">
        <f>'Basic Data Analysis'!C196</f>
        <v>6.2330490146968769</v>
      </c>
      <c r="H196">
        <f t="shared" ref="H196:H259" si="3">A196-$G$3-$E$3*C196-$F$3*B196</f>
        <v>9.1397355579315054E-2</v>
      </c>
    </row>
    <row r="197" spans="1:8" x14ac:dyDescent="0.3">
      <c r="A197">
        <f>'Basic Data Analysis'!B197</f>
        <v>6.3706027450971199</v>
      </c>
      <c r="B197">
        <v>195</v>
      </c>
      <c r="C197">
        <f>'Basic Data Analysis'!C197</f>
        <v>6.2479500268713348</v>
      </c>
      <c r="H197">
        <f t="shared" si="3"/>
        <v>0.14250987262311554</v>
      </c>
    </row>
    <row r="198" spans="1:8" x14ac:dyDescent="0.3">
      <c r="A198">
        <f>'Basic Data Analysis'!B198</f>
        <v>6.4231333093478549</v>
      </c>
      <c r="B198">
        <v>196</v>
      </c>
      <c r="C198">
        <f>'Basic Data Analysis'!C198</f>
        <v>6.286377910637742</v>
      </c>
      <c r="H198">
        <f t="shared" si="3"/>
        <v>0.18811119448035996</v>
      </c>
    </row>
    <row r="199" spans="1:8" x14ac:dyDescent="0.3">
      <c r="A199">
        <f>'Basic Data Analysis'!B199</f>
        <v>6.4700252102866971</v>
      </c>
      <c r="B199">
        <v>197</v>
      </c>
      <c r="C199">
        <f>'Basic Data Analysis'!C199</f>
        <v>6.2921060324425753</v>
      </c>
      <c r="H199">
        <f t="shared" si="3"/>
        <v>0.21106992314581507</v>
      </c>
    </row>
    <row r="200" spans="1:8" x14ac:dyDescent="0.3">
      <c r="A200">
        <f>'Basic Data Analysis'!B200</f>
        <v>6.508217576544439</v>
      </c>
      <c r="B200">
        <v>198</v>
      </c>
      <c r="C200">
        <f>'Basic Data Analysis'!C200</f>
        <v>6.286515651428406</v>
      </c>
      <c r="H200">
        <f t="shared" si="3"/>
        <v>0.21944347709077228</v>
      </c>
    </row>
    <row r="201" spans="1:8" x14ac:dyDescent="0.3">
      <c r="A201">
        <f>'Basic Data Analysis'!B201</f>
        <v>6.532785424799</v>
      </c>
      <c r="B201">
        <v>199</v>
      </c>
      <c r="C201">
        <f>'Basic Data Analysis'!C201</f>
        <v>6.3116295404544651</v>
      </c>
      <c r="H201">
        <f t="shared" si="3"/>
        <v>0.23015878383877197</v>
      </c>
    </row>
    <row r="202" spans="1:8" x14ac:dyDescent="0.3">
      <c r="A202">
        <f>'Basic Data Analysis'!B202</f>
        <v>6.6076496730312853</v>
      </c>
      <c r="B202">
        <v>200</v>
      </c>
      <c r="C202">
        <f>'Basic Data Analysis'!C202</f>
        <v>6.3357313271951075</v>
      </c>
      <c r="H202">
        <f t="shared" si="3"/>
        <v>0.29064419571523281</v>
      </c>
    </row>
    <row r="203" spans="1:8" x14ac:dyDescent="0.3">
      <c r="A203">
        <f>'Basic Data Analysis'!B203</f>
        <v>6.6295217547459941</v>
      </c>
      <c r="B203">
        <v>201</v>
      </c>
      <c r="C203">
        <f>'Basic Data Analysis'!C203</f>
        <v>6.3707875759897039</v>
      </c>
      <c r="H203">
        <f t="shared" si="3"/>
        <v>0.30383377931830235</v>
      </c>
    </row>
    <row r="204" spans="1:8" x14ac:dyDescent="0.3">
      <c r="A204">
        <f>'Basic Data Analysis'!B204</f>
        <v>6.785745841533747</v>
      </c>
      <c r="B204">
        <v>202</v>
      </c>
      <c r="C204">
        <f>'Basic Data Analysis'!C204</f>
        <v>6.4105383027629337</v>
      </c>
      <c r="H204">
        <f t="shared" si="3"/>
        <v>0.45381650424688225</v>
      </c>
    </row>
    <row r="205" spans="1:8" x14ac:dyDescent="0.3">
      <c r="A205">
        <f>'Basic Data Analysis'!B205</f>
        <v>6.8535947506366695</v>
      </c>
      <c r="B205">
        <v>203</v>
      </c>
      <c r="C205">
        <f>'Basic Data Analysis'!C205</f>
        <v>6.4166407750576724</v>
      </c>
      <c r="H205">
        <f t="shared" si="3"/>
        <v>0.49792690394547101</v>
      </c>
    </row>
    <row r="206" spans="1:8" x14ac:dyDescent="0.3">
      <c r="A206">
        <f>'Basic Data Analysis'!B206</f>
        <v>6.8777392650252436</v>
      </c>
      <c r="B206">
        <v>204</v>
      </c>
      <c r="C206">
        <f>'Basic Data Analysis'!C206</f>
        <v>6.2900717226927787</v>
      </c>
      <c r="H206">
        <f t="shared" si="3"/>
        <v>0.42934349839446995</v>
      </c>
    </row>
    <row r="207" spans="1:8" x14ac:dyDescent="0.3">
      <c r="A207">
        <f>'Basic Data Analysis'!B207</f>
        <v>7.0046551037220963</v>
      </c>
      <c r="B207">
        <v>205</v>
      </c>
      <c r="C207">
        <f>'Basic Data Analysis'!C207</f>
        <v>6.2886166370611374</v>
      </c>
      <c r="H207">
        <f t="shared" si="3"/>
        <v>0.52859088516341846</v>
      </c>
    </row>
    <row r="208" spans="1:8" x14ac:dyDescent="0.3">
      <c r="A208">
        <f>'Basic Data Analysis'!B208</f>
        <v>7.0333653508720548</v>
      </c>
      <c r="B208">
        <v>206</v>
      </c>
      <c r="C208">
        <f>'Basic Data Analysis'!C208</f>
        <v>6.2827768971210816</v>
      </c>
      <c r="H208">
        <f t="shared" si="3"/>
        <v>0.52735265294993727</v>
      </c>
    </row>
    <row r="209" spans="1:8" x14ac:dyDescent="0.3">
      <c r="A209">
        <f>'Basic Data Analysis'!B209</f>
        <v>6.9246222386746537</v>
      </c>
      <c r="B209">
        <v>207</v>
      </c>
      <c r="C209">
        <f>'Basic Data Analysis'!C209</f>
        <v>6.2520618668322472</v>
      </c>
      <c r="H209">
        <f t="shared" si="3"/>
        <v>0.37572586958770593</v>
      </c>
    </row>
    <row r="210" spans="1:8" x14ac:dyDescent="0.3">
      <c r="A210">
        <f>'Basic Data Analysis'!B210</f>
        <v>7.1141432198059569</v>
      </c>
      <c r="B210">
        <v>208</v>
      </c>
      <c r="C210">
        <f>'Basic Data Analysis'!C210</f>
        <v>6.3143846527460301</v>
      </c>
      <c r="H210">
        <f t="shared" si="3"/>
        <v>0.57074299665337591</v>
      </c>
    </row>
    <row r="211" spans="1:8" x14ac:dyDescent="0.3">
      <c r="A211">
        <f>'Basic Data Analysis'!B211</f>
        <v>7.1595795733703369</v>
      </c>
      <c r="B211">
        <v>209</v>
      </c>
      <c r="C211">
        <f>'Basic Data Analysis'!C211</f>
        <v>6.3431367481701351</v>
      </c>
      <c r="H211">
        <f t="shared" si="3"/>
        <v>0.60421868200842788</v>
      </c>
    </row>
    <row r="212" spans="1:8" x14ac:dyDescent="0.3">
      <c r="A212">
        <f>'Basic Data Analysis'!B212</f>
        <v>7.2245421387330708</v>
      </c>
      <c r="B212">
        <v>210</v>
      </c>
      <c r="C212">
        <f>'Basic Data Analysis'!C212</f>
        <v>6.3443636214147281</v>
      </c>
      <c r="H212">
        <f t="shared" si="3"/>
        <v>0.64290741845995747</v>
      </c>
    </row>
    <row r="213" spans="1:8" x14ac:dyDescent="0.3">
      <c r="A213">
        <f>'Basic Data Analysis'!B213</f>
        <v>7.1567302759262335</v>
      </c>
      <c r="B213">
        <v>211</v>
      </c>
      <c r="C213">
        <f>'Basic Data Analysis'!C213</f>
        <v>6.3818024809354617</v>
      </c>
      <c r="H213">
        <f t="shared" si="3"/>
        <v>0.56765201902890539</v>
      </c>
    </row>
    <row r="214" spans="1:8" x14ac:dyDescent="0.3">
      <c r="A214">
        <f>'Basic Data Analysis'!B214</f>
        <v>7.2925073454927603</v>
      </c>
      <c r="B214">
        <v>212</v>
      </c>
      <c r="C214">
        <f>'Basic Data Analysis'!C214</f>
        <v>6.3369018344452019</v>
      </c>
      <c r="H214">
        <f t="shared" si="3"/>
        <v>0.65316887372745036</v>
      </c>
    </row>
    <row r="215" spans="1:8" x14ac:dyDescent="0.3">
      <c r="A215">
        <f>'Basic Data Analysis'!B215</f>
        <v>7.3122732426906225</v>
      </c>
      <c r="B215">
        <v>213</v>
      </c>
      <c r="C215">
        <f>'Basic Data Analysis'!C215</f>
        <v>6.3267253359368354</v>
      </c>
      <c r="H215">
        <f t="shared" si="3"/>
        <v>0.6407311699897873</v>
      </c>
    </row>
    <row r="216" spans="1:8" x14ac:dyDescent="0.3">
      <c r="A216">
        <f>'Basic Data Analysis'!B216</f>
        <v>7.2824862112210589</v>
      </c>
      <c r="B216">
        <v>214</v>
      </c>
      <c r="C216">
        <f>'Basic Data Analysis'!C216</f>
        <v>6.3174714988814031</v>
      </c>
      <c r="H216">
        <f t="shared" si="3"/>
        <v>0.57922032305429916</v>
      </c>
    </row>
    <row r="217" spans="1:8" x14ac:dyDescent="0.3">
      <c r="A217">
        <f>'Basic Data Analysis'!B217</f>
        <v>7.2699788149738138</v>
      </c>
      <c r="B217">
        <v>215</v>
      </c>
      <c r="C217">
        <f>'Basic Data Analysis'!C217</f>
        <v>6.2792003681152835</v>
      </c>
      <c r="H217">
        <f t="shared" si="3"/>
        <v>0.51990007099457358</v>
      </c>
    </row>
    <row r="218" spans="1:8" x14ac:dyDescent="0.3">
      <c r="A218">
        <f>'Basic Data Analysis'!B218</f>
        <v>7.1855991362630522</v>
      </c>
      <c r="B218">
        <v>216</v>
      </c>
      <c r="C218">
        <f>'Basic Data Analysis'!C218</f>
        <v>6.333075344397745</v>
      </c>
      <c r="H218">
        <f t="shared" si="3"/>
        <v>0.43662366334714786</v>
      </c>
    </row>
    <row r="219" spans="1:8" x14ac:dyDescent="0.3">
      <c r="A219">
        <f>'Basic Data Analysis'!B219</f>
        <v>7.0564596884812367</v>
      </c>
      <c r="B219">
        <v>217</v>
      </c>
      <c r="C219">
        <f>'Basic Data Analysis'!C219</f>
        <v>6.3660889316644687</v>
      </c>
      <c r="H219">
        <f t="shared" si="3"/>
        <v>0.29773953010721677</v>
      </c>
    </row>
    <row r="220" spans="1:8" x14ac:dyDescent="0.3">
      <c r="A220">
        <f>'Basic Data Analysis'!B220</f>
        <v>7.1102225774044303</v>
      </c>
      <c r="B220">
        <v>218</v>
      </c>
      <c r="C220">
        <f>'Basic Data Analysis'!C220</f>
        <v>6.2768464762572034</v>
      </c>
      <c r="H220">
        <f t="shared" si="3"/>
        <v>0.27818439076125845</v>
      </c>
    </row>
    <row r="221" spans="1:8" x14ac:dyDescent="0.3">
      <c r="A221">
        <f>'Basic Data Analysis'!B221</f>
        <v>6.9478793733867503</v>
      </c>
      <c r="B221">
        <v>219</v>
      </c>
      <c r="C221">
        <f>'Basic Data Analysis'!C221</f>
        <v>6.2397162344268482</v>
      </c>
      <c r="H221">
        <f t="shared" si="3"/>
        <v>6.9621595049879303E-2</v>
      </c>
    </row>
    <row r="222" spans="1:8" x14ac:dyDescent="0.3">
      <c r="A222">
        <f>'Basic Data Analysis'!B222</f>
        <v>7.0458462225378202</v>
      </c>
      <c r="B222">
        <v>220</v>
      </c>
      <c r="C222">
        <f>'Basic Data Analysis'!C222</f>
        <v>6.3251973205383036</v>
      </c>
      <c r="H222">
        <f t="shared" si="3"/>
        <v>0.18512694424057408</v>
      </c>
    </row>
    <row r="223" spans="1:8" x14ac:dyDescent="0.3">
      <c r="A223">
        <f>'Basic Data Analysis'!B223</f>
        <v>7.0452450898464818</v>
      </c>
      <c r="B223">
        <v>221</v>
      </c>
      <c r="C223">
        <f>'Basic Data Analysis'!C223</f>
        <v>6.4209049374158491</v>
      </c>
      <c r="H223">
        <f t="shared" si="3"/>
        <v>0.20738212436882986</v>
      </c>
    </row>
    <row r="224" spans="1:8" x14ac:dyDescent="0.3">
      <c r="A224">
        <f>'Basic Data Analysis'!B224</f>
        <v>6.8975231154878811</v>
      </c>
      <c r="B224">
        <v>222</v>
      </c>
      <c r="C224">
        <f>'Basic Data Analysis'!C224</f>
        <v>6.5065027853409223</v>
      </c>
      <c r="H224">
        <f t="shared" si="3"/>
        <v>7.7259366384539341E-2</v>
      </c>
    </row>
    <row r="225" spans="1:8" x14ac:dyDescent="0.3">
      <c r="A225">
        <f>'Basic Data Analysis'!B225</f>
        <v>6.7035316480910394</v>
      </c>
      <c r="B225">
        <v>223</v>
      </c>
      <c r="C225">
        <f>'Basic Data Analysis'!C225</f>
        <v>6.6097507797914332</v>
      </c>
      <c r="H225">
        <f t="shared" si="3"/>
        <v>-8.9954779481105973E-2</v>
      </c>
    </row>
    <row r="226" spans="1:8" x14ac:dyDescent="0.3">
      <c r="A226">
        <f>'Basic Data Analysis'!B226</f>
        <v>6.7797173490516052</v>
      </c>
      <c r="B226">
        <v>224</v>
      </c>
      <c r="C226">
        <f>'Basic Data Analysis'!C226</f>
        <v>6.6059201900861471</v>
      </c>
      <c r="H226">
        <f t="shared" si="3"/>
        <v>-4.26727964649114E-2</v>
      </c>
    </row>
    <row r="227" spans="1:8" x14ac:dyDescent="0.3">
      <c r="A227">
        <f>'Basic Data Analysis'!B227</f>
        <v>6.743092869165034</v>
      </c>
      <c r="B227">
        <v>225</v>
      </c>
      <c r="C227">
        <f>'Basic Data Analysis'!C227</f>
        <v>6.6101898601003484</v>
      </c>
      <c r="H227">
        <f t="shared" si="3"/>
        <v>-0.10398884594930013</v>
      </c>
    </row>
    <row r="228" spans="1:8" x14ac:dyDescent="0.3">
      <c r="A228">
        <f>'Basic Data Analysis'!B228</f>
        <v>6.8819245189476153</v>
      </c>
      <c r="B228">
        <v>226</v>
      </c>
      <c r="C228">
        <f>'Basic Data Analysis'!C228</f>
        <v>6.6657270289463773</v>
      </c>
      <c r="H228">
        <f t="shared" si="3"/>
        <v>3.6810417757308755E-2</v>
      </c>
    </row>
    <row r="229" spans="1:8" x14ac:dyDescent="0.3">
      <c r="A229">
        <f>'Basic Data Analysis'!B229</f>
        <v>6.9037171075316968</v>
      </c>
      <c r="B229">
        <v>227</v>
      </c>
      <c r="C229">
        <f>'Basic Data Analysis'!C229</f>
        <v>6.7335983011192218</v>
      </c>
      <c r="H229">
        <f t="shared" si="3"/>
        <v>6.6984374235462774E-2</v>
      </c>
    </row>
    <row r="230" spans="1:8" x14ac:dyDescent="0.3">
      <c r="A230">
        <f>'Basic Data Analysis'!B230</f>
        <v>7.0138435693476939</v>
      </c>
      <c r="B230">
        <v>228</v>
      </c>
      <c r="C230">
        <f>'Basic Data Analysis'!C230</f>
        <v>6.8614778053601233</v>
      </c>
      <c r="H230">
        <f t="shared" si="3"/>
        <v>0.21669658309364515</v>
      </c>
    </row>
    <row r="231" spans="1:8" x14ac:dyDescent="0.3">
      <c r="A231">
        <f>'Basic Data Analysis'!B231</f>
        <v>7.0266132575691849</v>
      </c>
      <c r="B231">
        <v>229</v>
      </c>
      <c r="C231">
        <f>'Basic Data Analysis'!C231</f>
        <v>6.9049202641224685</v>
      </c>
      <c r="H231">
        <f t="shared" si="3"/>
        <v>0.22514461614838677</v>
      </c>
    </row>
    <row r="232" spans="1:8" x14ac:dyDescent="0.3">
      <c r="A232">
        <f>'Basic Data Analysis'!B232</f>
        <v>7.0395200823563373</v>
      </c>
      <c r="B232">
        <v>230</v>
      </c>
      <c r="C232">
        <f>'Basic Data Analysis'!C232</f>
        <v>6.9493779129051108</v>
      </c>
      <c r="H232">
        <f t="shared" si="3"/>
        <v>0.23425768624525745</v>
      </c>
    </row>
    <row r="233" spans="1:8" x14ac:dyDescent="0.3">
      <c r="A233">
        <f>'Basic Data Analysis'!B233</f>
        <v>7.016232891840775</v>
      </c>
      <c r="B233">
        <v>231</v>
      </c>
      <c r="C233">
        <f>'Basic Data Analysis'!C233</f>
        <v>6.9524599660866038</v>
      </c>
      <c r="H233">
        <f t="shared" si="3"/>
        <v>0.18566136343000572</v>
      </c>
    </row>
    <row r="234" spans="1:8" x14ac:dyDescent="0.3">
      <c r="A234">
        <f>'Basic Data Analysis'!B234</f>
        <v>7.0999611941560943</v>
      </c>
      <c r="B234">
        <v>232</v>
      </c>
      <c r="C234">
        <f>'Basic Data Analysis'!C234</f>
        <v>7.1439461427257784</v>
      </c>
      <c r="H234">
        <f t="shared" si="3"/>
        <v>0.34205098681232649</v>
      </c>
    </row>
    <row r="235" spans="1:8" x14ac:dyDescent="0.3">
      <c r="A235">
        <f>'Basic Data Analysis'!B235</f>
        <v>7.0737695637022018</v>
      </c>
      <c r="B235">
        <v>233</v>
      </c>
      <c r="C235">
        <f>'Basic Data Analysis'!C235</f>
        <v>7.1645092195883748</v>
      </c>
      <c r="H235">
        <f t="shared" si="3"/>
        <v>0.29964038505904966</v>
      </c>
    </row>
    <row r="236" spans="1:8" x14ac:dyDescent="0.3">
      <c r="A236">
        <f>'Basic Data Analysis'!B236</f>
        <v>7.082825572128387</v>
      </c>
      <c r="B236">
        <v>234</v>
      </c>
      <c r="C236">
        <f>'Basic Data Analysis'!C236</f>
        <v>7.1998299398760706</v>
      </c>
      <c r="H236">
        <f t="shared" si="3"/>
        <v>0.30015142098400105</v>
      </c>
    </row>
    <row r="237" spans="1:8" x14ac:dyDescent="0.3">
      <c r="A237">
        <f>'Basic Data Analysis'!B237</f>
        <v>7.1138015483950587</v>
      </c>
      <c r="B237">
        <v>235</v>
      </c>
      <c r="C237">
        <f>'Basic Data Analysis'!C237</f>
        <v>7.2495973578732009</v>
      </c>
      <c r="H237">
        <f t="shared" si="3"/>
        <v>0.33009473126518696</v>
      </c>
    </row>
    <row r="238" spans="1:8" x14ac:dyDescent="0.3">
      <c r="A238">
        <f>'Basic Data Analysis'!B238</f>
        <v>7.1295299249728403</v>
      </c>
      <c r="B238">
        <v>236</v>
      </c>
      <c r="C238">
        <f>'Basic Data Analysis'!C238</f>
        <v>7.2677912682745349</v>
      </c>
      <c r="H238">
        <f t="shared" si="3"/>
        <v>0.32837216609595643</v>
      </c>
    </row>
    <row r="239" spans="1:8" x14ac:dyDescent="0.3">
      <c r="A239">
        <f>'Basic Data Analysis'!B239</f>
        <v>7.1723324815564728</v>
      </c>
      <c r="B239">
        <v>237</v>
      </c>
      <c r="C239">
        <f>'Basic Data Analysis'!C239</f>
        <v>7.2949233458304432</v>
      </c>
      <c r="H239">
        <f t="shared" si="3"/>
        <v>0.35837164252037113</v>
      </c>
    </row>
    <row r="240" spans="1:8" x14ac:dyDescent="0.3">
      <c r="A240">
        <f>'Basic Data Analysis'!B240</f>
        <v>7.1468194688856554</v>
      </c>
      <c r="B240">
        <v>238</v>
      </c>
      <c r="C240">
        <f>'Basic Data Analysis'!C240</f>
        <v>7.3101055409901123</v>
      </c>
      <c r="H240">
        <f t="shared" si="3"/>
        <v>0.31384159123469058</v>
      </c>
    </row>
    <row r="241" spans="1:8" x14ac:dyDescent="0.3">
      <c r="A241">
        <f>'Basic Data Analysis'!B241</f>
        <v>7.1973005740560856</v>
      </c>
      <c r="B241">
        <v>239</v>
      </c>
      <c r="C241">
        <f>'Basic Data Analysis'!C241</f>
        <v>7.2809361475496521</v>
      </c>
      <c r="H241">
        <f t="shared" si="3"/>
        <v>0.32224275893781318</v>
      </c>
    </row>
    <row r="242" spans="1:8" x14ac:dyDescent="0.3">
      <c r="A242">
        <f>'Basic Data Analysis'!B242</f>
        <v>7.2570238838777161</v>
      </c>
      <c r="B242">
        <v>240</v>
      </c>
      <c r="C242">
        <f>'Basic Data Analysis'!C242</f>
        <v>7.2330221117611888</v>
      </c>
      <c r="H242">
        <f t="shared" si="3"/>
        <v>0.33013888651146406</v>
      </c>
    </row>
    <row r="243" spans="1:8" x14ac:dyDescent="0.3">
      <c r="A243">
        <f>'Basic Data Analysis'!B243</f>
        <v>7.2589964559120395</v>
      </c>
      <c r="B243">
        <v>241</v>
      </c>
      <c r="C243">
        <f>'Basic Data Analysis'!C243</f>
        <v>7.2878943739441446</v>
      </c>
      <c r="H243">
        <f t="shared" si="3"/>
        <v>0.33373331991391275</v>
      </c>
    </row>
    <row r="244" spans="1:8" x14ac:dyDescent="0.3">
      <c r="A244">
        <f>'Basic Data Analysis'!B244</f>
        <v>7.3163222606358547</v>
      </c>
      <c r="B244">
        <v>242</v>
      </c>
      <c r="C244">
        <f>'Basic Data Analysis'!C244</f>
        <v>7.2511094946540142</v>
      </c>
      <c r="H244">
        <f t="shared" si="3"/>
        <v>0.34501912203168139</v>
      </c>
    </row>
    <row r="245" spans="1:8" x14ac:dyDescent="0.3">
      <c r="A245">
        <f>'Basic Data Analysis'!B245</f>
        <v>7.3312502275882618</v>
      </c>
      <c r="B245">
        <v>243</v>
      </c>
      <c r="C245">
        <f>'Basic Data Analysis'!C245</f>
        <v>7.2674905353841268</v>
      </c>
      <c r="H245">
        <f t="shared" si="3"/>
        <v>0.34155345203314535</v>
      </c>
    </row>
    <row r="246" spans="1:8" x14ac:dyDescent="0.3">
      <c r="A246">
        <f>'Basic Data Analysis'!B246</f>
        <v>7.2916357532431686</v>
      </c>
      <c r="B246">
        <v>244</v>
      </c>
      <c r="C246">
        <f>'Basic Data Analysis'!C246</f>
        <v>7.1896468689019981</v>
      </c>
      <c r="H246">
        <f t="shared" si="3"/>
        <v>0.2345483383652347</v>
      </c>
    </row>
    <row r="247" spans="1:8" x14ac:dyDescent="0.3">
      <c r="A247">
        <f>'Basic Data Analysis'!B247</f>
        <v>7.1902313491895704</v>
      </c>
      <c r="B247">
        <v>245</v>
      </c>
      <c r="C247">
        <f>'Basic Data Analysis'!C247</f>
        <v>7.2063869353426639</v>
      </c>
      <c r="H247">
        <f t="shared" si="3"/>
        <v>0.11493699131933877</v>
      </c>
    </row>
    <row r="248" spans="1:8" x14ac:dyDescent="0.3">
      <c r="A248">
        <f>'Basic Data Analysis'!B248</f>
        <v>7.1520260238887108</v>
      </c>
      <c r="B248">
        <v>246</v>
      </c>
      <c r="C248">
        <f>'Basic Data Analysis'!C248</f>
        <v>7.158039955027931</v>
      </c>
      <c r="H248">
        <f t="shared" si="3"/>
        <v>2.4679351906381264E-2</v>
      </c>
    </row>
    <row r="249" spans="1:8" x14ac:dyDescent="0.3">
      <c r="A249">
        <f>'Basic Data Analysis'!B249</f>
        <v>7.0597637035325285</v>
      </c>
      <c r="B249">
        <v>247</v>
      </c>
      <c r="C249">
        <f>'Basic Data Analysis'!C249</f>
        <v>6.6506282760868158</v>
      </c>
      <c r="H249">
        <f t="shared" si="3"/>
        <v>-0.35834967916676952</v>
      </c>
    </row>
    <row r="250" spans="1:8" x14ac:dyDescent="0.3">
      <c r="A250">
        <f>'Basic Data Analysis'!B250</f>
        <v>6.8057114680842252</v>
      </c>
      <c r="B250">
        <v>248</v>
      </c>
      <c r="C250">
        <f>'Basic Data Analysis'!C250</f>
        <v>7.0263522055616505</v>
      </c>
      <c r="H250">
        <f t="shared" si="3"/>
        <v>-0.44393665974178997</v>
      </c>
    </row>
    <row r="251" spans="1:8" x14ac:dyDescent="0.3">
      <c r="A251">
        <f>'Basic Data Analysis'!B251</f>
        <v>6.6765669891074264</v>
      </c>
      <c r="B251">
        <v>249</v>
      </c>
      <c r="C251">
        <f>'Basic Data Analysis'!C251</f>
        <v>7.0895458615008646</v>
      </c>
      <c r="H251">
        <f t="shared" si="3"/>
        <v>-0.56713213894191039</v>
      </c>
    </row>
    <row r="252" spans="1:8" x14ac:dyDescent="0.3">
      <c r="A252">
        <f>'Basic Data Analysis'!B252</f>
        <v>6.8252645850169786</v>
      </c>
      <c r="B252">
        <v>250</v>
      </c>
      <c r="C252">
        <f>'Basic Data Analysis'!C252</f>
        <v>7.2315713343795638</v>
      </c>
      <c r="H252">
        <f t="shared" si="3"/>
        <v>-0.3714928690851691</v>
      </c>
    </row>
    <row r="253" spans="1:8" x14ac:dyDescent="0.3">
      <c r="A253">
        <f>'Basic Data Analysis'!B253</f>
        <v>6.9612107664445926</v>
      </c>
      <c r="B253">
        <v>251</v>
      </c>
      <c r="C253">
        <f>'Basic Data Analysis'!C253</f>
        <v>7.3127215960480632</v>
      </c>
      <c r="H253">
        <f t="shared" si="3"/>
        <v>-0.2202602234350941</v>
      </c>
    </row>
    <row r="254" spans="1:8" x14ac:dyDescent="0.3">
      <c r="A254">
        <f>'Basic Data Analysis'!B254</f>
        <v>7.018007862041256</v>
      </c>
      <c r="B254">
        <v>252</v>
      </c>
      <c r="C254">
        <f>'Basic Data Analysis'!C254</f>
        <v>7.3594434495480545</v>
      </c>
      <c r="H254">
        <f t="shared" si="3"/>
        <v>-0.16607949236016051</v>
      </c>
    </row>
    <row r="255" spans="1:8" x14ac:dyDescent="0.3">
      <c r="A255">
        <f>'Basic Data Analysis'!B255</f>
        <v>7.0658097405570279</v>
      </c>
      <c r="B255">
        <v>253</v>
      </c>
      <c r="C255">
        <f>'Basic Data Analysis'!C255</f>
        <v>7.3529409752852342</v>
      </c>
      <c r="H255">
        <f t="shared" si="3"/>
        <v>-0.14857071614320549</v>
      </c>
    </row>
    <row r="256" spans="1:8" x14ac:dyDescent="0.3">
      <c r="A256">
        <f>'Basic Data Analysis'!B256</f>
        <v>6.9383814492477844</v>
      </c>
      <c r="B256">
        <v>254</v>
      </c>
      <c r="C256">
        <f>'Basic Data Analysis'!C256</f>
        <v>7.4064235001028589</v>
      </c>
      <c r="H256">
        <f t="shared" si="3"/>
        <v>-0.27509981179483667</v>
      </c>
    </row>
    <row r="257" spans="1:8" x14ac:dyDescent="0.3">
      <c r="A257">
        <f>'Basic Data Analysis'!B257</f>
        <v>7.0418402595985476</v>
      </c>
      <c r="B257">
        <v>255</v>
      </c>
      <c r="C257">
        <f>'Basic Data Analysis'!C257</f>
        <v>7.4070142663766623</v>
      </c>
      <c r="H257">
        <f t="shared" si="3"/>
        <v>-0.19824560702393068</v>
      </c>
    </row>
    <row r="258" spans="1:8" x14ac:dyDescent="0.3">
      <c r="A258">
        <f>'Basic Data Analysis'!B258</f>
        <v>7.1369763208806098</v>
      </c>
      <c r="B258">
        <v>256</v>
      </c>
      <c r="C258">
        <f>'Basic Data Analysis'!C258</f>
        <v>7.3224027663784588</v>
      </c>
      <c r="H258">
        <f t="shared" si="3"/>
        <v>-0.17401946959897074</v>
      </c>
    </row>
    <row r="259" spans="1:8" x14ac:dyDescent="0.3">
      <c r="A259">
        <f>'Basic Data Analysis'!B259</f>
        <v>7.1925431522771062</v>
      </c>
      <c r="B259">
        <v>257</v>
      </c>
      <c r="C259">
        <f>'Basic Data Analysis'!C259</f>
        <v>7.3652737925202452</v>
      </c>
      <c r="H259">
        <f t="shared" si="3"/>
        <v>-0.12307143926962727</v>
      </c>
    </row>
    <row r="260" spans="1:8" x14ac:dyDescent="0.3">
      <c r="A260">
        <f>'Basic Data Analysis'!B260</f>
        <v>7.1858717579223459</v>
      </c>
      <c r="B260">
        <v>258</v>
      </c>
      <c r="C260">
        <f>'Basic Data Analysis'!C260</f>
        <v>7.3728437234740198</v>
      </c>
      <c r="H260">
        <f t="shared" ref="H260:H312" si="4">A260-$G$3-$E$3*C260-$F$3*B260</f>
        <v>-0.15271826211794171</v>
      </c>
    </row>
    <row r="261" spans="1:8" x14ac:dyDescent="0.3">
      <c r="A261">
        <f>'Basic Data Analysis'!B261</f>
        <v>7.0310431007966079</v>
      </c>
      <c r="B261">
        <v>259</v>
      </c>
      <c r="C261">
        <f>'Basic Data Analysis'!C261</f>
        <v>7.4215275570948771</v>
      </c>
      <c r="H261">
        <f t="shared" si="4"/>
        <v>-0.30914305088297578</v>
      </c>
    </row>
    <row r="262" spans="1:8" x14ac:dyDescent="0.3">
      <c r="A262">
        <f>'Basic Data Analysis'!B262</f>
        <v>7.1379618165811216</v>
      </c>
      <c r="B262">
        <v>260</v>
      </c>
      <c r="C262">
        <f>'Basic Data Analysis'!C262</f>
        <v>7.568630785790007</v>
      </c>
      <c r="H262">
        <f t="shared" si="4"/>
        <v>-0.1526422197941999</v>
      </c>
    </row>
    <row r="263" spans="1:8" x14ac:dyDescent="0.3">
      <c r="A263">
        <f>'Basic Data Analysis'!B263</f>
        <v>7.250259267245351</v>
      </c>
      <c r="B263">
        <v>261</v>
      </c>
      <c r="C263">
        <f>'Basic Data Analysis'!C263</f>
        <v>7.5283952055551753</v>
      </c>
      <c r="H263">
        <f t="shared" si="4"/>
        <v>-8.817914188981657E-2</v>
      </c>
    </row>
    <row r="264" spans="1:8" x14ac:dyDescent="0.3">
      <c r="A264">
        <f>'Basic Data Analysis'!B264</f>
        <v>7.2169517158130851</v>
      </c>
      <c r="B264">
        <v>262</v>
      </c>
      <c r="C264">
        <f>'Basic Data Analysis'!C264</f>
        <v>7.5382565462917928</v>
      </c>
      <c r="H264">
        <f t="shared" si="4"/>
        <v>-0.14327058496838507</v>
      </c>
    </row>
    <row r="265" spans="1:8" x14ac:dyDescent="0.3">
      <c r="A265">
        <f>'Basic Data Analysis'!B265</f>
        <v>7.2730232139951445</v>
      </c>
      <c r="B265">
        <v>263</v>
      </c>
      <c r="C265">
        <f>'Basic Data Analysis'!C265</f>
        <v>7.521837606945728</v>
      </c>
      <c r="H265">
        <f t="shared" si="4"/>
        <v>-0.12264876720121798</v>
      </c>
    </row>
    <row r="266" spans="1:8" x14ac:dyDescent="0.3">
      <c r="A266">
        <f>'Basic Data Analysis'!B266</f>
        <v>7.2627617905613375</v>
      </c>
      <c r="B266">
        <v>264</v>
      </c>
      <c r="C266">
        <f>'Basic Data Analysis'!C266</f>
        <v>7.5127644481381743</v>
      </c>
      <c r="H266">
        <f t="shared" si="4"/>
        <v>-0.16454005311556141</v>
      </c>
    </row>
    <row r="267" spans="1:8" x14ac:dyDescent="0.3">
      <c r="A267">
        <f>'Basic Data Analysis'!B267</f>
        <v>7.3583085033191047</v>
      </c>
      <c r="B267">
        <v>265</v>
      </c>
      <c r="C267">
        <f>'Basic Data Analysis'!C267</f>
        <v>7.5087038338285286</v>
      </c>
      <c r="H267">
        <f t="shared" si="4"/>
        <v>-9.8016671473899919E-2</v>
      </c>
    </row>
    <row r="268" spans="1:8" x14ac:dyDescent="0.3">
      <c r="A268">
        <f>'Basic Data Analysis'!B268</f>
        <v>7.3838528206937495</v>
      </c>
      <c r="B268">
        <v>266</v>
      </c>
      <c r="C268">
        <f>'Basic Data Analysis'!C268</f>
        <v>7.5297383039515244</v>
      </c>
      <c r="H268">
        <f t="shared" si="4"/>
        <v>-8.8446200129681962E-2</v>
      </c>
    </row>
    <row r="269" spans="1:8" x14ac:dyDescent="0.3">
      <c r="A269">
        <f>'Basic Data Analysis'!B269</f>
        <v>7.4279825884696109</v>
      </c>
      <c r="B269">
        <v>267</v>
      </c>
      <c r="C269">
        <f>'Basic Data Analysis'!C269</f>
        <v>7.556560736371237</v>
      </c>
      <c r="H269">
        <f t="shared" si="4"/>
        <v>-5.7280528491984839E-2</v>
      </c>
    </row>
    <row r="270" spans="1:8" x14ac:dyDescent="0.3">
      <c r="A270">
        <f>'Basic Data Analysis'!B270</f>
        <v>7.5207005644072273</v>
      </c>
      <c r="B270">
        <v>268</v>
      </c>
      <c r="C270">
        <f>'Basic Data Analysis'!C270</f>
        <v>7.5219452874615298</v>
      </c>
      <c r="H270">
        <f t="shared" si="4"/>
        <v>-9.4744478025887702E-3</v>
      </c>
    </row>
    <row r="271" spans="1:8" x14ac:dyDescent="0.3">
      <c r="A271">
        <f>'Basic Data Analysis'!B271</f>
        <v>7.5358090970418399</v>
      </c>
      <c r="B271">
        <v>269</v>
      </c>
      <c r="C271">
        <f>'Basic Data Analysis'!C271</f>
        <v>7.5769068539858617</v>
      </c>
      <c r="H271">
        <f t="shared" si="4"/>
        <v>7.3023846042126195E-3</v>
      </c>
    </row>
    <row r="272" spans="1:8" x14ac:dyDescent="0.3">
      <c r="A272">
        <f>'Basic Data Analysis'!B272</f>
        <v>7.5818674574362843</v>
      </c>
      <c r="B272">
        <v>270</v>
      </c>
      <c r="C272">
        <f>'Basic Data Analysis'!C272</f>
        <v>7.6064023076126484</v>
      </c>
      <c r="H272">
        <f t="shared" si="4"/>
        <v>4.1786624274564588E-2</v>
      </c>
    </row>
    <row r="273" spans="1:8" x14ac:dyDescent="0.3">
      <c r="A273">
        <f>'Basic Data Analysis'!B273</f>
        <v>7.5865194892472658</v>
      </c>
      <c r="B273">
        <v>271</v>
      </c>
      <c r="C273">
        <f>'Basic Data Analysis'!C273</f>
        <v>7.5896812364473778</v>
      </c>
      <c r="H273">
        <f t="shared" si="4"/>
        <v>1.0831866628872255E-2</v>
      </c>
    </row>
    <row r="274" spans="1:8" x14ac:dyDescent="0.3">
      <c r="A274">
        <f>'Basic Data Analysis'!B274</f>
        <v>7.6299270909844656</v>
      </c>
      <c r="B274">
        <v>272</v>
      </c>
      <c r="C274">
        <f>'Basic Data Analysis'!C274</f>
        <v>7.537448150434173</v>
      </c>
      <c r="H274">
        <f t="shared" si="4"/>
        <v>1.6637291372223473E-4</v>
      </c>
    </row>
    <row r="275" spans="1:8" x14ac:dyDescent="0.3">
      <c r="A275">
        <f>'Basic Data Analysis'!B275</f>
        <v>7.6341582462064137</v>
      </c>
      <c r="B275">
        <v>273</v>
      </c>
      <c r="C275">
        <f>'Basic Data Analysis'!C275</f>
        <v>7.5490458486268279</v>
      </c>
      <c r="H275">
        <f t="shared" si="4"/>
        <v>-1.6483454784153473E-2</v>
      </c>
    </row>
    <row r="276" spans="1:8" x14ac:dyDescent="0.3">
      <c r="A276">
        <f>'Basic Data Analysis'!B276</f>
        <v>7.6338535596817678</v>
      </c>
      <c r="B276">
        <v>274</v>
      </c>
      <c r="C276">
        <f>'Basic Data Analysis'!C276</f>
        <v>7.5191423613306076</v>
      </c>
      <c r="H276">
        <f t="shared" si="4"/>
        <v>-5.9249808785739155E-2</v>
      </c>
    </row>
    <row r="277" spans="1:8" x14ac:dyDescent="0.3">
      <c r="A277">
        <f>'Basic Data Analysis'!B277</f>
        <v>7.5598981692402942</v>
      </c>
      <c r="B277">
        <v>275</v>
      </c>
      <c r="C277">
        <f>'Basic Data Analysis'!C277</f>
        <v>7.4654996025342948</v>
      </c>
      <c r="H277">
        <f t="shared" si="4"/>
        <v>-0.18801132684003363</v>
      </c>
    </row>
    <row r="278" spans="1:8" x14ac:dyDescent="0.3">
      <c r="A278">
        <f>'Basic Data Analysis'!B278</f>
        <v>7.6198223203537729</v>
      </c>
      <c r="B278">
        <v>276</v>
      </c>
      <c r="C278">
        <f>'Basic Data Analysis'!C278</f>
        <v>7.4988132539766497</v>
      </c>
      <c r="H278">
        <f t="shared" si="4"/>
        <v>-0.13767582732093953</v>
      </c>
    </row>
    <row r="279" spans="1:8" x14ac:dyDescent="0.3">
      <c r="A279">
        <f>'Basic Data Analysis'!B279</f>
        <v>7.6288191944257484</v>
      </c>
      <c r="B279">
        <v>277</v>
      </c>
      <c r="C279">
        <f>'Basic Data Analysis'!C279</f>
        <v>7.5312398995781376</v>
      </c>
      <c r="H279">
        <f t="shared" si="4"/>
        <v>-0.13872884933616447</v>
      </c>
    </row>
    <row r="280" spans="1:8" x14ac:dyDescent="0.3">
      <c r="A280">
        <f>'Basic Data Analysis'!B280</f>
        <v>7.6493783305170586</v>
      </c>
      <c r="B280">
        <v>278</v>
      </c>
      <c r="C280">
        <f>'Basic Data Analysis'!C280</f>
        <v>7.5270115407536515</v>
      </c>
      <c r="H280">
        <f t="shared" si="4"/>
        <v>-0.14728027178394232</v>
      </c>
    </row>
    <row r="281" spans="1:8" x14ac:dyDescent="0.3">
      <c r="A281">
        <f>'Basic Data Analysis'!B281</f>
        <v>7.6798661597579274</v>
      </c>
      <c r="B281">
        <v>279</v>
      </c>
      <c r="C281">
        <f>'Basic Data Analysis'!C281</f>
        <v>7.563636115365008</v>
      </c>
      <c r="H281">
        <f t="shared" si="4"/>
        <v>-0.12465940865639613</v>
      </c>
    </row>
    <row r="282" spans="1:8" x14ac:dyDescent="0.3">
      <c r="A282">
        <f>'Basic Data Analysis'!B282</f>
        <v>7.7193830598436666</v>
      </c>
      <c r="B282">
        <v>280</v>
      </c>
      <c r="C282">
        <f>'Basic Data Analysis'!C282</f>
        <v>7.6234786878288041</v>
      </c>
      <c r="H282">
        <f t="shared" si="4"/>
        <v>-8.0936077700280329E-2</v>
      </c>
    </row>
    <row r="283" spans="1:8" x14ac:dyDescent="0.3">
      <c r="A283">
        <f>'Basic Data Analysis'!B283</f>
        <v>7.7674079694579401</v>
      </c>
      <c r="B283">
        <v>281</v>
      </c>
      <c r="C283">
        <f>'Basic Data Analysis'!C283</f>
        <v>7.610778530212289</v>
      </c>
      <c r="H283">
        <f t="shared" si="4"/>
        <v>-6.642707589906216E-2</v>
      </c>
    </row>
    <row r="284" spans="1:8" x14ac:dyDescent="0.3">
      <c r="A284">
        <f>'Basic Data Analysis'!B284</f>
        <v>7.7962183452486959</v>
      </c>
      <c r="B284">
        <v>282</v>
      </c>
      <c r="C284">
        <f>'Basic Data Analysis'!C284</f>
        <v>7.6311901223138383</v>
      </c>
      <c r="H284">
        <f t="shared" si="4"/>
        <v>-5.3914443732019812E-2</v>
      </c>
    </row>
    <row r="285" spans="1:8" x14ac:dyDescent="0.3">
      <c r="A285">
        <f>'Basic Data Analysis'!B285</f>
        <v>7.8324902382037651</v>
      </c>
      <c r="B285">
        <v>283</v>
      </c>
      <c r="C285">
        <f>'Basic Data Analysis'!C285</f>
        <v>7.5309251751082318</v>
      </c>
      <c r="H285">
        <f t="shared" si="4"/>
        <v>-9.6692292869004604E-2</v>
      </c>
    </row>
    <row r="286" spans="1:8" x14ac:dyDescent="0.3">
      <c r="A286">
        <f>'Basic Data Analysis'!B286</f>
        <v>7.8949628894539421</v>
      </c>
      <c r="B286">
        <v>284</v>
      </c>
      <c r="C286">
        <f>'Basic Data Analysis'!C286</f>
        <v>7.594373693454374</v>
      </c>
      <c r="H286">
        <f t="shared" si="4"/>
        <v>-2.8138112972321494E-2</v>
      </c>
    </row>
    <row r="287" spans="1:8" x14ac:dyDescent="0.3">
      <c r="A287">
        <f>'Basic Data Analysis'!B287</f>
        <v>7.8760500339963162</v>
      </c>
      <c r="B287">
        <v>285</v>
      </c>
      <c r="C287">
        <f>'Basic Data Analysis'!C287</f>
        <v>7.632053682528821</v>
      </c>
      <c r="H287">
        <f t="shared" si="4"/>
        <v>-5.4369117290540281E-2</v>
      </c>
    </row>
    <row r="288" spans="1:8" x14ac:dyDescent="0.3">
      <c r="A288">
        <f>'Basic Data Analysis'!B288</f>
        <v>7.9028386887064528</v>
      </c>
      <c r="B288">
        <v>286</v>
      </c>
      <c r="C288">
        <f>'Basic Data Analysis'!C288</f>
        <v>7.6080498559410943</v>
      </c>
      <c r="H288">
        <f t="shared" si="4"/>
        <v>-6.6974296807661204E-2</v>
      </c>
    </row>
    <row r="289" spans="1:8" x14ac:dyDescent="0.3">
      <c r="A289">
        <f>'Basic Data Analysis'!B289</f>
        <v>7.9814907014112144</v>
      </c>
      <c r="B289">
        <v>287</v>
      </c>
      <c r="C289">
        <f>'Basic Data Analysis'!C289</f>
        <v>7.6088502916828666</v>
      </c>
      <c r="H289">
        <f t="shared" si="4"/>
        <v>-1.4817861215347783E-2</v>
      </c>
    </row>
    <row r="290" spans="1:8" x14ac:dyDescent="0.3">
      <c r="A290">
        <f>'Basic Data Analysis'!B290</f>
        <v>7.8147872650470482</v>
      </c>
      <c r="B290">
        <v>288</v>
      </c>
      <c r="C290">
        <f>'Basic Data Analysis'!C290</f>
        <v>7.6232215257913483</v>
      </c>
      <c r="H290">
        <f t="shared" si="4"/>
        <v>-0.20096003727177081</v>
      </c>
    </row>
    <row r="291" spans="1:8" x14ac:dyDescent="0.3">
      <c r="A291">
        <f>'Basic Data Analysis'!B291</f>
        <v>7.9545934148618063</v>
      </c>
      <c r="B291">
        <v>289</v>
      </c>
      <c r="C291">
        <f>'Basic Data Analysis'!C291</f>
        <v>7.6301175133885275</v>
      </c>
      <c r="H291">
        <f t="shared" si="4"/>
        <v>-8.4479767601929545E-2</v>
      </c>
    </row>
    <row r="292" spans="1:8" x14ac:dyDescent="0.3">
      <c r="A292">
        <f>'Basic Data Analysis'!B292</f>
        <v>7.9967918369989945</v>
      </c>
      <c r="B292">
        <v>290</v>
      </c>
      <c r="C292">
        <f>'Basic Data Analysis'!C292</f>
        <v>7.6438637641059222</v>
      </c>
      <c r="H292">
        <f t="shared" si="4"/>
        <v>-6.204507754595312E-2</v>
      </c>
    </row>
    <row r="293" spans="1:8" x14ac:dyDescent="0.3">
      <c r="A293">
        <f>'Basic Data Analysis'!B293</f>
        <v>8.0009160487533464</v>
      </c>
      <c r="B293">
        <v>291</v>
      </c>
      <c r="C293">
        <f>'Basic Data Analysis'!C293</f>
        <v>7.6596075932605538</v>
      </c>
      <c r="H293">
        <f t="shared" si="4"/>
        <v>-7.6645853807449704E-2</v>
      </c>
    </row>
    <row r="294" spans="1:8" x14ac:dyDescent="0.3">
      <c r="A294">
        <f>'Basic Data Analysis'!B294</f>
        <v>8.0847689050122327</v>
      </c>
      <c r="B294">
        <v>292</v>
      </c>
      <c r="C294">
        <f>'Basic Data Analysis'!C294</f>
        <v>7.612416913052046</v>
      </c>
      <c r="H294">
        <f t="shared" si="4"/>
        <v>-4.4244033707950159E-2</v>
      </c>
    </row>
    <row r="295" spans="1:8" x14ac:dyDescent="0.3">
      <c r="A295">
        <f>'Basic Data Analysis'!B295</f>
        <v>7.8232777470171895</v>
      </c>
      <c r="B295">
        <v>293</v>
      </c>
      <c r="C295">
        <f>'Basic Data Analysis'!C295</f>
        <v>7.5346761148313304</v>
      </c>
      <c r="H295">
        <f t="shared" si="4"/>
        <v>-0.37307233936106954</v>
      </c>
    </row>
    <row r="296" spans="1:8" x14ac:dyDescent="0.3">
      <c r="A296">
        <f>'Basic Data Analysis'!B296</f>
        <v>8.0410652216634642</v>
      </c>
      <c r="B296">
        <v>294</v>
      </c>
      <c r="C296">
        <f>'Basic Data Analysis'!C296</f>
        <v>7.8453314597974879</v>
      </c>
      <c r="H296">
        <f t="shared" si="4"/>
        <v>-2.0655380562718761E-2</v>
      </c>
    </row>
    <row r="297" spans="1:8" x14ac:dyDescent="0.3">
      <c r="A297">
        <f>'Basic Data Analysis'!B297</f>
        <v>8.1273662031268827</v>
      </c>
      <c r="B297">
        <v>295</v>
      </c>
      <c r="C297">
        <f>'Basic Data Analysis'!C297</f>
        <v>7.7824028459345591</v>
      </c>
      <c r="H297">
        <f t="shared" si="4"/>
        <v>6.0108134152718762E-3</v>
      </c>
    </row>
    <row r="298" spans="1:8" x14ac:dyDescent="0.3">
      <c r="A298">
        <f>'Basic Data Analysis'!B298</f>
        <v>8.2333995776338575</v>
      </c>
      <c r="B298">
        <v>296</v>
      </c>
      <c r="C298">
        <f>'Basic Data Analysis'!C298</f>
        <v>7.9071164994024121</v>
      </c>
      <c r="H298">
        <f t="shared" si="4"/>
        <v>0.14998368736732637</v>
      </c>
    </row>
    <row r="299" spans="1:8" x14ac:dyDescent="0.3">
      <c r="A299">
        <f>'Basic Data Analysis'!B299</f>
        <v>8.2922430163897349</v>
      </c>
      <c r="B299">
        <v>297</v>
      </c>
      <c r="C299">
        <f>'Basic Data Analysis'!C299</f>
        <v>8.0051448203994244</v>
      </c>
      <c r="H299">
        <f t="shared" si="4"/>
        <v>0.23289020889316614</v>
      </c>
    </row>
    <row r="300" spans="1:8" x14ac:dyDescent="0.3">
      <c r="A300">
        <f>'Basic Data Analysis'!B300</f>
        <v>8.3665400500642804</v>
      </c>
      <c r="B300">
        <v>298</v>
      </c>
      <c r="C300">
        <f>'Basic Data Analysis'!C300</f>
        <v>7.990493573160415</v>
      </c>
      <c r="H300">
        <f t="shared" si="4"/>
        <v>0.27265676494924662</v>
      </c>
    </row>
    <row r="301" spans="1:8" x14ac:dyDescent="0.3">
      <c r="A301">
        <f>'Basic Data Analysis'!B301</f>
        <v>8.3703530937786113</v>
      </c>
      <c r="B301">
        <v>299</v>
      </c>
      <c r="C301">
        <f>'Basic Data Analysis'!C301</f>
        <v>7.967873070738106</v>
      </c>
      <c r="H301">
        <f t="shared" si="4"/>
        <v>0.23779530527235337</v>
      </c>
    </row>
    <row r="302" spans="1:8" x14ac:dyDescent="0.3">
      <c r="A302">
        <f>'Basic Data Analysis'!B302</f>
        <v>8.4718066570914807</v>
      </c>
      <c r="B302">
        <v>300</v>
      </c>
      <c r="C302">
        <f>'Basic Data Analysis'!C302</f>
        <v>7.9718506542645855</v>
      </c>
      <c r="H302">
        <f t="shared" si="4"/>
        <v>0.31440541353448204</v>
      </c>
    </row>
    <row r="303" spans="1:8" x14ac:dyDescent="0.3">
      <c r="A303">
        <f>'Basic Data Analysis'!B303</f>
        <v>8.4207527343691826</v>
      </c>
      <c r="B303">
        <v>301</v>
      </c>
      <c r="C303">
        <f>'Basic Data Analysis'!C303</f>
        <v>8.0340235898797641</v>
      </c>
      <c r="H303">
        <f t="shared" si="4"/>
        <v>0.26876971434537289</v>
      </c>
    </row>
    <row r="304" spans="1:8" x14ac:dyDescent="0.3">
      <c r="A304">
        <f>'Basic Data Analysis'!B304</f>
        <v>8.2377438038909325</v>
      </c>
      <c r="B304">
        <v>302</v>
      </c>
      <c r="C304">
        <f>'Basic Data Analysis'!C304</f>
        <v>8.001486675451968</v>
      </c>
      <c r="H304">
        <f t="shared" si="4"/>
        <v>4.1929729960346052E-2</v>
      </c>
    </row>
    <row r="305" spans="1:8" x14ac:dyDescent="0.3">
      <c r="A305">
        <f>'Basic Data Analysis'!B305</f>
        <v>8.1914021156753734</v>
      </c>
      <c r="B305">
        <v>303</v>
      </c>
      <c r="C305">
        <f>'Basic Data Analysis'!C305</f>
        <v>7.949646234747096</v>
      </c>
      <c r="H305">
        <f t="shared" si="4"/>
        <v>-5.8280877502905781E-2</v>
      </c>
    </row>
    <row r="306" spans="1:8" x14ac:dyDescent="0.3">
      <c r="A306">
        <f>'Basic Data Analysis'!B306</f>
        <v>8.2566826179415056</v>
      </c>
      <c r="B306">
        <v>304</v>
      </c>
      <c r="C306">
        <f>'Basic Data Analysis'!C306</f>
        <v>7.9831750210647474</v>
      </c>
      <c r="H306">
        <f t="shared" si="4"/>
        <v>-2.477156342969522E-3</v>
      </c>
    </row>
    <row r="307" spans="1:8" x14ac:dyDescent="0.3">
      <c r="A307">
        <f>'Basic Data Analysis'!B307</f>
        <v>8.3192787416832719</v>
      </c>
      <c r="B307">
        <v>305</v>
      </c>
      <c r="C307">
        <f>'Basic Data Analysis'!C307</f>
        <v>8.0027583957512025</v>
      </c>
      <c r="H307">
        <f t="shared" si="4"/>
        <v>4.3390549360138309E-2</v>
      </c>
    </row>
    <row r="308" spans="1:8" x14ac:dyDescent="0.3">
      <c r="A308">
        <f>'Basic Data Analysis'!B308</f>
        <v>8.4007672300178982</v>
      </c>
      <c r="B308">
        <v>306</v>
      </c>
      <c r="C308">
        <f>'Basic Data Analysis'!C308</f>
        <v>8.043979936829432</v>
      </c>
      <c r="H308">
        <f t="shared" si="4"/>
        <v>0.11940250168777844</v>
      </c>
    </row>
    <row r="309" spans="1:8" x14ac:dyDescent="0.3">
      <c r="A309">
        <f>'Basic Data Analysis'!B309</f>
        <v>8.36276381075551</v>
      </c>
      <c r="B309">
        <v>307</v>
      </c>
      <c r="C309">
        <f>'Basic Data Analysis'!C309</f>
        <v>8.0832202695845616</v>
      </c>
      <c r="H309">
        <f t="shared" si="4"/>
        <v>7.4892314839257068E-2</v>
      </c>
    </row>
    <row r="310" spans="1:8" x14ac:dyDescent="0.3">
      <c r="A310">
        <f>'Basic Data Analysis'!B310</f>
        <v>8.464888900881105</v>
      </c>
      <c r="B310">
        <v>308</v>
      </c>
      <c r="C310">
        <f>'Basic Data Analysis'!C310</f>
        <v>8.1061963112304412</v>
      </c>
      <c r="H310">
        <f t="shared" si="4"/>
        <v>0.16205317931241581</v>
      </c>
    </row>
    <row r="311" spans="1:8" x14ac:dyDescent="0.3">
      <c r="A311">
        <f>'Basic Data Analysis'!B311</f>
        <v>8.5675003405723746</v>
      </c>
      <c r="B311">
        <v>309</v>
      </c>
      <c r="C311">
        <f>'Basic Data Analysis'!C311</f>
        <v>8.1353522228453343</v>
      </c>
      <c r="H311">
        <f t="shared" si="4"/>
        <v>0.25291393587622579</v>
      </c>
    </row>
    <row r="312" spans="1:8" x14ac:dyDescent="0.3">
      <c r="A312">
        <f>'Basic Data Analysis'!B312</f>
        <v>8.6072313307689914</v>
      </c>
      <c r="B312">
        <v>310</v>
      </c>
      <c r="C312">
        <f>'Basic Data Analysis'!C312</f>
        <v>8.1324073850364318</v>
      </c>
      <c r="H312">
        <f t="shared" si="4"/>
        <v>0.26420180056809706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6A12-006D-4145-A2BD-5F33915BDB05}">
  <dimension ref="E1:W312"/>
  <sheetViews>
    <sheetView workbookViewId="0">
      <selection activeCell="C11" sqref="C11"/>
    </sheetView>
  </sheetViews>
  <sheetFormatPr defaultRowHeight="14.4" x14ac:dyDescent="0.3"/>
  <sheetData>
    <row r="1" spans="5:23" x14ac:dyDescent="0.3">
      <c r="E1" t="s">
        <v>14</v>
      </c>
    </row>
    <row r="3" spans="5:23" x14ac:dyDescent="0.3">
      <c r="E3">
        <f>Regressions!H3</f>
        <v>4.1053272261184368E-2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5:23" x14ac:dyDescent="0.3">
      <c r="E4">
        <f>Regressions!H4</f>
        <v>1.1141122446417712E-2</v>
      </c>
      <c r="H4" t="s">
        <v>2</v>
      </c>
      <c r="I4" t="s">
        <v>3</v>
      </c>
      <c r="J4" t="s">
        <v>4</v>
      </c>
      <c r="L4">
        <v>0</v>
      </c>
      <c r="M4" s="1">
        <v>1</v>
      </c>
      <c r="N4" s="1">
        <f>M5</f>
        <v>0.93572133014223591</v>
      </c>
      <c r="O4" s="1">
        <f>M6</f>
        <v>0.86130472380907996</v>
      </c>
      <c r="P4" s="1">
        <f>M7</f>
        <v>0.78530625963121747</v>
      </c>
      <c r="Q4" s="1">
        <f>M8</f>
        <v>0.71940901828302273</v>
      </c>
      <c r="R4" s="1">
        <f>M9</f>
        <v>0.66451858273367237</v>
      </c>
      <c r="S4" s="1">
        <f>M10</f>
        <v>0.61471847238614363</v>
      </c>
      <c r="T4" s="1">
        <f>M11</f>
        <v>0.58133956855516289</v>
      </c>
      <c r="U4" s="1">
        <f>M12</f>
        <v>0.56254394266664653</v>
      </c>
      <c r="V4" s="1">
        <f>M13</f>
        <v>0.54680807275644983</v>
      </c>
      <c r="W4" s="1">
        <f>M14</f>
        <v>0.5248638594704772</v>
      </c>
    </row>
    <row r="5" spans="5:23" x14ac:dyDescent="0.3">
      <c r="E5">
        <f>Regressions!H5</f>
        <v>2.3285586380717607E-2</v>
      </c>
      <c r="G5">
        <v>1</v>
      </c>
      <c r="H5" s="2">
        <f>SUMPRODUCT($E$3:INDEX($E$3:$E$312,ROWS(E4:E$312)),$E4:E$312)/DEVSQ($E$3:$E$312)</f>
        <v>0.93572133014223591</v>
      </c>
      <c r="I5">
        <f t="shared" ref="I5:I14" si="0">SQRT((1/COUNT($E$4:$E$313))*((COUNT($E$4:$E$313)-A4)/(COUNT($E$4:$E$313)+2)))</f>
        <v>5.6704797712374272E-2</v>
      </c>
      <c r="J5">
        <f>H5/I5</f>
        <v>16.50162539841034</v>
      </c>
      <c r="L5">
        <v>1</v>
      </c>
      <c r="M5" s="1">
        <f>H5</f>
        <v>0.93572133014223591</v>
      </c>
      <c r="N5" s="1" cm="1">
        <f t="array" ref="N5">INDEX(M4:M$14,ROWS($A4))</f>
        <v>1</v>
      </c>
      <c r="O5" s="1" cm="1">
        <f t="array" ref="O5">INDEX(N4:N$14,ROWS($A4))</f>
        <v>0.93572133014223591</v>
      </c>
      <c r="P5" s="1" cm="1">
        <f t="array" ref="P5">INDEX(O4:O$14,ROWS($A4))</f>
        <v>0.86130472380907996</v>
      </c>
      <c r="Q5" s="1" cm="1">
        <f t="array" ref="Q5">INDEX(P4:P$14,ROWS($A4))</f>
        <v>0.78530625963121747</v>
      </c>
      <c r="R5" s="1" cm="1">
        <f t="array" ref="R5">INDEX(Q4:Q$14,ROWS($A4))</f>
        <v>0.71940901828302273</v>
      </c>
      <c r="S5" s="1" cm="1">
        <f t="array" ref="S5">INDEX(R4:R$14,ROWS($A4))</f>
        <v>0.66451858273367237</v>
      </c>
      <c r="T5" s="1" cm="1">
        <f t="array" ref="T5">INDEX(S4:S$14,ROWS($A4))</f>
        <v>0.61471847238614363</v>
      </c>
      <c r="U5" s="1" cm="1">
        <f t="array" ref="U5">INDEX(T4:T$14,ROWS($A4))</f>
        <v>0.58133956855516289</v>
      </c>
      <c r="V5" s="1" cm="1">
        <f t="array" ref="V5">INDEX(U4:U$14,ROWS($A4))</f>
        <v>0.56254394266664653</v>
      </c>
      <c r="W5" s="1" cm="1">
        <f t="array" ref="W5">INDEX(V4:V$14,ROWS($A4))</f>
        <v>0.54680807275644983</v>
      </c>
    </row>
    <row r="6" spans="5:23" x14ac:dyDescent="0.3">
      <c r="E6">
        <f>Regressions!H6</f>
        <v>3.7877661531701745E-2</v>
      </c>
      <c r="G6">
        <v>2</v>
      </c>
      <c r="H6" s="2">
        <f>SUMPRODUCT($E$3:INDEX($E$3:$E$312,ROWS(E5:E$312)),$E5:E$312)/DEVSQ($E$3:$E$312)</f>
        <v>0.86130472380907996</v>
      </c>
      <c r="I6">
        <f t="shared" si="0"/>
        <v>5.6704797712374272E-2</v>
      </c>
      <c r="J6">
        <f t="shared" ref="J6:J14" si="1">H6/I6</f>
        <v>15.18927425114725</v>
      </c>
      <c r="L6">
        <v>2</v>
      </c>
      <c r="M6" s="1">
        <f t="shared" ref="M6:M14" si="2">H6</f>
        <v>0.86130472380907996</v>
      </c>
      <c r="N6" s="1" cm="1">
        <f t="array" ref="N6">INDEX(M5:M$14,ROWS($A5))</f>
        <v>0.93572133014223591</v>
      </c>
      <c r="O6" s="1" cm="1">
        <f t="array" ref="O6">INDEX(N5:N$14,ROWS($A5))</f>
        <v>1</v>
      </c>
      <c r="P6" s="1" cm="1">
        <f t="array" ref="P6">INDEX(O5:O$14,ROWS($A5))</f>
        <v>0.93572133014223591</v>
      </c>
      <c r="Q6" s="1" cm="1">
        <f t="array" ref="Q6">INDEX(P5:P$14,ROWS($A5))</f>
        <v>0.86130472380907996</v>
      </c>
      <c r="R6" s="1" cm="1">
        <f t="array" ref="R6">INDEX(Q5:Q$14,ROWS($A5))</f>
        <v>0.78530625963121747</v>
      </c>
      <c r="S6" s="1" cm="1">
        <f t="array" ref="S6">INDEX(R5:R$14,ROWS($A5))</f>
        <v>0.71940901828302273</v>
      </c>
      <c r="T6" s="1" cm="1">
        <f t="array" ref="T6">INDEX(S5:S$14,ROWS($A5))</f>
        <v>0.66451858273367237</v>
      </c>
      <c r="U6" s="1" cm="1">
        <f t="array" ref="U6">INDEX(T5:T$14,ROWS($A5))</f>
        <v>0.61471847238614363</v>
      </c>
      <c r="V6" s="1" cm="1">
        <f t="array" ref="V6">INDEX(U5:U$14,ROWS($A5))</f>
        <v>0.58133956855516289</v>
      </c>
      <c r="W6" s="1" cm="1">
        <f t="array" ref="W6">INDEX(V5:V$14,ROWS($A5))</f>
        <v>0.56254394266664653</v>
      </c>
    </row>
    <row r="7" spans="5:23" x14ac:dyDescent="0.3">
      <c r="E7">
        <f>Regressions!H7</f>
        <v>2.2167232355577104E-2</v>
      </c>
      <c r="G7">
        <v>3</v>
      </c>
      <c r="H7" s="2">
        <f>SUMPRODUCT($E$3:INDEX($E$3:$E$312,ROWS(E6:E$312)),$E6:E$312)/DEVSQ($E$3:$E$312)</f>
        <v>0.78530625963121747</v>
      </c>
      <c r="I7">
        <f t="shared" si="0"/>
        <v>5.6704797712374272E-2</v>
      </c>
      <c r="J7">
        <f t="shared" si="1"/>
        <v>13.849026736935979</v>
      </c>
      <c r="L7">
        <v>3</v>
      </c>
      <c r="M7" s="1">
        <f t="shared" si="2"/>
        <v>0.78530625963121747</v>
      </c>
      <c r="N7" s="1" cm="1">
        <f t="array" ref="N7">INDEX(M6:M$14,ROWS($A6))</f>
        <v>0.86130472380907996</v>
      </c>
      <c r="O7" s="1" cm="1">
        <f t="array" ref="O7">INDEX(N6:N$14,ROWS($A6))</f>
        <v>0.93572133014223591</v>
      </c>
      <c r="P7" s="1" cm="1">
        <f t="array" ref="P7">INDEX(O6:O$14,ROWS($A6))</f>
        <v>1</v>
      </c>
      <c r="Q7" s="1" cm="1">
        <f t="array" ref="Q7">INDEX(P6:P$14,ROWS($A6))</f>
        <v>0.93572133014223591</v>
      </c>
      <c r="R7" s="1" cm="1">
        <f t="array" ref="R7">INDEX(Q6:Q$14,ROWS($A6))</f>
        <v>0.86130472380907996</v>
      </c>
      <c r="S7" s="1" cm="1">
        <f t="array" ref="S7">INDEX(R6:R$14,ROWS($A6))</f>
        <v>0.78530625963121747</v>
      </c>
      <c r="T7" s="1" cm="1">
        <f t="array" ref="T7">INDEX(S6:S$14,ROWS($A6))</f>
        <v>0.71940901828302273</v>
      </c>
      <c r="U7" s="1" cm="1">
        <f t="array" ref="U7">INDEX(T6:T$14,ROWS($A6))</f>
        <v>0.66451858273367237</v>
      </c>
      <c r="V7" s="1" cm="1">
        <f t="array" ref="V7">INDEX(U6:U$14,ROWS($A6))</f>
        <v>0.61471847238614363</v>
      </c>
      <c r="W7" s="1" cm="1">
        <f t="array" ref="W7">INDEX(V6:V$14,ROWS($A6))</f>
        <v>0.58133956855516289</v>
      </c>
    </row>
    <row r="8" spans="5:23" x14ac:dyDescent="0.3">
      <c r="E8">
        <f>Regressions!H8</f>
        <v>9.1491670446071233E-2</v>
      </c>
      <c r="G8">
        <v>4</v>
      </c>
      <c r="H8" s="2">
        <f>SUMPRODUCT($E$3:INDEX($E$3:$E$312,ROWS(E7:E$312)),$E7:E$312)/DEVSQ($E$3:$E$312)</f>
        <v>0.71940901828302273</v>
      </c>
      <c r="I8">
        <f t="shared" si="0"/>
        <v>5.6704797712374272E-2</v>
      </c>
      <c r="J8">
        <f t="shared" si="1"/>
        <v>12.686916227655132</v>
      </c>
      <c r="L8">
        <v>4</v>
      </c>
      <c r="M8" s="1">
        <f t="shared" si="2"/>
        <v>0.71940901828302273</v>
      </c>
      <c r="N8" s="1" cm="1">
        <f t="array" ref="N8">INDEX(M7:M$14,ROWS($A7))</f>
        <v>0.78530625963121747</v>
      </c>
      <c r="O8" s="1" cm="1">
        <f t="array" ref="O8">INDEX(N7:N$14,ROWS($A7))</f>
        <v>0.86130472380907996</v>
      </c>
      <c r="P8" s="1" cm="1">
        <f t="array" ref="P8">INDEX(O7:O$14,ROWS($A7))</f>
        <v>0.93572133014223591</v>
      </c>
      <c r="Q8" s="1" cm="1">
        <f t="array" ref="Q8">INDEX(P7:P$14,ROWS($A7))</f>
        <v>1</v>
      </c>
      <c r="R8" s="1" cm="1">
        <f t="array" ref="R8">INDEX(Q7:Q$14,ROWS($A7))</f>
        <v>0.93572133014223591</v>
      </c>
      <c r="S8" s="1" cm="1">
        <f t="array" ref="S8">INDEX(R7:R$14,ROWS($A7))</f>
        <v>0.86130472380907996</v>
      </c>
      <c r="T8" s="1" cm="1">
        <f t="array" ref="T8">INDEX(S7:S$14,ROWS($A7))</f>
        <v>0.78530625963121747</v>
      </c>
      <c r="U8" s="1" cm="1">
        <f t="array" ref="U8">INDEX(T7:T$14,ROWS($A7))</f>
        <v>0.71940901828302273</v>
      </c>
      <c r="V8" s="1" cm="1">
        <f t="array" ref="V8">INDEX(U7:U$14,ROWS($A7))</f>
        <v>0.66451858273367237</v>
      </c>
      <c r="W8" s="1" cm="1">
        <f t="array" ref="W8">INDEX(V7:V$14,ROWS($A7))</f>
        <v>0.61471847238614363</v>
      </c>
    </row>
    <row r="9" spans="5:23" x14ac:dyDescent="0.3">
      <c r="E9">
        <f>Regressions!H9</f>
        <v>-3.0056126838301056E-2</v>
      </c>
      <c r="G9">
        <v>5</v>
      </c>
      <c r="H9" s="2">
        <f>SUMPRODUCT($E$3:INDEX($E$3:$E$312,ROWS(E8:E$312)),$E8:E$312)/DEVSQ($E$3:$E$312)</f>
        <v>0.66451858273367237</v>
      </c>
      <c r="I9">
        <f t="shared" si="0"/>
        <v>5.6704797712374272E-2</v>
      </c>
      <c r="J9">
        <f t="shared" si="1"/>
        <v>11.718912852918253</v>
      </c>
      <c r="L9">
        <v>5</v>
      </c>
      <c r="M9" s="1">
        <f t="shared" si="2"/>
        <v>0.66451858273367237</v>
      </c>
      <c r="N9" s="1" cm="1">
        <f t="array" ref="N9">INDEX(M8:M$14,ROWS($A8))</f>
        <v>0.71940901828302273</v>
      </c>
      <c r="O9" s="1" cm="1">
        <f t="array" ref="O9">INDEX(N8:N$14,ROWS($A8))</f>
        <v>0.78530625963121747</v>
      </c>
      <c r="P9" s="1" cm="1">
        <f t="array" ref="P9">INDEX(O8:O$14,ROWS($A8))</f>
        <v>0.86130472380907996</v>
      </c>
      <c r="Q9" s="1" cm="1">
        <f t="array" ref="Q9">INDEX(P8:P$14,ROWS($A8))</f>
        <v>0.93572133014223591</v>
      </c>
      <c r="R9" s="1" cm="1">
        <f t="array" ref="R9">INDEX(Q8:Q$14,ROWS($A8))</f>
        <v>1</v>
      </c>
      <c r="S9" s="1" cm="1">
        <f t="array" ref="S9">INDEX(R8:R$14,ROWS($A8))</f>
        <v>0.93572133014223591</v>
      </c>
      <c r="T9" s="1" cm="1">
        <f t="array" ref="T9">INDEX(S8:S$14,ROWS($A8))</f>
        <v>0.86130472380907996</v>
      </c>
      <c r="U9" s="1" cm="1">
        <f t="array" ref="U9">INDEX(T8:T$14,ROWS($A8))</f>
        <v>0.78530625963121747</v>
      </c>
      <c r="V9" s="1" cm="1">
        <f t="array" ref="V9">INDEX(U8:U$14,ROWS($A8))</f>
        <v>0.71940901828302273</v>
      </c>
      <c r="W9" s="1" cm="1">
        <f t="array" ref="W9">INDEX(V8:V$14,ROWS($A8))</f>
        <v>0.66451858273367237</v>
      </c>
    </row>
    <row r="10" spans="5:23" x14ac:dyDescent="0.3">
      <c r="E10">
        <f>Regressions!H10</f>
        <v>-0.12343428311414695</v>
      </c>
      <c r="G10">
        <v>6</v>
      </c>
      <c r="H10" s="2">
        <f>SUMPRODUCT($E$3:INDEX($E$3:$E$312,ROWS(E9:E$312)),$E9:E$312)/DEVSQ($E$3:$E$312)</f>
        <v>0.61471847238614363</v>
      </c>
      <c r="I10">
        <f t="shared" si="0"/>
        <v>5.6704797712374272E-2</v>
      </c>
      <c r="J10">
        <f t="shared" si="1"/>
        <v>10.840678340908676</v>
      </c>
      <c r="L10">
        <v>6</v>
      </c>
      <c r="M10" s="1">
        <f t="shared" si="2"/>
        <v>0.61471847238614363</v>
      </c>
      <c r="N10" s="1" cm="1">
        <f t="array" ref="N10">INDEX(M9:M$14,ROWS($A9))</f>
        <v>0.66451858273367237</v>
      </c>
      <c r="O10" s="1" cm="1">
        <f t="array" ref="O10">INDEX(N9:N$14,ROWS($A9))</f>
        <v>0.71940901828302273</v>
      </c>
      <c r="P10" s="1" cm="1">
        <f t="array" ref="P10">INDEX(O9:O$14,ROWS($A9))</f>
        <v>0.78530625963121747</v>
      </c>
      <c r="Q10" s="1" cm="1">
        <f t="array" ref="Q10">INDEX(P9:P$14,ROWS($A9))</f>
        <v>0.86130472380907996</v>
      </c>
      <c r="R10" s="1" cm="1">
        <f t="array" ref="R10">INDEX(Q9:Q$14,ROWS($A9))</f>
        <v>0.93572133014223591</v>
      </c>
      <c r="S10" s="1" cm="1">
        <f t="array" ref="S10">INDEX(R9:R$14,ROWS($A9))</f>
        <v>1</v>
      </c>
      <c r="T10" s="1" cm="1">
        <f t="array" ref="T10">INDEX(S9:S$14,ROWS($A9))</f>
        <v>0.93572133014223591</v>
      </c>
      <c r="U10" s="1" cm="1">
        <f t="array" ref="U10">INDEX(T9:T$14,ROWS($A9))</f>
        <v>0.86130472380907996</v>
      </c>
      <c r="V10" s="1" cm="1">
        <f t="array" ref="V10">INDEX(U9:U$14,ROWS($A9))</f>
        <v>0.78530625963121747</v>
      </c>
      <c r="W10" s="1" cm="1">
        <f t="array" ref="W10">INDEX(V9:V$14,ROWS($A9))</f>
        <v>0.71940901828302273</v>
      </c>
    </row>
    <row r="11" spans="5:23" x14ac:dyDescent="0.3">
      <c r="E11">
        <f>Regressions!H11</f>
        <v>-0.22359987985917651</v>
      </c>
      <c r="G11">
        <v>7</v>
      </c>
      <c r="H11" s="2">
        <f>SUMPRODUCT($E$3:INDEX($E$3:$E$312,ROWS(E10:E$312)),$E10:E$312)/DEVSQ($E$3:$E$312)</f>
        <v>0.58133956855516289</v>
      </c>
      <c r="I11">
        <f t="shared" si="0"/>
        <v>5.6704797712374272E-2</v>
      </c>
      <c r="J11">
        <f t="shared" si="1"/>
        <v>10.252034960144147</v>
      </c>
      <c r="L11">
        <v>7</v>
      </c>
      <c r="M11" s="1">
        <f t="shared" si="2"/>
        <v>0.58133956855516289</v>
      </c>
      <c r="N11" s="1" cm="1">
        <f t="array" ref="N11">INDEX(M10:M$14,ROWS($A10))</f>
        <v>0.61471847238614363</v>
      </c>
      <c r="O11" s="1" cm="1">
        <f t="array" ref="O11">INDEX(N10:N$14,ROWS($A10))</f>
        <v>0.66451858273367237</v>
      </c>
      <c r="P11" s="1" cm="1">
        <f t="array" ref="P11">INDEX(O10:O$14,ROWS($A10))</f>
        <v>0.71940901828302273</v>
      </c>
      <c r="Q11" s="1" cm="1">
        <f t="array" ref="Q11">INDEX(P10:P$14,ROWS($A10))</f>
        <v>0.78530625963121747</v>
      </c>
      <c r="R11" s="1" cm="1">
        <f t="array" ref="R11">INDEX(Q10:Q$14,ROWS($A10))</f>
        <v>0.86130472380907996</v>
      </c>
      <c r="S11" s="1" cm="1">
        <f t="array" ref="S11">INDEX(R10:R$14,ROWS($A10))</f>
        <v>0.93572133014223591</v>
      </c>
      <c r="T11" s="1" cm="1">
        <f t="array" ref="T11">INDEX(S10:S$14,ROWS($A10))</f>
        <v>1</v>
      </c>
      <c r="U11" s="1" cm="1">
        <f t="array" ref="U11">INDEX(T10:T$14,ROWS($A10))</f>
        <v>0.93572133014223591</v>
      </c>
      <c r="V11" s="1" cm="1">
        <f t="array" ref="V11">INDEX(U10:U$14,ROWS($A10))</f>
        <v>0.86130472380907996</v>
      </c>
      <c r="W11" s="1" cm="1">
        <f t="array" ref="W11">INDEX(V10:V$14,ROWS($A10))</f>
        <v>0.78530625963121747</v>
      </c>
    </row>
    <row r="12" spans="5:23" x14ac:dyDescent="0.3">
      <c r="E12">
        <f>Regressions!H12</f>
        <v>-0.29495258309813888</v>
      </c>
      <c r="G12">
        <v>8</v>
      </c>
      <c r="H12" s="2">
        <f>SUMPRODUCT($E$3:INDEX($E$3:$E$312,ROWS(E11:E$312)),$E11:E$312)/DEVSQ($E$3:$E$312)</f>
        <v>0.56254394266664653</v>
      </c>
      <c r="I12">
        <f t="shared" si="0"/>
        <v>5.6704797712374272E-2</v>
      </c>
      <c r="J12">
        <f t="shared" si="1"/>
        <v>9.9205704871756684</v>
      </c>
      <c r="L12">
        <v>8</v>
      </c>
      <c r="M12" s="1">
        <f t="shared" si="2"/>
        <v>0.56254394266664653</v>
      </c>
      <c r="N12" s="1" cm="1">
        <f t="array" ref="N12">INDEX(M11:M$14,ROWS($A11))</f>
        <v>0.58133956855516289</v>
      </c>
      <c r="O12" s="1" cm="1">
        <f t="array" ref="O12">INDEX(N11:N$14,ROWS($A11))</f>
        <v>0.61471847238614363</v>
      </c>
      <c r="P12" s="1" cm="1">
        <f t="array" ref="P12">INDEX(O11:O$14,ROWS($A11))</f>
        <v>0.66451858273367237</v>
      </c>
      <c r="Q12" s="1" cm="1">
        <f t="array" ref="Q12">INDEX(P11:P$14,ROWS($A11))</f>
        <v>0.71940901828302273</v>
      </c>
      <c r="R12" s="1" cm="1">
        <f t="array" ref="R12">INDEX(Q11:Q$14,ROWS($A11))</f>
        <v>0.78530625963121747</v>
      </c>
      <c r="S12" s="1" cm="1">
        <f t="array" ref="S12">INDEX(R11:R$14,ROWS($A11))</f>
        <v>0.86130472380907996</v>
      </c>
      <c r="T12" s="1" cm="1">
        <f t="array" ref="T12">INDEX(S11:S$14,ROWS($A11))</f>
        <v>0.93572133014223591</v>
      </c>
      <c r="U12" s="1" cm="1">
        <f t="array" ref="U12">INDEX(T11:T$14,ROWS($A11))</f>
        <v>1</v>
      </c>
      <c r="V12" s="1" cm="1">
        <f t="array" ref="V12">INDEX(U11:U$14,ROWS($A11))</f>
        <v>0.93572133014223591</v>
      </c>
      <c r="W12" s="1" cm="1">
        <f t="array" ref="W12">INDEX(V11:V$14,ROWS($A11))</f>
        <v>0.86130472380907996</v>
      </c>
    </row>
    <row r="13" spans="5:23" x14ac:dyDescent="0.3">
      <c r="E13">
        <f>Regressions!H13</f>
        <v>-0.2358045165774692</v>
      </c>
      <c r="G13">
        <v>9</v>
      </c>
      <c r="H13" s="2">
        <f>SUMPRODUCT($E$3:INDEX($E$3:$E$312,ROWS(E12:E$312)),$E12:E$312)/DEVSQ($E$3:$E$312)</f>
        <v>0.54680807275644983</v>
      </c>
      <c r="I13">
        <f t="shared" si="0"/>
        <v>5.6704797712374272E-2</v>
      </c>
      <c r="J13">
        <f t="shared" si="1"/>
        <v>9.6430653986289396</v>
      </c>
      <c r="L13">
        <v>9</v>
      </c>
      <c r="M13" s="1">
        <f t="shared" si="2"/>
        <v>0.54680807275644983</v>
      </c>
      <c r="N13" s="1" cm="1">
        <f t="array" ref="N13">INDEX(M12:M$14,ROWS($A12))</f>
        <v>0.56254394266664653</v>
      </c>
      <c r="O13" s="1" cm="1">
        <f t="array" ref="O13">INDEX(N12:N$14,ROWS($A12))</f>
        <v>0.58133956855516289</v>
      </c>
      <c r="P13" s="1" cm="1">
        <f t="array" ref="P13">INDEX(O12:O$14,ROWS($A12))</f>
        <v>0.61471847238614363</v>
      </c>
      <c r="Q13" s="1" cm="1">
        <f t="array" ref="Q13">INDEX(P12:P$14,ROWS($A12))</f>
        <v>0.66451858273367237</v>
      </c>
      <c r="R13" s="1" cm="1">
        <f t="array" ref="R13">INDEX(Q12:Q$14,ROWS($A12))</f>
        <v>0.71940901828302273</v>
      </c>
      <c r="S13" s="1" cm="1">
        <f t="array" ref="S13">INDEX(R12:R$14,ROWS($A12))</f>
        <v>0.78530625963121747</v>
      </c>
      <c r="T13" s="1" cm="1">
        <f t="array" ref="T13">INDEX(S12:S$14,ROWS($A12))</f>
        <v>0.86130472380907996</v>
      </c>
      <c r="U13" s="1" cm="1">
        <f t="array" ref="U13">INDEX(T12:T$14,ROWS($A12))</f>
        <v>0.93572133014223591</v>
      </c>
      <c r="V13" s="1" cm="1">
        <f t="array" ref="V13">INDEX(U12:U$14,ROWS($A12))</f>
        <v>1</v>
      </c>
      <c r="W13" s="1" cm="1">
        <f t="array" ref="W13">INDEX(V12:V$14,ROWS($A12))</f>
        <v>0.93572133014223591</v>
      </c>
    </row>
    <row r="14" spans="5:23" x14ac:dyDescent="0.3">
      <c r="E14">
        <f>Regressions!H14</f>
        <v>-0.17264653854087014</v>
      </c>
      <c r="G14">
        <v>10</v>
      </c>
      <c r="H14" s="2">
        <f>SUMPRODUCT($E$3:INDEX($E$3:$E$312,ROWS(E13:E$312)),$E13:E$312)/DEVSQ($E$3:$E$312)</f>
        <v>0.5248638594704772</v>
      </c>
      <c r="I14">
        <f t="shared" si="0"/>
        <v>5.6704797712374272E-2</v>
      </c>
      <c r="J14">
        <f t="shared" si="1"/>
        <v>9.2560749820987365</v>
      </c>
      <c r="L14">
        <v>10</v>
      </c>
      <c r="M14" s="1">
        <f t="shared" si="2"/>
        <v>0.5248638594704772</v>
      </c>
      <c r="N14" s="1" cm="1">
        <f t="array" ref="N14">INDEX(M13:M$14,ROWS($A13))</f>
        <v>0.54680807275644983</v>
      </c>
      <c r="O14" s="1" cm="1">
        <f t="array" ref="O14">INDEX(N13:N$14,ROWS($A13))</f>
        <v>0.56254394266664653</v>
      </c>
      <c r="P14" s="1" cm="1">
        <f t="array" ref="P14">INDEX(O13:O$14,ROWS($A13))</f>
        <v>0.58133956855516289</v>
      </c>
      <c r="Q14" s="1" cm="1">
        <f t="array" ref="Q14">INDEX(P13:P$14,ROWS($A13))</f>
        <v>0.61471847238614363</v>
      </c>
      <c r="R14" s="1" cm="1">
        <f t="array" ref="R14">INDEX(Q13:Q$14,ROWS($A13))</f>
        <v>0.66451858273367237</v>
      </c>
      <c r="S14" s="1" cm="1">
        <f t="array" ref="S14">INDEX(R13:R$14,ROWS($A13))</f>
        <v>0.71940901828302273</v>
      </c>
      <c r="T14" s="1" cm="1">
        <f t="array" ref="T14">INDEX(S13:S$14,ROWS($A13))</f>
        <v>0.78530625963121747</v>
      </c>
      <c r="U14" s="1" cm="1">
        <f t="array" ref="U14">INDEX(T13:T$14,ROWS($A13))</f>
        <v>0.86130472380907996</v>
      </c>
      <c r="V14" s="1" cm="1">
        <f t="array" ref="V14">INDEX(U13:U$14,ROWS($A13))</f>
        <v>0.93572133014223591</v>
      </c>
      <c r="W14" s="1" cm="1">
        <f t="array" ref="W14">INDEX(V13:V$14,ROWS($A13))</f>
        <v>1</v>
      </c>
    </row>
    <row r="15" spans="5:23" x14ac:dyDescent="0.3">
      <c r="E15">
        <f>Regressions!H15</f>
        <v>-8.03909951733775E-2</v>
      </c>
    </row>
    <row r="16" spans="5:23" x14ac:dyDescent="0.3">
      <c r="E16">
        <f>Regressions!H16</f>
        <v>1.3984346679452475E-2</v>
      </c>
      <c r="H16" s="2" t="s">
        <v>5</v>
      </c>
      <c r="I16" t="s">
        <v>6</v>
      </c>
      <c r="J16" t="s">
        <v>4</v>
      </c>
    </row>
    <row r="17" spans="5:10" x14ac:dyDescent="0.3">
      <c r="E17">
        <f>Regressions!H17</f>
        <v>0.13026944896066184</v>
      </c>
      <c r="G17">
        <v>1</v>
      </c>
      <c r="H17" s="2" cm="1">
        <f t="array" aca="1" ref="H17" ca="1">INDEX(MMULT(MINVERSE(OFFSET($M$4,0,0,L5,L5)),OFFSET($M$4,1,0,L5,1)),L5)</f>
        <v>0.93572133014223591</v>
      </c>
      <c r="I17">
        <f>1/SQRT(COUNT($E$3:$E$313))</f>
        <v>5.6796183424706478E-2</v>
      </c>
      <c r="J17">
        <f ca="1">H17/I17</f>
        <v>16.475074093362316</v>
      </c>
    </row>
    <row r="18" spans="5:10" x14ac:dyDescent="0.3">
      <c r="E18">
        <f>Regressions!H18</f>
        <v>5.8250556697057032E-2</v>
      </c>
      <c r="G18">
        <v>2</v>
      </c>
      <c r="H18" s="2" cm="1">
        <f t="array" aca="1" ref="H18" ca="1">INDEX(MMULT(MINVERSE(OFFSET($M$4,0,0,L6,L6)),OFFSET($M$4,1,0,L6,1)),L6)</f>
        <v>-0.11468447614649957</v>
      </c>
      <c r="I18">
        <f t="shared" ref="I18:I26" si="3">1/SQRT(COUNT($E$3:$E$313))</f>
        <v>5.6796183424706478E-2</v>
      </c>
      <c r="J18">
        <f t="shared" ref="J18:J26" ca="1" si="4">H18/I18</f>
        <v>-2.019228568386719</v>
      </c>
    </row>
    <row r="19" spans="5:10" x14ac:dyDescent="0.3">
      <c r="E19">
        <f>Regressions!H19</f>
        <v>1.4723304886147259E-3</v>
      </c>
      <c r="G19">
        <v>3</v>
      </c>
      <c r="H19" s="2" cm="1">
        <f t="array" aca="1" ref="H19" ca="1">INDEX(MMULT(MINVERSE(OFFSET($M$4,0,0,L7,L7)),OFFSET($M$4,1,0,L7,1)),L7)</f>
        <v>-4.6837846712538322E-2</v>
      </c>
      <c r="I19">
        <f t="shared" si="3"/>
        <v>5.6796183424706478E-2</v>
      </c>
      <c r="J19">
        <f t="shared" ca="1" si="4"/>
        <v>-0.82466538926211974</v>
      </c>
    </row>
    <row r="20" spans="5:10" x14ac:dyDescent="0.3">
      <c r="E20">
        <f>Regressions!H20</f>
        <v>-9.340155213334711E-2</v>
      </c>
      <c r="G20">
        <v>4</v>
      </c>
      <c r="H20" s="2" cm="1">
        <f t="array" aca="1" ref="H20" ca="1">INDEX(MMULT(MINVERSE(OFFSET($M$4,0,0,L8,L8)),OFFSET($M$4,1,0,L8,1)),L8)</f>
        <v>4.1249835348950548E-2</v>
      </c>
      <c r="I20">
        <f t="shared" si="3"/>
        <v>5.6796183424706478E-2</v>
      </c>
      <c r="J20">
        <f t="shared" ca="1" si="4"/>
        <v>0.72627829656256038</v>
      </c>
    </row>
    <row r="21" spans="5:10" x14ac:dyDescent="0.3">
      <c r="E21">
        <f>Regressions!H21</f>
        <v>2.7330653709602859E-2</v>
      </c>
      <c r="G21">
        <v>5</v>
      </c>
      <c r="H21" s="2" cm="1">
        <f t="array" aca="1" ref="H21" ca="1">INDEX(MMULT(MINVERSE(OFFSET($M$4,0,0,L9,L9)),OFFSET($M$4,1,0,L9,1)),L9)</f>
        <v>3.9243998577189743E-2</v>
      </c>
      <c r="I21">
        <f t="shared" si="3"/>
        <v>5.6796183424706478E-2</v>
      </c>
      <c r="J21">
        <f t="shared" ca="1" si="4"/>
        <v>0.69096189586778656</v>
      </c>
    </row>
    <row r="22" spans="5:10" x14ac:dyDescent="0.3">
      <c r="E22">
        <f>Regressions!H22</f>
        <v>9.763565346719405E-3</v>
      </c>
      <c r="G22">
        <v>6</v>
      </c>
      <c r="H22" s="2" cm="1">
        <f t="array" aca="1" ref="H22" ca="1">INDEX(MMULT(MINVERSE(OFFSET($M$4,0,0,L10,L10)),OFFSET($M$4,1,0,L10,1)),L10)</f>
        <v>-6.7199412193419406E-3</v>
      </c>
      <c r="I22">
        <f t="shared" si="3"/>
        <v>5.6796183424706478E-2</v>
      </c>
      <c r="J22">
        <f t="shared" ca="1" si="4"/>
        <v>-0.11831677437006709</v>
      </c>
    </row>
    <row r="23" spans="5:10" x14ac:dyDescent="0.3">
      <c r="E23">
        <f>Regressions!H23</f>
        <v>-1.0619582914673575E-2</v>
      </c>
      <c r="G23">
        <v>7</v>
      </c>
      <c r="H23" s="2" cm="1">
        <f t="array" aca="1" ref="H23" ca="1">INDEX(MMULT(MINVERSE(OFFSET($M$4,0,0,L11,L11)),OFFSET($M$4,1,0,L11,1)),L11)</f>
        <v>0.10058611327854372</v>
      </c>
      <c r="I23">
        <f t="shared" si="3"/>
        <v>5.6796183424706478E-2</v>
      </c>
      <c r="J23">
        <f t="shared" ca="1" si="4"/>
        <v>1.7710012753214068</v>
      </c>
    </row>
    <row r="24" spans="5:10" x14ac:dyDescent="0.3">
      <c r="E24">
        <f>Regressions!H24</f>
        <v>-6.4555600868348995E-3</v>
      </c>
      <c r="G24">
        <v>8</v>
      </c>
      <c r="H24" s="2" cm="1">
        <f t="array" aca="1" ref="H24" ca="1">INDEX(MMULT(MINVERSE(OFFSET($M$4,0,0,L12,L12)),OFFSET($M$4,1,0,L12,1)),L12)</f>
        <v>8.779735080266704E-2</v>
      </c>
      <c r="I24">
        <f t="shared" si="3"/>
        <v>5.6796183424706478E-2</v>
      </c>
      <c r="J24">
        <f t="shared" ca="1" si="4"/>
        <v>1.5458318765213892</v>
      </c>
    </row>
    <row r="25" spans="5:10" x14ac:dyDescent="0.3">
      <c r="E25">
        <f>Regressions!H25</f>
        <v>-7.1033638087070194E-4</v>
      </c>
      <c r="G25">
        <v>9</v>
      </c>
      <c r="H25" s="2" cm="1">
        <f t="array" aca="1" ref="H25" ca="1">INDEX(MMULT(MINVERSE(OFFSET($M$4,0,0,L13,L13)),OFFSET($M$4,1,0,L13,1)),L13)</f>
        <v>-6.4016960644508458E-4</v>
      </c>
      <c r="I25">
        <f t="shared" si="3"/>
        <v>5.6796183424706478E-2</v>
      </c>
      <c r="J25">
        <f t="shared" ca="1" si="4"/>
        <v>-1.1271349021078928E-2</v>
      </c>
    </row>
    <row r="26" spans="5:10" x14ac:dyDescent="0.3">
      <c r="E26">
        <f>Regressions!H26</f>
        <v>7.0287893220176811E-2</v>
      </c>
      <c r="G26">
        <v>10</v>
      </c>
      <c r="H26" s="2" cm="1">
        <f t="array" aca="1" ref="H26" ca="1">INDEX(MMULT(MINVERSE(OFFSET($M$4,0,0,L14,L14)),OFFSET($M$4,1,0,L14,1)),L14)</f>
        <v>-4.8801638511548617E-2</v>
      </c>
      <c r="I26">
        <f t="shared" si="3"/>
        <v>5.6796183424706478E-2</v>
      </c>
      <c r="J26">
        <f t="shared" ca="1" si="4"/>
        <v>-0.85924151182172193</v>
      </c>
    </row>
    <row r="27" spans="5:10" x14ac:dyDescent="0.3">
      <c r="E27">
        <f>Regressions!H27</f>
        <v>-4.9632435031854438E-3</v>
      </c>
    </row>
    <row r="28" spans="5:10" x14ac:dyDescent="0.3">
      <c r="E28">
        <f>Regressions!H28</f>
        <v>-8.8141791374181877E-2</v>
      </c>
    </row>
    <row r="29" spans="5:10" x14ac:dyDescent="0.3">
      <c r="E29">
        <f>Regressions!H29</f>
        <v>-0.26462512053270659</v>
      </c>
      <c r="H29" t="s">
        <v>2</v>
      </c>
      <c r="I29" t="s">
        <v>5</v>
      </c>
    </row>
    <row r="30" spans="5:10" x14ac:dyDescent="0.3">
      <c r="E30">
        <f>Regressions!H30</f>
        <v>-0.16599495469613701</v>
      </c>
      <c r="G30">
        <v>1</v>
      </c>
      <c r="H30">
        <f>H5</f>
        <v>0.93572133014223591</v>
      </c>
      <c r="I30">
        <f ca="1">H17</f>
        <v>0.93572133014223591</v>
      </c>
    </row>
    <row r="31" spans="5:10" x14ac:dyDescent="0.3">
      <c r="E31">
        <f>Regressions!H31</f>
        <v>-9.6362473518116221E-2</v>
      </c>
      <c r="G31">
        <v>2</v>
      </c>
      <c r="H31">
        <f t="shared" ref="H31:H39" si="5">H6</f>
        <v>0.86130472380907996</v>
      </c>
      <c r="I31">
        <f t="shared" ref="I31:I39" ca="1" si="6">H18</f>
        <v>-0.11468447614649957</v>
      </c>
    </row>
    <row r="32" spans="5:10" x14ac:dyDescent="0.3">
      <c r="E32">
        <f>Regressions!H32</f>
        <v>-1.3552535594939297E-2</v>
      </c>
      <c r="G32">
        <v>3</v>
      </c>
      <c r="H32">
        <f t="shared" si="5"/>
        <v>0.78530625963121747</v>
      </c>
      <c r="I32">
        <f t="shared" ca="1" si="6"/>
        <v>-4.6837846712538322E-2</v>
      </c>
    </row>
    <row r="33" spans="5:9" x14ac:dyDescent="0.3">
      <c r="E33">
        <f>Regressions!H33</f>
        <v>9.6299565641998375E-2</v>
      </c>
      <c r="G33">
        <v>4</v>
      </c>
      <c r="H33">
        <f t="shared" si="5"/>
        <v>0.71940901828302273</v>
      </c>
      <c r="I33">
        <f t="shared" ca="1" si="6"/>
        <v>4.1249835348950548E-2</v>
      </c>
    </row>
    <row r="34" spans="5:9" x14ac:dyDescent="0.3">
      <c r="E34">
        <f>Regressions!H34</f>
        <v>0.2360181185561212</v>
      </c>
      <c r="G34">
        <v>5</v>
      </c>
      <c r="H34">
        <f t="shared" si="5"/>
        <v>0.66451858273367237</v>
      </c>
      <c r="I34">
        <f t="shared" ca="1" si="6"/>
        <v>3.9243998577189743E-2</v>
      </c>
    </row>
    <row r="35" spans="5:9" x14ac:dyDescent="0.3">
      <c r="E35">
        <f>Regressions!H35</f>
        <v>0.23432259826643109</v>
      </c>
      <c r="G35">
        <v>6</v>
      </c>
      <c r="H35">
        <f t="shared" si="5"/>
        <v>0.61471847238614363</v>
      </c>
      <c r="I35">
        <f t="shared" ca="1" si="6"/>
        <v>-6.7199412193419406E-3</v>
      </c>
    </row>
    <row r="36" spans="5:9" x14ac:dyDescent="0.3">
      <c r="E36">
        <f>Regressions!H36</f>
        <v>0.33596670615951174</v>
      </c>
      <c r="G36">
        <v>7</v>
      </c>
      <c r="H36">
        <f t="shared" si="5"/>
        <v>0.58133956855516289</v>
      </c>
      <c r="I36">
        <f t="shared" ca="1" si="6"/>
        <v>0.10058611327854372</v>
      </c>
    </row>
    <row r="37" spans="5:9" x14ac:dyDescent="0.3">
      <c r="E37">
        <f>Regressions!H37</f>
        <v>0.39311748068946006</v>
      </c>
      <c r="G37">
        <v>8</v>
      </c>
      <c r="H37">
        <f t="shared" si="5"/>
        <v>0.56254394266664653</v>
      </c>
      <c r="I37">
        <f t="shared" ca="1" si="6"/>
        <v>8.779735080266704E-2</v>
      </c>
    </row>
    <row r="38" spans="5:9" x14ac:dyDescent="0.3">
      <c r="E38">
        <f>Regressions!H38</f>
        <v>0.39815513820189841</v>
      </c>
      <c r="G38">
        <v>9</v>
      </c>
      <c r="H38">
        <f t="shared" si="5"/>
        <v>0.54680807275644983</v>
      </c>
      <c r="I38">
        <f t="shared" ca="1" si="6"/>
        <v>-6.4016960644508458E-4</v>
      </c>
    </row>
    <row r="39" spans="5:9" x14ac:dyDescent="0.3">
      <c r="E39">
        <f>Regressions!H39</f>
        <v>0.44928638322823744</v>
      </c>
      <c r="G39">
        <v>10</v>
      </c>
      <c r="H39">
        <f t="shared" si="5"/>
        <v>0.5248638594704772</v>
      </c>
      <c r="I39">
        <f t="shared" ca="1" si="6"/>
        <v>-4.8801638511548617E-2</v>
      </c>
    </row>
    <row r="40" spans="5:9" x14ac:dyDescent="0.3">
      <c r="E40">
        <f>Regressions!H40</f>
        <v>0.36989811060793865</v>
      </c>
    </row>
    <row r="41" spans="5:9" x14ac:dyDescent="0.3">
      <c r="E41">
        <f>Regressions!H41</f>
        <v>0.33583299275835565</v>
      </c>
    </row>
    <row r="42" spans="5:9" x14ac:dyDescent="0.3">
      <c r="E42">
        <f>Regressions!H42</f>
        <v>0.34240240358937268</v>
      </c>
    </row>
    <row r="43" spans="5:9" x14ac:dyDescent="0.3">
      <c r="E43">
        <f>Regressions!H43</f>
        <v>0.23778002834875811</v>
      </c>
    </row>
    <row r="44" spans="5:9" x14ac:dyDescent="0.3">
      <c r="E44">
        <f>Regressions!H44</f>
        <v>0.27181415504762163</v>
      </c>
    </row>
    <row r="45" spans="5:9" x14ac:dyDescent="0.3">
      <c r="E45">
        <f>Regressions!H45</f>
        <v>9.2478387640638315E-2</v>
      </c>
    </row>
    <row r="46" spans="5:9" x14ac:dyDescent="0.3">
      <c r="E46">
        <f>Regressions!H46</f>
        <v>-6.7043580264371627E-2</v>
      </c>
    </row>
    <row r="47" spans="5:9" x14ac:dyDescent="0.3">
      <c r="E47">
        <f>Regressions!H47</f>
        <v>-3.4785240818835161E-2</v>
      </c>
    </row>
    <row r="48" spans="5:9" x14ac:dyDescent="0.3">
      <c r="E48">
        <f>Regressions!H48</f>
        <v>5.9875175415229354E-2</v>
      </c>
    </row>
    <row r="49" spans="5:5" x14ac:dyDescent="0.3">
      <c r="E49">
        <f>Regressions!H49</f>
        <v>0.19563921108700311</v>
      </c>
    </row>
    <row r="50" spans="5:5" x14ac:dyDescent="0.3">
      <c r="E50">
        <f>Regressions!H50</f>
        <v>0.3036784614000676</v>
      </c>
    </row>
    <row r="51" spans="5:5" x14ac:dyDescent="0.3">
      <c r="E51">
        <f>Regressions!H51</f>
        <v>0.3227590164423717</v>
      </c>
    </row>
    <row r="52" spans="5:5" x14ac:dyDescent="0.3">
      <c r="E52">
        <f>Regressions!H52</f>
        <v>0.30299408787138971</v>
      </c>
    </row>
    <row r="53" spans="5:5" x14ac:dyDescent="0.3">
      <c r="E53">
        <f>Regressions!H53</f>
        <v>0.24074451596658153</v>
      </c>
    </row>
    <row r="54" spans="5:5" x14ac:dyDescent="0.3">
      <c r="E54">
        <f>Regressions!H54</f>
        <v>0.30688061651737142</v>
      </c>
    </row>
    <row r="55" spans="5:5" x14ac:dyDescent="0.3">
      <c r="E55">
        <f>Regressions!H55</f>
        <v>0.16516896261045044</v>
      </c>
    </row>
    <row r="56" spans="5:5" x14ac:dyDescent="0.3">
      <c r="E56">
        <f>Regressions!H56</f>
        <v>0.14523878669449175</v>
      </c>
    </row>
    <row r="57" spans="5:5" x14ac:dyDescent="0.3">
      <c r="E57">
        <f>Regressions!H57</f>
        <v>3.7945433063260925E-2</v>
      </c>
    </row>
    <row r="58" spans="5:5" x14ac:dyDescent="0.3">
      <c r="E58">
        <f>Regressions!H58</f>
        <v>8.1024218354843747E-2</v>
      </c>
    </row>
    <row r="59" spans="5:5" x14ac:dyDescent="0.3">
      <c r="E59">
        <f>Regressions!H59</f>
        <v>0.19223263405240942</v>
      </c>
    </row>
    <row r="60" spans="5:5" x14ac:dyDescent="0.3">
      <c r="E60">
        <f>Regressions!H60</f>
        <v>0.18602783689677316</v>
      </c>
    </row>
    <row r="61" spans="5:5" x14ac:dyDescent="0.3">
      <c r="E61">
        <f>Regressions!H61</f>
        <v>0.22635754916673401</v>
      </c>
    </row>
    <row r="62" spans="5:5" x14ac:dyDescent="0.3">
      <c r="E62">
        <f>Regressions!H62</f>
        <v>0.27814375545809678</v>
      </c>
    </row>
    <row r="63" spans="5:5" x14ac:dyDescent="0.3">
      <c r="E63">
        <f>Regressions!H63</f>
        <v>0.22243794022238728</v>
      </c>
    </row>
    <row r="64" spans="5:5" x14ac:dyDescent="0.3">
      <c r="E64">
        <f>Regressions!H64</f>
        <v>-2.8601254139066112E-2</v>
      </c>
    </row>
    <row r="65" spans="5:5" x14ac:dyDescent="0.3">
      <c r="E65">
        <f>Regressions!H65</f>
        <v>-1.5907360036397478E-2</v>
      </c>
    </row>
    <row r="66" spans="5:5" x14ac:dyDescent="0.3">
      <c r="E66">
        <f>Regressions!H66</f>
        <v>6.6693251069943837E-2</v>
      </c>
    </row>
    <row r="67" spans="5:5" x14ac:dyDescent="0.3">
      <c r="E67">
        <f>Regressions!H67</f>
        <v>0.12014876549863529</v>
      </c>
    </row>
    <row r="68" spans="5:5" x14ac:dyDescent="0.3">
      <c r="E68">
        <f>Regressions!H68</f>
        <v>0.14773287953316427</v>
      </c>
    </row>
    <row r="69" spans="5:5" x14ac:dyDescent="0.3">
      <c r="E69">
        <f>Regressions!H69</f>
        <v>0.16725599975000538</v>
      </c>
    </row>
    <row r="70" spans="5:5" x14ac:dyDescent="0.3">
      <c r="E70">
        <f>Regressions!H70</f>
        <v>0.23111298570576988</v>
      </c>
    </row>
    <row r="71" spans="5:5" x14ac:dyDescent="0.3">
      <c r="E71">
        <f>Regressions!H71</f>
        <v>0.25550056040932323</v>
      </c>
    </row>
    <row r="72" spans="5:5" x14ac:dyDescent="0.3">
      <c r="E72">
        <f>Regressions!H72</f>
        <v>0.27522388208364412</v>
      </c>
    </row>
    <row r="73" spans="5:5" x14ac:dyDescent="0.3">
      <c r="E73">
        <f>Regressions!H73</f>
        <v>0.27446158260496434</v>
      </c>
    </row>
    <row r="74" spans="5:5" x14ac:dyDescent="0.3">
      <c r="E74">
        <f>Regressions!H74</f>
        <v>0.31429828280502026</v>
      </c>
    </row>
    <row r="75" spans="5:5" x14ac:dyDescent="0.3">
      <c r="E75">
        <f>Regressions!H75</f>
        <v>0.32277089147475979</v>
      </c>
    </row>
    <row r="76" spans="5:5" x14ac:dyDescent="0.3">
      <c r="E76">
        <f>Regressions!H76</f>
        <v>0.28114181655005854</v>
      </c>
    </row>
    <row r="77" spans="5:5" x14ac:dyDescent="0.3">
      <c r="E77">
        <f>Regressions!H77</f>
        <v>0.35026453355486264</v>
      </c>
    </row>
    <row r="78" spans="5:5" x14ac:dyDescent="0.3">
      <c r="E78">
        <f>Regressions!H78</f>
        <v>0.36441314668848213</v>
      </c>
    </row>
    <row r="79" spans="5:5" x14ac:dyDescent="0.3">
      <c r="E79">
        <f>Regressions!H79</f>
        <v>0.30634886670501205</v>
      </c>
    </row>
    <row r="80" spans="5:5" x14ac:dyDescent="0.3">
      <c r="E80">
        <f>Regressions!H80</f>
        <v>0.22621601633976951</v>
      </c>
    </row>
    <row r="81" spans="5:5" x14ac:dyDescent="0.3">
      <c r="E81">
        <f>Regressions!H81</f>
        <v>8.9895527924796603E-2</v>
      </c>
    </row>
    <row r="82" spans="5:5" x14ac:dyDescent="0.3">
      <c r="E82">
        <f>Regressions!H82</f>
        <v>8.9218532869898226E-2</v>
      </c>
    </row>
    <row r="83" spans="5:5" x14ac:dyDescent="0.3">
      <c r="E83">
        <f>Regressions!H83</f>
        <v>0.17919146848312506</v>
      </c>
    </row>
    <row r="84" spans="5:5" x14ac:dyDescent="0.3">
      <c r="E84">
        <f>Regressions!H84</f>
        <v>0.16907220826315639</v>
      </c>
    </row>
    <row r="85" spans="5:5" x14ac:dyDescent="0.3">
      <c r="E85">
        <f>Regressions!H85</f>
        <v>0.23349000011448107</v>
      </c>
    </row>
    <row r="86" spans="5:5" x14ac:dyDescent="0.3">
      <c r="E86">
        <f>Regressions!H86</f>
        <v>0.19814258762401638</v>
      </c>
    </row>
    <row r="87" spans="5:5" x14ac:dyDescent="0.3">
      <c r="E87">
        <f>Regressions!H87</f>
        <v>0.11889554507931255</v>
      </c>
    </row>
    <row r="88" spans="5:5" x14ac:dyDescent="0.3">
      <c r="E88">
        <f>Regressions!H88</f>
        <v>0.1951766540683546</v>
      </c>
    </row>
    <row r="89" spans="5:5" x14ac:dyDescent="0.3">
      <c r="E89">
        <f>Regressions!H89</f>
        <v>0.21207418951143664</v>
      </c>
    </row>
    <row r="90" spans="5:5" x14ac:dyDescent="0.3">
      <c r="E90">
        <f>Regressions!H90</f>
        <v>0.19163616303644027</v>
      </c>
    </row>
    <row r="91" spans="5:5" x14ac:dyDescent="0.3">
      <c r="E91">
        <f>Regressions!H91</f>
        <v>0.1277326662783822</v>
      </c>
    </row>
    <row r="92" spans="5:5" x14ac:dyDescent="0.3">
      <c r="E92">
        <f>Regressions!H92</f>
        <v>4.7796637120837815E-2</v>
      </c>
    </row>
    <row r="93" spans="5:5" x14ac:dyDescent="0.3">
      <c r="E93">
        <f>Regressions!H93</f>
        <v>-3.4544682220635003E-2</v>
      </c>
    </row>
    <row r="94" spans="5:5" x14ac:dyDescent="0.3">
      <c r="E94">
        <f>Regressions!H94</f>
        <v>-9.5815956733753538E-2</v>
      </c>
    </row>
    <row r="95" spans="5:5" x14ac:dyDescent="0.3">
      <c r="E95">
        <f>Regressions!H95</f>
        <v>-0.15069215003587821</v>
      </c>
    </row>
    <row r="96" spans="5:5" x14ac:dyDescent="0.3">
      <c r="E96">
        <f>Regressions!H96</f>
        <v>-0.37791462264778009</v>
      </c>
    </row>
    <row r="97" spans="5:5" x14ac:dyDescent="0.3">
      <c r="E97">
        <f>Regressions!H97</f>
        <v>-0.28456196461494399</v>
      </c>
    </row>
    <row r="98" spans="5:5" x14ac:dyDescent="0.3">
      <c r="E98">
        <f>Regressions!H98</f>
        <v>-0.15896919618254612</v>
      </c>
    </row>
    <row r="99" spans="5:5" x14ac:dyDescent="0.3">
      <c r="E99">
        <f>Regressions!H99</f>
        <v>-8.1787490401228347E-2</v>
      </c>
    </row>
    <row r="100" spans="5:5" x14ac:dyDescent="0.3">
      <c r="E100">
        <f>Regressions!H100</f>
        <v>-8.1530528351906106E-2</v>
      </c>
    </row>
    <row r="101" spans="5:5" x14ac:dyDescent="0.3">
      <c r="E101">
        <f>Regressions!H101</f>
        <v>-0.10533161826769577</v>
      </c>
    </row>
    <row r="102" spans="5:5" x14ac:dyDescent="0.3">
      <c r="E102">
        <f>Regressions!H102</f>
        <v>-6.5048707405024331E-2</v>
      </c>
    </row>
    <row r="103" spans="5:5" x14ac:dyDescent="0.3">
      <c r="E103">
        <f>Regressions!H103</f>
        <v>-3.5741498120409609E-2</v>
      </c>
    </row>
    <row r="104" spans="5:5" x14ac:dyDescent="0.3">
      <c r="E104">
        <f>Regressions!H104</f>
        <v>-4.1289922850337391E-2</v>
      </c>
    </row>
    <row r="105" spans="5:5" x14ac:dyDescent="0.3">
      <c r="E105">
        <f>Regressions!H105</f>
        <v>5.14468822650338E-3</v>
      </c>
    </row>
    <row r="106" spans="5:5" x14ac:dyDescent="0.3">
      <c r="E106">
        <f>Regressions!H106</f>
        <v>0.11405436458646623</v>
      </c>
    </row>
    <row r="107" spans="5:5" x14ac:dyDescent="0.3">
      <c r="E107">
        <f>Regressions!H107</f>
        <v>4.8872426410914382E-2</v>
      </c>
    </row>
    <row r="108" spans="5:5" x14ac:dyDescent="0.3">
      <c r="E108">
        <f>Regressions!H108</f>
        <v>-3.4300218222988121E-2</v>
      </c>
    </row>
    <row r="109" spans="5:5" x14ac:dyDescent="0.3">
      <c r="E109">
        <f>Regressions!H109</f>
        <v>3.5421440187191067E-3</v>
      </c>
    </row>
    <row r="110" spans="5:5" x14ac:dyDescent="0.3">
      <c r="E110">
        <f>Regressions!H110</f>
        <v>-9.8681041144218717E-2</v>
      </c>
    </row>
    <row r="111" spans="5:5" x14ac:dyDescent="0.3">
      <c r="E111">
        <f>Regressions!H111</f>
        <v>-0.14971788784512974</v>
      </c>
    </row>
    <row r="112" spans="5:5" x14ac:dyDescent="0.3">
      <c r="E112">
        <f>Regressions!H112</f>
        <v>-0.24110967532138439</v>
      </c>
    </row>
    <row r="113" spans="5:5" x14ac:dyDescent="0.3">
      <c r="E113">
        <f>Regressions!H113</f>
        <v>-0.63050312114666696</v>
      </c>
    </row>
    <row r="114" spans="5:5" x14ac:dyDescent="0.3">
      <c r="E114">
        <f>Regressions!H114</f>
        <v>-0.64923086536002916</v>
      </c>
    </row>
    <row r="115" spans="5:5" x14ac:dyDescent="0.3">
      <c r="E115">
        <f>Regressions!H115</f>
        <v>-0.455502516554251</v>
      </c>
    </row>
    <row r="116" spans="5:5" x14ac:dyDescent="0.3">
      <c r="E116">
        <f>Regressions!H116</f>
        <v>-0.27018948008619192</v>
      </c>
    </row>
    <row r="117" spans="5:5" x14ac:dyDescent="0.3">
      <c r="E117">
        <f>Regressions!H117</f>
        <v>-0.38788895903922294</v>
      </c>
    </row>
    <row r="118" spans="5:5" x14ac:dyDescent="0.3">
      <c r="E118">
        <f>Regressions!H118</f>
        <v>-0.30726283916979025</v>
      </c>
    </row>
    <row r="119" spans="5:5" x14ac:dyDescent="0.3">
      <c r="E119">
        <f>Regressions!H119</f>
        <v>-0.18873174943315663</v>
      </c>
    </row>
    <row r="120" spans="5:5" x14ac:dyDescent="0.3">
      <c r="E120">
        <f>Regressions!H120</f>
        <v>-0.1924129294532464</v>
      </c>
    </row>
    <row r="121" spans="5:5" x14ac:dyDescent="0.3">
      <c r="E121">
        <f>Regressions!H121</f>
        <v>-0.20922163821584983</v>
      </c>
    </row>
    <row r="122" spans="5:5" x14ac:dyDescent="0.3">
      <c r="E122">
        <f>Regressions!H122</f>
        <v>-0.1765807015609262</v>
      </c>
    </row>
    <row r="123" spans="5:5" x14ac:dyDescent="0.3">
      <c r="E123">
        <f>Regressions!H123</f>
        <v>-0.26129601029387128</v>
      </c>
    </row>
    <row r="124" spans="5:5" x14ac:dyDescent="0.3">
      <c r="E124">
        <f>Regressions!H124</f>
        <v>-0.24696617254906439</v>
      </c>
    </row>
    <row r="125" spans="5:5" x14ac:dyDescent="0.3">
      <c r="E125">
        <f>Regressions!H125</f>
        <v>-0.31056818517210827</v>
      </c>
    </row>
    <row r="126" spans="5:5" x14ac:dyDescent="0.3">
      <c r="E126">
        <f>Regressions!H126</f>
        <v>-0.33484889085360825</v>
      </c>
    </row>
    <row r="127" spans="5:5" x14ac:dyDescent="0.3">
      <c r="E127">
        <f>Regressions!H127</f>
        <v>-0.37172973143638988</v>
      </c>
    </row>
    <row r="128" spans="5:5" x14ac:dyDescent="0.3">
      <c r="E128">
        <f>Regressions!H128</f>
        <v>-0.3116710556692448</v>
      </c>
    </row>
    <row r="129" spans="5:5" x14ac:dyDescent="0.3">
      <c r="E129">
        <f>Regressions!H129</f>
        <v>-0.23654671728016208</v>
      </c>
    </row>
    <row r="130" spans="5:5" x14ac:dyDescent="0.3">
      <c r="E130">
        <f>Regressions!H130</f>
        <v>-0.32097752814971336</v>
      </c>
    </row>
    <row r="131" spans="5:5" x14ac:dyDescent="0.3">
      <c r="E131">
        <f>Regressions!H131</f>
        <v>-0.27239611587286472</v>
      </c>
    </row>
    <row r="132" spans="5:5" x14ac:dyDescent="0.3">
      <c r="E132">
        <f>Regressions!H132</f>
        <v>-0.27520949218393298</v>
      </c>
    </row>
    <row r="133" spans="5:5" x14ac:dyDescent="0.3">
      <c r="E133">
        <f>Regressions!H133</f>
        <v>-0.2497752081545821</v>
      </c>
    </row>
    <row r="134" spans="5:5" x14ac:dyDescent="0.3">
      <c r="E134">
        <f>Regressions!H134</f>
        <v>-0.28786247907970353</v>
      </c>
    </row>
    <row r="135" spans="5:5" x14ac:dyDescent="0.3">
      <c r="E135">
        <f>Regressions!H135</f>
        <v>-0.44218553753822132</v>
      </c>
    </row>
    <row r="136" spans="5:5" x14ac:dyDescent="0.3">
      <c r="E136">
        <f>Regressions!H136</f>
        <v>-0.33752376022582453</v>
      </c>
    </row>
    <row r="137" spans="5:5" x14ac:dyDescent="0.3">
      <c r="E137">
        <f>Regressions!H137</f>
        <v>-0.25476079809181496</v>
      </c>
    </row>
    <row r="138" spans="5:5" x14ac:dyDescent="0.3">
      <c r="E138">
        <f>Regressions!H138</f>
        <v>-0.19303857266956559</v>
      </c>
    </row>
    <row r="139" spans="5:5" x14ac:dyDescent="0.3">
      <c r="E139">
        <f>Regressions!H139</f>
        <v>-0.24811169810674372</v>
      </c>
    </row>
    <row r="140" spans="5:5" x14ac:dyDescent="0.3">
      <c r="E140">
        <f>Regressions!H140</f>
        <v>-0.29798693417742905</v>
      </c>
    </row>
    <row r="141" spans="5:5" x14ac:dyDescent="0.3">
      <c r="E141">
        <f>Regressions!H141</f>
        <v>-0.45536474264967675</v>
      </c>
    </row>
    <row r="142" spans="5:5" x14ac:dyDescent="0.3">
      <c r="E142">
        <f>Regressions!H142</f>
        <v>-0.48382189205874715</v>
      </c>
    </row>
    <row r="143" spans="5:5" x14ac:dyDescent="0.3">
      <c r="E143">
        <f>Regressions!H143</f>
        <v>-0.59592163293062494</v>
      </c>
    </row>
    <row r="144" spans="5:5" x14ac:dyDescent="0.3">
      <c r="E144">
        <f>Regressions!H144</f>
        <v>-0.65752907401685379</v>
      </c>
    </row>
    <row r="145" spans="5:5" x14ac:dyDescent="0.3">
      <c r="E145">
        <f>Regressions!H145</f>
        <v>-0.60872416954565223</v>
      </c>
    </row>
    <row r="146" spans="5:5" x14ac:dyDescent="0.3">
      <c r="E146">
        <f>Regressions!H146</f>
        <v>-0.47566822424106281</v>
      </c>
    </row>
    <row r="147" spans="5:5" x14ac:dyDescent="0.3">
      <c r="E147">
        <f>Regressions!H147</f>
        <v>-0.36385793011299272</v>
      </c>
    </row>
    <row r="148" spans="5:5" x14ac:dyDescent="0.3">
      <c r="E148">
        <f>Regressions!H148</f>
        <v>-0.26648459436866823</v>
      </c>
    </row>
    <row r="149" spans="5:5" x14ac:dyDescent="0.3">
      <c r="E149">
        <f>Regressions!H149</f>
        <v>-0.29131992856407241</v>
      </c>
    </row>
    <row r="150" spans="5:5" x14ac:dyDescent="0.3">
      <c r="E150">
        <f>Regressions!H150</f>
        <v>-0.30376309472445895</v>
      </c>
    </row>
    <row r="151" spans="5:5" x14ac:dyDescent="0.3">
      <c r="E151">
        <f>Regressions!H151</f>
        <v>-0.36340454136666089</v>
      </c>
    </row>
    <row r="152" spans="5:5" x14ac:dyDescent="0.3">
      <c r="E152">
        <f>Regressions!H152</f>
        <v>-0.44935607197041527</v>
      </c>
    </row>
    <row r="153" spans="5:5" x14ac:dyDescent="0.3">
      <c r="E153">
        <f>Regressions!H153</f>
        <v>-0.39216630184211931</v>
      </c>
    </row>
    <row r="154" spans="5:5" x14ac:dyDescent="0.3">
      <c r="E154">
        <f>Regressions!H154</f>
        <v>-0.4356106196920666</v>
      </c>
    </row>
    <row r="155" spans="5:5" x14ac:dyDescent="0.3">
      <c r="E155">
        <f>Regressions!H155</f>
        <v>-0.38318907376005606</v>
      </c>
    </row>
    <row r="156" spans="5:5" x14ac:dyDescent="0.3">
      <c r="E156">
        <f>Regressions!H156</f>
        <v>-0.34062631498343787</v>
      </c>
    </row>
    <row r="157" spans="5:5" x14ac:dyDescent="0.3">
      <c r="E157">
        <f>Regressions!H157</f>
        <v>-0.41629627282298864</v>
      </c>
    </row>
    <row r="158" spans="5:5" x14ac:dyDescent="0.3">
      <c r="E158">
        <f>Regressions!H158</f>
        <v>-0.38957977604272331</v>
      </c>
    </row>
    <row r="159" spans="5:5" x14ac:dyDescent="0.3">
      <c r="E159">
        <f>Regressions!H159</f>
        <v>-0.30398019600388348</v>
      </c>
    </row>
    <row r="160" spans="5:5" x14ac:dyDescent="0.3">
      <c r="E160">
        <f>Regressions!H160</f>
        <v>-0.28378155467029353</v>
      </c>
    </row>
    <row r="161" spans="5:5" x14ac:dyDescent="0.3">
      <c r="E161">
        <f>Regressions!H161</f>
        <v>-0.37205512456876688</v>
      </c>
    </row>
    <row r="162" spans="5:5" x14ac:dyDescent="0.3">
      <c r="E162">
        <f>Regressions!H162</f>
        <v>-0.31242890779786148</v>
      </c>
    </row>
    <row r="163" spans="5:5" x14ac:dyDescent="0.3">
      <c r="E163">
        <f>Regressions!H163</f>
        <v>-8.0542645727353701E-2</v>
      </c>
    </row>
    <row r="164" spans="5:5" x14ac:dyDescent="0.3">
      <c r="E164">
        <f>Regressions!H164</f>
        <v>-3.1388467826720223E-2</v>
      </c>
    </row>
    <row r="165" spans="5:5" x14ac:dyDescent="0.3">
      <c r="E165">
        <f>Regressions!H165</f>
        <v>1.597757084551521E-2</v>
      </c>
    </row>
    <row r="166" spans="5:5" x14ac:dyDescent="0.3">
      <c r="E166">
        <f>Regressions!H166</f>
        <v>-0.25720382901667538</v>
      </c>
    </row>
    <row r="167" spans="5:5" x14ac:dyDescent="0.3">
      <c r="E167">
        <f>Regressions!H167</f>
        <v>-0.20863790264005111</v>
      </c>
    </row>
    <row r="168" spans="5:5" x14ac:dyDescent="0.3">
      <c r="E168">
        <f>Regressions!H168</f>
        <v>-0.18210252495601953</v>
      </c>
    </row>
    <row r="169" spans="5:5" x14ac:dyDescent="0.3">
      <c r="E169">
        <f>Regressions!H169</f>
        <v>-0.19026674584497538</v>
      </c>
    </row>
    <row r="170" spans="5:5" x14ac:dyDescent="0.3">
      <c r="E170">
        <f>Regressions!H170</f>
        <v>-0.19628741447152009</v>
      </c>
    </row>
    <row r="171" spans="5:5" x14ac:dyDescent="0.3">
      <c r="E171">
        <f>Regressions!H171</f>
        <v>-0.1735469143241799</v>
      </c>
    </row>
    <row r="172" spans="5:5" x14ac:dyDescent="0.3">
      <c r="E172">
        <f>Regressions!H172</f>
        <v>-0.14505454711425259</v>
      </c>
    </row>
    <row r="173" spans="5:5" x14ac:dyDescent="0.3">
      <c r="E173">
        <f>Regressions!H173</f>
        <v>-7.8122966299390306E-2</v>
      </c>
    </row>
    <row r="174" spans="5:5" x14ac:dyDescent="0.3">
      <c r="E174">
        <f>Regressions!H174</f>
        <v>-7.3911635703917788E-2</v>
      </c>
    </row>
    <row r="175" spans="5:5" x14ac:dyDescent="0.3">
      <c r="E175">
        <f>Regressions!H175</f>
        <v>-0.11686267890993474</v>
      </c>
    </row>
    <row r="176" spans="5:5" x14ac:dyDescent="0.3">
      <c r="E176">
        <f>Regressions!H176</f>
        <v>-8.4432654807231167E-2</v>
      </c>
    </row>
    <row r="177" spans="5:5" x14ac:dyDescent="0.3">
      <c r="E177">
        <f>Regressions!H177</f>
        <v>-0.26951247494782571</v>
      </c>
    </row>
    <row r="178" spans="5:5" x14ac:dyDescent="0.3">
      <c r="E178">
        <f>Regressions!H178</f>
        <v>-0.2009088944545061</v>
      </c>
    </row>
    <row r="179" spans="5:5" x14ac:dyDescent="0.3">
      <c r="E179">
        <f>Regressions!H179</f>
        <v>-9.1234982191133795E-2</v>
      </c>
    </row>
    <row r="180" spans="5:5" x14ac:dyDescent="0.3">
      <c r="E180">
        <f>Regressions!H180</f>
        <v>-0.1190931761844789</v>
      </c>
    </row>
    <row r="181" spans="5:5" x14ac:dyDescent="0.3">
      <c r="E181">
        <f>Regressions!H181</f>
        <v>-9.2642275306472399E-2</v>
      </c>
    </row>
    <row r="182" spans="5:5" x14ac:dyDescent="0.3">
      <c r="E182">
        <f>Regressions!H182</f>
        <v>-2.4974726178532691E-2</v>
      </c>
    </row>
    <row r="183" spans="5:5" x14ac:dyDescent="0.3">
      <c r="E183">
        <f>Regressions!H183</f>
        <v>-6.1691088859135768E-2</v>
      </c>
    </row>
    <row r="184" spans="5:5" x14ac:dyDescent="0.3">
      <c r="E184">
        <f>Regressions!H184</f>
        <v>-0.10201875813628813</v>
      </c>
    </row>
    <row r="185" spans="5:5" x14ac:dyDescent="0.3">
      <c r="E185">
        <f>Regressions!H185</f>
        <v>-9.4101744749045757E-2</v>
      </c>
    </row>
    <row r="186" spans="5:5" x14ac:dyDescent="0.3">
      <c r="E186">
        <f>Regressions!H186</f>
        <v>-8.1258122036699021E-2</v>
      </c>
    </row>
    <row r="187" spans="5:5" x14ac:dyDescent="0.3">
      <c r="E187">
        <f>Regressions!H187</f>
        <v>-5.0312778191700325E-2</v>
      </c>
    </row>
    <row r="188" spans="5:5" x14ac:dyDescent="0.3">
      <c r="E188">
        <f>Regressions!H188</f>
        <v>-6.056710918473307E-2</v>
      </c>
    </row>
    <row r="189" spans="5:5" x14ac:dyDescent="0.3">
      <c r="E189">
        <f>Regressions!H189</f>
        <v>-4.061249975722081E-2</v>
      </c>
    </row>
    <row r="190" spans="5:5" x14ac:dyDescent="0.3">
      <c r="E190">
        <f>Regressions!H190</f>
        <v>-1.0833810400839639E-2</v>
      </c>
    </row>
    <row r="191" spans="5:5" x14ac:dyDescent="0.3">
      <c r="E191">
        <f>Regressions!H191</f>
        <v>-6.5833391203792502E-2</v>
      </c>
    </row>
    <row r="192" spans="5:5" x14ac:dyDescent="0.3">
      <c r="E192">
        <f>Regressions!H192</f>
        <v>-6.9828123236518991E-2</v>
      </c>
    </row>
    <row r="193" spans="5:5" x14ac:dyDescent="0.3">
      <c r="E193">
        <f>Regressions!H193</f>
        <v>-4.0559629936671726E-2</v>
      </c>
    </row>
    <row r="194" spans="5:5" x14ac:dyDescent="0.3">
      <c r="E194">
        <f>Regressions!H194</f>
        <v>-5.908054436543253E-2</v>
      </c>
    </row>
    <row r="195" spans="5:5" x14ac:dyDescent="0.3">
      <c r="E195">
        <f>Regressions!H195</f>
        <v>2.5764795131292928E-2</v>
      </c>
    </row>
    <row r="196" spans="5:5" x14ac:dyDescent="0.3">
      <c r="E196">
        <f>Regressions!H196</f>
        <v>9.1397355579315054E-2</v>
      </c>
    </row>
    <row r="197" spans="5:5" x14ac:dyDescent="0.3">
      <c r="E197">
        <f>Regressions!H197</f>
        <v>0.14250987262311554</v>
      </c>
    </row>
    <row r="198" spans="5:5" x14ac:dyDescent="0.3">
      <c r="E198">
        <f>Regressions!H198</f>
        <v>0.18811119448035996</v>
      </c>
    </row>
    <row r="199" spans="5:5" x14ac:dyDescent="0.3">
      <c r="E199">
        <f>Regressions!H199</f>
        <v>0.21106992314581507</v>
      </c>
    </row>
    <row r="200" spans="5:5" x14ac:dyDescent="0.3">
      <c r="E200">
        <f>Regressions!H200</f>
        <v>0.21944347709077228</v>
      </c>
    </row>
    <row r="201" spans="5:5" x14ac:dyDescent="0.3">
      <c r="E201">
        <f>Regressions!H201</f>
        <v>0.23015878383877197</v>
      </c>
    </row>
    <row r="202" spans="5:5" x14ac:dyDescent="0.3">
      <c r="E202">
        <f>Regressions!H202</f>
        <v>0.29064419571523281</v>
      </c>
    </row>
    <row r="203" spans="5:5" x14ac:dyDescent="0.3">
      <c r="E203">
        <f>Regressions!H203</f>
        <v>0.30383377931830235</v>
      </c>
    </row>
    <row r="204" spans="5:5" x14ac:dyDescent="0.3">
      <c r="E204">
        <f>Regressions!H204</f>
        <v>0.45381650424688225</v>
      </c>
    </row>
    <row r="205" spans="5:5" x14ac:dyDescent="0.3">
      <c r="E205">
        <f>Regressions!H205</f>
        <v>0.49792690394547101</v>
      </c>
    </row>
    <row r="206" spans="5:5" x14ac:dyDescent="0.3">
      <c r="E206">
        <f>Regressions!H206</f>
        <v>0.42934349839446995</v>
      </c>
    </row>
    <row r="207" spans="5:5" x14ac:dyDescent="0.3">
      <c r="E207">
        <f>Regressions!H207</f>
        <v>0.52859088516341846</v>
      </c>
    </row>
    <row r="208" spans="5:5" x14ac:dyDescent="0.3">
      <c r="E208">
        <f>Regressions!H208</f>
        <v>0.52735265294993727</v>
      </c>
    </row>
    <row r="209" spans="5:5" x14ac:dyDescent="0.3">
      <c r="E209">
        <f>Regressions!H209</f>
        <v>0.37572586958770593</v>
      </c>
    </row>
    <row r="210" spans="5:5" x14ac:dyDescent="0.3">
      <c r="E210">
        <f>Regressions!H210</f>
        <v>0.57074299665337591</v>
      </c>
    </row>
    <row r="211" spans="5:5" x14ac:dyDescent="0.3">
      <c r="E211">
        <f>Regressions!H211</f>
        <v>0.60421868200842788</v>
      </c>
    </row>
    <row r="212" spans="5:5" x14ac:dyDescent="0.3">
      <c r="E212">
        <f>Regressions!H212</f>
        <v>0.64290741845995747</v>
      </c>
    </row>
    <row r="213" spans="5:5" x14ac:dyDescent="0.3">
      <c r="E213">
        <f>Regressions!H213</f>
        <v>0.56765201902890539</v>
      </c>
    </row>
    <row r="214" spans="5:5" x14ac:dyDescent="0.3">
      <c r="E214">
        <f>Regressions!H214</f>
        <v>0.65316887372745036</v>
      </c>
    </row>
    <row r="215" spans="5:5" x14ac:dyDescent="0.3">
      <c r="E215">
        <f>Regressions!H215</f>
        <v>0.6407311699897873</v>
      </c>
    </row>
    <row r="216" spans="5:5" x14ac:dyDescent="0.3">
      <c r="E216">
        <f>Regressions!H216</f>
        <v>0.57922032305429916</v>
      </c>
    </row>
    <row r="217" spans="5:5" x14ac:dyDescent="0.3">
      <c r="E217">
        <f>Regressions!H217</f>
        <v>0.51990007099457358</v>
      </c>
    </row>
    <row r="218" spans="5:5" x14ac:dyDescent="0.3">
      <c r="E218">
        <f>Regressions!H218</f>
        <v>0.43662366334714786</v>
      </c>
    </row>
    <row r="219" spans="5:5" x14ac:dyDescent="0.3">
      <c r="E219">
        <f>Regressions!H219</f>
        <v>0.29773953010721677</v>
      </c>
    </row>
    <row r="220" spans="5:5" x14ac:dyDescent="0.3">
      <c r="E220">
        <f>Regressions!H220</f>
        <v>0.27818439076125845</v>
      </c>
    </row>
    <row r="221" spans="5:5" x14ac:dyDescent="0.3">
      <c r="E221">
        <f>Regressions!H221</f>
        <v>6.9621595049879303E-2</v>
      </c>
    </row>
    <row r="222" spans="5:5" x14ac:dyDescent="0.3">
      <c r="E222">
        <f>Regressions!H222</f>
        <v>0.18512694424057408</v>
      </c>
    </row>
    <row r="223" spans="5:5" x14ac:dyDescent="0.3">
      <c r="E223">
        <f>Regressions!H223</f>
        <v>0.20738212436882986</v>
      </c>
    </row>
    <row r="224" spans="5:5" x14ac:dyDescent="0.3">
      <c r="E224">
        <f>Regressions!H224</f>
        <v>7.7259366384539341E-2</v>
      </c>
    </row>
    <row r="225" spans="5:5" x14ac:dyDescent="0.3">
      <c r="E225">
        <f>Regressions!H225</f>
        <v>-8.9954779481105973E-2</v>
      </c>
    </row>
    <row r="226" spans="5:5" x14ac:dyDescent="0.3">
      <c r="E226">
        <f>Regressions!H226</f>
        <v>-4.26727964649114E-2</v>
      </c>
    </row>
    <row r="227" spans="5:5" x14ac:dyDescent="0.3">
      <c r="E227">
        <f>Regressions!H227</f>
        <v>-0.10398884594930013</v>
      </c>
    </row>
    <row r="228" spans="5:5" x14ac:dyDescent="0.3">
      <c r="E228">
        <f>Regressions!H228</f>
        <v>3.6810417757308755E-2</v>
      </c>
    </row>
    <row r="229" spans="5:5" x14ac:dyDescent="0.3">
      <c r="E229">
        <f>Regressions!H229</f>
        <v>6.6984374235462774E-2</v>
      </c>
    </row>
    <row r="230" spans="5:5" x14ac:dyDescent="0.3">
      <c r="E230">
        <f>Regressions!H230</f>
        <v>0.21669658309364515</v>
      </c>
    </row>
    <row r="231" spans="5:5" x14ac:dyDescent="0.3">
      <c r="E231">
        <f>Regressions!H231</f>
        <v>0.22514461614838677</v>
      </c>
    </row>
    <row r="232" spans="5:5" x14ac:dyDescent="0.3">
      <c r="E232">
        <f>Regressions!H232</f>
        <v>0.23425768624525745</v>
      </c>
    </row>
    <row r="233" spans="5:5" x14ac:dyDescent="0.3">
      <c r="E233">
        <f>Regressions!H233</f>
        <v>0.18566136343000572</v>
      </c>
    </row>
    <row r="234" spans="5:5" x14ac:dyDescent="0.3">
      <c r="E234">
        <f>Regressions!H234</f>
        <v>0.34205098681232649</v>
      </c>
    </row>
    <row r="235" spans="5:5" x14ac:dyDescent="0.3">
      <c r="E235">
        <f>Regressions!H235</f>
        <v>0.29964038505904966</v>
      </c>
    </row>
    <row r="236" spans="5:5" x14ac:dyDescent="0.3">
      <c r="E236">
        <f>Regressions!H236</f>
        <v>0.30015142098400105</v>
      </c>
    </row>
    <row r="237" spans="5:5" x14ac:dyDescent="0.3">
      <c r="E237">
        <f>Regressions!H237</f>
        <v>0.33009473126518696</v>
      </c>
    </row>
    <row r="238" spans="5:5" x14ac:dyDescent="0.3">
      <c r="E238">
        <f>Regressions!H238</f>
        <v>0.32837216609595643</v>
      </c>
    </row>
    <row r="239" spans="5:5" x14ac:dyDescent="0.3">
      <c r="E239">
        <f>Regressions!H239</f>
        <v>0.35837164252037113</v>
      </c>
    </row>
    <row r="240" spans="5:5" x14ac:dyDescent="0.3">
      <c r="E240">
        <f>Regressions!H240</f>
        <v>0.31384159123469058</v>
      </c>
    </row>
    <row r="241" spans="5:5" x14ac:dyDescent="0.3">
      <c r="E241">
        <f>Regressions!H241</f>
        <v>0.32224275893781318</v>
      </c>
    </row>
    <row r="242" spans="5:5" x14ac:dyDescent="0.3">
      <c r="E242">
        <f>Regressions!H242</f>
        <v>0.33013888651146406</v>
      </c>
    </row>
    <row r="243" spans="5:5" x14ac:dyDescent="0.3">
      <c r="E243">
        <f>Regressions!H243</f>
        <v>0.33373331991391275</v>
      </c>
    </row>
    <row r="244" spans="5:5" x14ac:dyDescent="0.3">
      <c r="E244">
        <f>Regressions!H244</f>
        <v>0.34501912203168139</v>
      </c>
    </row>
    <row r="245" spans="5:5" x14ac:dyDescent="0.3">
      <c r="E245">
        <f>Regressions!H245</f>
        <v>0.34155345203314535</v>
      </c>
    </row>
    <row r="246" spans="5:5" x14ac:dyDescent="0.3">
      <c r="E246">
        <f>Regressions!H246</f>
        <v>0.2345483383652347</v>
      </c>
    </row>
    <row r="247" spans="5:5" x14ac:dyDescent="0.3">
      <c r="E247">
        <f>Regressions!H247</f>
        <v>0.11493699131933877</v>
      </c>
    </row>
    <row r="248" spans="5:5" x14ac:dyDescent="0.3">
      <c r="E248">
        <f>Regressions!H248</f>
        <v>2.4679351906381264E-2</v>
      </c>
    </row>
    <row r="249" spans="5:5" x14ac:dyDescent="0.3">
      <c r="E249">
        <f>Regressions!H249</f>
        <v>-0.35834967916676952</v>
      </c>
    </row>
    <row r="250" spans="5:5" x14ac:dyDescent="0.3">
      <c r="E250">
        <f>Regressions!H250</f>
        <v>-0.44393665974178997</v>
      </c>
    </row>
    <row r="251" spans="5:5" x14ac:dyDescent="0.3">
      <c r="E251">
        <f>Regressions!H251</f>
        <v>-0.56713213894191039</v>
      </c>
    </row>
    <row r="252" spans="5:5" x14ac:dyDescent="0.3">
      <c r="E252">
        <f>Regressions!H252</f>
        <v>-0.3714928690851691</v>
      </c>
    </row>
    <row r="253" spans="5:5" x14ac:dyDescent="0.3">
      <c r="E253">
        <f>Regressions!H253</f>
        <v>-0.2202602234350941</v>
      </c>
    </row>
    <row r="254" spans="5:5" x14ac:dyDescent="0.3">
      <c r="E254">
        <f>Regressions!H254</f>
        <v>-0.16607949236016051</v>
      </c>
    </row>
    <row r="255" spans="5:5" x14ac:dyDescent="0.3">
      <c r="E255">
        <f>Regressions!H255</f>
        <v>-0.14857071614320549</v>
      </c>
    </row>
    <row r="256" spans="5:5" x14ac:dyDescent="0.3">
      <c r="E256">
        <f>Regressions!H256</f>
        <v>-0.27509981179483667</v>
      </c>
    </row>
    <row r="257" spans="5:5" x14ac:dyDescent="0.3">
      <c r="E257">
        <f>Regressions!H257</f>
        <v>-0.19824560702393068</v>
      </c>
    </row>
    <row r="258" spans="5:5" x14ac:dyDescent="0.3">
      <c r="E258">
        <f>Regressions!H258</f>
        <v>-0.17401946959897074</v>
      </c>
    </row>
    <row r="259" spans="5:5" x14ac:dyDescent="0.3">
      <c r="E259">
        <f>Regressions!H259</f>
        <v>-0.12307143926962727</v>
      </c>
    </row>
    <row r="260" spans="5:5" x14ac:dyDescent="0.3">
      <c r="E260">
        <f>Regressions!H260</f>
        <v>-0.15271826211794171</v>
      </c>
    </row>
    <row r="261" spans="5:5" x14ac:dyDescent="0.3">
      <c r="E261">
        <f>Regressions!H261</f>
        <v>-0.30914305088297578</v>
      </c>
    </row>
    <row r="262" spans="5:5" x14ac:dyDescent="0.3">
      <c r="E262">
        <f>Regressions!H262</f>
        <v>-0.1526422197941999</v>
      </c>
    </row>
    <row r="263" spans="5:5" x14ac:dyDescent="0.3">
      <c r="E263">
        <f>Regressions!H263</f>
        <v>-8.817914188981657E-2</v>
      </c>
    </row>
    <row r="264" spans="5:5" x14ac:dyDescent="0.3">
      <c r="E264">
        <f>Regressions!H264</f>
        <v>-0.14327058496838507</v>
      </c>
    </row>
    <row r="265" spans="5:5" x14ac:dyDescent="0.3">
      <c r="E265">
        <f>Regressions!H265</f>
        <v>-0.12264876720121798</v>
      </c>
    </row>
    <row r="266" spans="5:5" x14ac:dyDescent="0.3">
      <c r="E266">
        <f>Regressions!H266</f>
        <v>-0.16454005311556141</v>
      </c>
    </row>
    <row r="267" spans="5:5" x14ac:dyDescent="0.3">
      <c r="E267">
        <f>Regressions!H267</f>
        <v>-9.8016671473899919E-2</v>
      </c>
    </row>
    <row r="268" spans="5:5" x14ac:dyDescent="0.3">
      <c r="E268">
        <f>Regressions!H268</f>
        <v>-8.8446200129681962E-2</v>
      </c>
    </row>
    <row r="269" spans="5:5" x14ac:dyDescent="0.3">
      <c r="E269">
        <f>Regressions!H269</f>
        <v>-5.7280528491984839E-2</v>
      </c>
    </row>
    <row r="270" spans="5:5" x14ac:dyDescent="0.3">
      <c r="E270">
        <f>Regressions!H270</f>
        <v>-9.4744478025887702E-3</v>
      </c>
    </row>
    <row r="271" spans="5:5" x14ac:dyDescent="0.3">
      <c r="E271">
        <f>Regressions!H271</f>
        <v>7.3023846042126195E-3</v>
      </c>
    </row>
    <row r="272" spans="5:5" x14ac:dyDescent="0.3">
      <c r="E272">
        <f>Regressions!H272</f>
        <v>4.1786624274564588E-2</v>
      </c>
    </row>
    <row r="273" spans="5:5" x14ac:dyDescent="0.3">
      <c r="E273">
        <f>Regressions!H273</f>
        <v>1.0831866628872255E-2</v>
      </c>
    </row>
    <row r="274" spans="5:5" x14ac:dyDescent="0.3">
      <c r="E274">
        <f>Regressions!H274</f>
        <v>1.6637291372223473E-4</v>
      </c>
    </row>
    <row r="275" spans="5:5" x14ac:dyDescent="0.3">
      <c r="E275">
        <f>Regressions!H275</f>
        <v>-1.6483454784153473E-2</v>
      </c>
    </row>
    <row r="276" spans="5:5" x14ac:dyDescent="0.3">
      <c r="E276">
        <f>Regressions!H276</f>
        <v>-5.9249808785739155E-2</v>
      </c>
    </row>
    <row r="277" spans="5:5" x14ac:dyDescent="0.3">
      <c r="E277">
        <f>Regressions!H277</f>
        <v>-0.18801132684003363</v>
      </c>
    </row>
    <row r="278" spans="5:5" x14ac:dyDescent="0.3">
      <c r="E278">
        <f>Regressions!H278</f>
        <v>-0.13767582732093953</v>
      </c>
    </row>
    <row r="279" spans="5:5" x14ac:dyDescent="0.3">
      <c r="E279">
        <f>Regressions!H279</f>
        <v>-0.13872884933616447</v>
      </c>
    </row>
    <row r="280" spans="5:5" x14ac:dyDescent="0.3">
      <c r="E280">
        <f>Regressions!H280</f>
        <v>-0.14728027178394232</v>
      </c>
    </row>
    <row r="281" spans="5:5" x14ac:dyDescent="0.3">
      <c r="E281">
        <f>Regressions!H281</f>
        <v>-0.12465940865639613</v>
      </c>
    </row>
    <row r="282" spans="5:5" x14ac:dyDescent="0.3">
      <c r="E282">
        <f>Regressions!H282</f>
        <v>-8.0936077700280329E-2</v>
      </c>
    </row>
    <row r="283" spans="5:5" x14ac:dyDescent="0.3">
      <c r="E283">
        <f>Regressions!H283</f>
        <v>-6.642707589906216E-2</v>
      </c>
    </row>
    <row r="284" spans="5:5" x14ac:dyDescent="0.3">
      <c r="E284">
        <f>Regressions!H284</f>
        <v>-5.3914443732019812E-2</v>
      </c>
    </row>
    <row r="285" spans="5:5" x14ac:dyDescent="0.3">
      <c r="E285">
        <f>Regressions!H285</f>
        <v>-9.6692292869004604E-2</v>
      </c>
    </row>
    <row r="286" spans="5:5" x14ac:dyDescent="0.3">
      <c r="E286">
        <f>Regressions!H286</f>
        <v>-2.8138112972321494E-2</v>
      </c>
    </row>
    <row r="287" spans="5:5" x14ac:dyDescent="0.3">
      <c r="E287">
        <f>Regressions!H287</f>
        <v>-5.4369117290540281E-2</v>
      </c>
    </row>
    <row r="288" spans="5:5" x14ac:dyDescent="0.3">
      <c r="E288">
        <f>Regressions!H288</f>
        <v>-6.6974296807661204E-2</v>
      </c>
    </row>
    <row r="289" spans="5:5" x14ac:dyDescent="0.3">
      <c r="E289">
        <f>Regressions!H289</f>
        <v>-1.4817861215347783E-2</v>
      </c>
    </row>
    <row r="290" spans="5:5" x14ac:dyDescent="0.3">
      <c r="E290">
        <f>Regressions!H290</f>
        <v>-0.20096003727177081</v>
      </c>
    </row>
    <row r="291" spans="5:5" x14ac:dyDescent="0.3">
      <c r="E291">
        <f>Regressions!H291</f>
        <v>-8.4479767601929545E-2</v>
      </c>
    </row>
    <row r="292" spans="5:5" x14ac:dyDescent="0.3">
      <c r="E292">
        <f>Regressions!H292</f>
        <v>-6.204507754595312E-2</v>
      </c>
    </row>
    <row r="293" spans="5:5" x14ac:dyDescent="0.3">
      <c r="E293">
        <f>Regressions!H293</f>
        <v>-7.6645853807449704E-2</v>
      </c>
    </row>
    <row r="294" spans="5:5" x14ac:dyDescent="0.3">
      <c r="E294">
        <f>Regressions!H294</f>
        <v>-4.4244033707950159E-2</v>
      </c>
    </row>
    <row r="295" spans="5:5" x14ac:dyDescent="0.3">
      <c r="E295">
        <f>Regressions!H295</f>
        <v>-0.37307233936106954</v>
      </c>
    </row>
    <row r="296" spans="5:5" x14ac:dyDescent="0.3">
      <c r="E296">
        <f>Regressions!H296</f>
        <v>-2.0655380562718761E-2</v>
      </c>
    </row>
    <row r="297" spans="5:5" x14ac:dyDescent="0.3">
      <c r="E297">
        <f>Regressions!H297</f>
        <v>6.0108134152718762E-3</v>
      </c>
    </row>
    <row r="298" spans="5:5" x14ac:dyDescent="0.3">
      <c r="E298">
        <f>Regressions!H298</f>
        <v>0.14998368736732637</v>
      </c>
    </row>
    <row r="299" spans="5:5" x14ac:dyDescent="0.3">
      <c r="E299">
        <f>Regressions!H299</f>
        <v>0.23289020889316614</v>
      </c>
    </row>
    <row r="300" spans="5:5" x14ac:dyDescent="0.3">
      <c r="E300">
        <f>Regressions!H300</f>
        <v>0.27265676494924662</v>
      </c>
    </row>
    <row r="301" spans="5:5" x14ac:dyDescent="0.3">
      <c r="E301">
        <f>Regressions!H301</f>
        <v>0.23779530527235337</v>
      </c>
    </row>
    <row r="302" spans="5:5" x14ac:dyDescent="0.3">
      <c r="E302">
        <f>Regressions!H302</f>
        <v>0.31440541353448204</v>
      </c>
    </row>
    <row r="303" spans="5:5" x14ac:dyDescent="0.3">
      <c r="E303">
        <f>Regressions!H303</f>
        <v>0.26876971434537289</v>
      </c>
    </row>
    <row r="304" spans="5:5" x14ac:dyDescent="0.3">
      <c r="E304">
        <f>Regressions!H304</f>
        <v>4.1929729960346052E-2</v>
      </c>
    </row>
    <row r="305" spans="5:5" x14ac:dyDescent="0.3">
      <c r="E305">
        <f>Regressions!H305</f>
        <v>-5.8280877502905781E-2</v>
      </c>
    </row>
    <row r="306" spans="5:5" x14ac:dyDescent="0.3">
      <c r="E306">
        <f>Regressions!H306</f>
        <v>-2.477156342969522E-3</v>
      </c>
    </row>
    <row r="307" spans="5:5" x14ac:dyDescent="0.3">
      <c r="E307">
        <f>Regressions!H307</f>
        <v>4.3390549360138309E-2</v>
      </c>
    </row>
    <row r="308" spans="5:5" x14ac:dyDescent="0.3">
      <c r="E308">
        <f>Regressions!H308</f>
        <v>0.11940250168777844</v>
      </c>
    </row>
    <row r="309" spans="5:5" x14ac:dyDescent="0.3">
      <c r="E309">
        <f>Regressions!H309</f>
        <v>7.4892314839257068E-2</v>
      </c>
    </row>
    <row r="310" spans="5:5" x14ac:dyDescent="0.3">
      <c r="E310">
        <f>Regressions!H310</f>
        <v>0.16205317931241581</v>
      </c>
    </row>
    <row r="311" spans="5:5" x14ac:dyDescent="0.3">
      <c r="E311">
        <f>Regressions!H311</f>
        <v>0.25291393587622579</v>
      </c>
    </row>
    <row r="312" spans="5:5" x14ac:dyDescent="0.3">
      <c r="E312">
        <f>Regressions!H312</f>
        <v>0.26420180056809706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7A02-94AE-4F47-B7BA-976F534D5E86}">
  <dimension ref="A1:N312"/>
  <sheetViews>
    <sheetView workbookViewId="0">
      <selection activeCell="J4" sqref="J4"/>
    </sheetView>
  </sheetViews>
  <sheetFormatPr defaultRowHeight="14.4" x14ac:dyDescent="0.3"/>
  <cols>
    <col min="1" max="1" width="7.5546875" bestFit="1" customWidth="1"/>
    <col min="2" max="2" width="13.77734375" bestFit="1" customWidth="1"/>
    <col min="3" max="3" width="17.21875" bestFit="1" customWidth="1"/>
    <col min="4" max="4" width="18.6640625" bestFit="1" customWidth="1"/>
  </cols>
  <sheetData>
    <row r="1" spans="1:14" x14ac:dyDescent="0.3">
      <c r="A1" t="s">
        <v>17</v>
      </c>
      <c r="B1" t="s">
        <v>21</v>
      </c>
      <c r="C1" t="s">
        <v>16</v>
      </c>
      <c r="D1" t="s">
        <v>22</v>
      </c>
    </row>
    <row r="3" spans="1:14" x14ac:dyDescent="0.3">
      <c r="A3">
        <f>Regressions!A3</f>
        <v>2.7193197933604409</v>
      </c>
      <c r="B3">
        <f>A2</f>
        <v>0</v>
      </c>
      <c r="G3" t="s">
        <v>28</v>
      </c>
      <c r="H3" t="s">
        <v>27</v>
      </c>
      <c r="I3" t="s">
        <v>29</v>
      </c>
      <c r="J3" t="s">
        <v>30</v>
      </c>
      <c r="M3" t="s">
        <v>24</v>
      </c>
      <c r="N3" t="s">
        <v>25</v>
      </c>
    </row>
    <row r="4" spans="1:14" x14ac:dyDescent="0.3">
      <c r="A4">
        <f>Regressions!A4</f>
        <v>2.7219531062712017</v>
      </c>
      <c r="B4">
        <f t="shared" ref="B4:B67" si="0">A3</f>
        <v>2.7193197933604409</v>
      </c>
      <c r="C4">
        <f>Regressions!C4</f>
        <v>3.0235419741932583</v>
      </c>
      <c r="D4">
        <f>Regressions!B4</f>
        <v>2</v>
      </c>
      <c r="G4" t="s">
        <v>26</v>
      </c>
      <c r="H4" t="s">
        <v>20</v>
      </c>
      <c r="I4" t="s">
        <v>19</v>
      </c>
      <c r="J4" t="s">
        <v>15</v>
      </c>
      <c r="M4">
        <f>D4*$G$5+$H$5*C4+$I$5*B4+$J$5</f>
        <v>2.7412021698896325</v>
      </c>
      <c r="N4">
        <f>A4-M4</f>
        <v>-1.9249063618430817E-2</v>
      </c>
    </row>
    <row r="5" spans="1:14" x14ac:dyDescent="0.3">
      <c r="A5">
        <f>Regressions!A5</f>
        <v>2.715356776284648</v>
      </c>
      <c r="B5">
        <f t="shared" si="0"/>
        <v>2.7219531062712017</v>
      </c>
      <c r="C5">
        <f>Regressions!C5</f>
        <v>3.1113351566260783</v>
      </c>
      <c r="D5">
        <f>Regressions!B5</f>
        <v>3</v>
      </c>
      <c r="G5" cm="1">
        <f t="array" ref="G5:J9">LINEST(A4:A312,B4:D312,TRUE,TRUE)</f>
        <v>7.5069305936888858E-4</v>
      </c>
      <c r="H5">
        <v>-1.7038749652723399E-3</v>
      </c>
      <c r="I5">
        <v>0.95989497810022995</v>
      </c>
      <c r="J5">
        <v>0.13459110775193056</v>
      </c>
      <c r="M5">
        <f t="shared" ref="M5:M68" si="1">D5*$G$5+$H$5*C5+$I$5*B5+$J$5</f>
        <v>2.7443309781821381</v>
      </c>
      <c r="N5">
        <f>A5-M5</f>
        <v>-2.8974201897490115E-2</v>
      </c>
    </row>
    <row r="6" spans="1:14" x14ac:dyDescent="0.3">
      <c r="A6">
        <f>Regressions!A6</f>
        <v>2.7278528283983898</v>
      </c>
      <c r="B6">
        <f t="shared" si="0"/>
        <v>2.715356776284648</v>
      </c>
      <c r="C6">
        <f>Regressions!C6</f>
        <v>3.1671192652951659</v>
      </c>
      <c r="D6">
        <f>Regressions!B6</f>
        <v>4</v>
      </c>
      <c r="G6">
        <v>6.4574964123715586E-4</v>
      </c>
      <c r="H6">
        <v>2.6244875932599436E-2</v>
      </c>
      <c r="I6">
        <v>1.7452553172875307E-2</v>
      </c>
      <c r="J6">
        <v>9.9998814295883476E-2</v>
      </c>
      <c r="M6">
        <f t="shared" si="1"/>
        <v>2.7386548380673008</v>
      </c>
      <c r="N6">
        <f t="shared" ref="N6:N69" si="2">A6-M6</f>
        <v>-1.0802009668910983E-2</v>
      </c>
    </row>
    <row r="7" spans="1:14" x14ac:dyDescent="0.3">
      <c r="A7">
        <f>Regressions!A7</f>
        <v>2.7133693625798099</v>
      </c>
      <c r="B7">
        <f t="shared" si="0"/>
        <v>2.7278528283983898</v>
      </c>
      <c r="C7">
        <f>Regressions!C7</f>
        <v>3.2165130356790121</v>
      </c>
      <c r="D7">
        <f>Regressions!B7</f>
        <v>5</v>
      </c>
      <c r="G7">
        <v>0.99763702667374488</v>
      </c>
      <c r="H7">
        <v>7.8456195533345457E-2</v>
      </c>
      <c r="I7" t="e">
        <v>#N/A</v>
      </c>
      <c r="J7" t="e">
        <v>#N/A</v>
      </c>
      <c r="M7">
        <f t="shared" si="1"/>
        <v>2.7513162679879319</v>
      </c>
      <c r="N7">
        <f t="shared" si="2"/>
        <v>-3.7946905408122067E-2</v>
      </c>
    </row>
    <row r="8" spans="1:14" x14ac:dyDescent="0.3">
      <c r="A8">
        <f>Regressions!A8</f>
        <v>2.817801065061329</v>
      </c>
      <c r="B8">
        <f t="shared" si="0"/>
        <v>2.7133693625798099</v>
      </c>
      <c r="C8">
        <f>Regressions!C8</f>
        <v>3.2007525866085116</v>
      </c>
      <c r="D8">
        <f>Regressions!B8</f>
        <v>6</v>
      </c>
      <c r="G8">
        <v>42923.22300815105</v>
      </c>
      <c r="H8">
        <v>305</v>
      </c>
      <c r="I8" t="e">
        <v>#N/A</v>
      </c>
      <c r="J8" t="e">
        <v>#N/A</v>
      </c>
      <c r="M8">
        <f t="shared" si="1"/>
        <v>2.738191208777172</v>
      </c>
      <c r="N8">
        <f t="shared" si="2"/>
        <v>7.9609856284156955E-2</v>
      </c>
    </row>
    <row r="9" spans="1:14" x14ac:dyDescent="0.3">
      <c r="A9">
        <f>Regressions!A9</f>
        <v>2.7401946544287772</v>
      </c>
      <c r="B9">
        <f t="shared" si="0"/>
        <v>2.817801065061329</v>
      </c>
      <c r="C9">
        <f>Regressions!C9</f>
        <v>3.1680034944944442</v>
      </c>
      <c r="D9">
        <f>Regressions!B9</f>
        <v>7</v>
      </c>
      <c r="G9">
        <v>792.62555222556273</v>
      </c>
      <c r="H9">
        <v>1.8773892583577931</v>
      </c>
      <c r="I9" t="e">
        <v>#N/A</v>
      </c>
      <c r="J9" t="e">
        <v>#N/A</v>
      </c>
      <c r="M9">
        <f t="shared" si="1"/>
        <v>2.8392411689611969</v>
      </c>
      <c r="N9">
        <f t="shared" si="2"/>
        <v>-9.9046514532419749E-2</v>
      </c>
    </row>
    <row r="10" spans="1:14" x14ac:dyDescent="0.3">
      <c r="A10">
        <f>Regressions!A10</f>
        <v>2.7212954278522306</v>
      </c>
      <c r="B10">
        <f t="shared" si="0"/>
        <v>2.7401946544287772</v>
      </c>
      <c r="C10">
        <f>Regressions!C10</f>
        <v>3.0765285433820808</v>
      </c>
      <c r="D10">
        <f>Regressions!B10</f>
        <v>8</v>
      </c>
      <c r="M10">
        <f t="shared" si="1"/>
        <v>2.7656537200651452</v>
      </c>
      <c r="N10">
        <f t="shared" si="2"/>
        <v>-4.4358292212914652E-2</v>
      </c>
    </row>
    <row r="11" spans="1:14" x14ac:dyDescent="0.3">
      <c r="A11">
        <f>Regressions!A11</f>
        <v>2.7120422223717475</v>
      </c>
      <c r="B11">
        <f t="shared" si="0"/>
        <v>2.7212954278522306</v>
      </c>
      <c r="C11">
        <f>Regressions!C11</f>
        <v>2.953450881297385</v>
      </c>
      <c r="D11">
        <f>Regressions!B11</f>
        <v>9</v>
      </c>
      <c r="M11">
        <f t="shared" si="1"/>
        <v>2.748472849390919</v>
      </c>
      <c r="N11">
        <f t="shared" si="2"/>
        <v>-3.6430627019171435E-2</v>
      </c>
    </row>
    <row r="12" spans="1:14" x14ac:dyDescent="0.3">
      <c r="A12">
        <f>Regressions!A12</f>
        <v>2.6504210882655737</v>
      </c>
      <c r="B12">
        <f t="shared" si="0"/>
        <v>2.7120422223717475</v>
      </c>
      <c r="C12">
        <f>Regressions!C12</f>
        <v>2.9864896921870585</v>
      </c>
      <c r="D12">
        <f>Regressions!B12</f>
        <v>10</v>
      </c>
      <c r="G12" t="s">
        <v>23</v>
      </c>
      <c r="H12" t="s">
        <v>23</v>
      </c>
      <c r="I12" t="s">
        <v>23</v>
      </c>
      <c r="J12" t="s">
        <v>23</v>
      </c>
      <c r="M12">
        <f t="shared" si="1"/>
        <v>2.7402851429754858</v>
      </c>
      <c r="N12">
        <f t="shared" si="2"/>
        <v>-8.98640547099121E-2</v>
      </c>
    </row>
    <row r="13" spans="1:14" x14ac:dyDescent="0.3">
      <c r="A13">
        <f>Regressions!A13</f>
        <v>2.7459880404426023</v>
      </c>
      <c r="B13">
        <f t="shared" si="0"/>
        <v>2.6504210882655737</v>
      </c>
      <c r="C13">
        <f>Regressions!C13</f>
        <v>2.9682069024892392</v>
      </c>
      <c r="D13">
        <f>Regressions!B13</f>
        <v>11</v>
      </c>
      <c r="G13">
        <f>G5/G6</f>
        <v>1.1625140943643073</v>
      </c>
      <c r="H13">
        <f t="shared" ref="H13:J13" si="3">H5/H6</f>
        <v>-6.4922195465817123E-2</v>
      </c>
      <c r="I13">
        <f t="shared" si="3"/>
        <v>55.000260912660913</v>
      </c>
      <c r="J13">
        <f t="shared" si="3"/>
        <v>1.3459270362315796</v>
      </c>
      <c r="M13">
        <f t="shared" si="1"/>
        <v>2.6819171704491587</v>
      </c>
      <c r="N13">
        <f t="shared" si="2"/>
        <v>6.407086999344358E-2</v>
      </c>
    </row>
    <row r="14" spans="1:14" x14ac:dyDescent="0.3">
      <c r="A14">
        <f>Regressions!A14</f>
        <v>2.8207834710894493</v>
      </c>
      <c r="B14">
        <f t="shared" si="0"/>
        <v>2.7459880404426023</v>
      </c>
      <c r="C14">
        <f>Regressions!C14</f>
        <v>2.9975805644116087</v>
      </c>
      <c r="D14">
        <f>Regressions!B14</f>
        <v>12</v>
      </c>
      <c r="M14">
        <f t="shared" si="1"/>
        <v>2.7743520519284139</v>
      </c>
      <c r="N14">
        <f t="shared" si="2"/>
        <v>4.6431419161035326E-2</v>
      </c>
    </row>
    <row r="15" spans="1:14" x14ac:dyDescent="0.3">
      <c r="A15">
        <f>Regressions!A15</f>
        <v>2.8501282996951991</v>
      </c>
      <c r="B15">
        <f t="shared" si="0"/>
        <v>2.8207834710894493</v>
      </c>
      <c r="C15">
        <f>Regressions!C15</f>
        <v>3.1703156342528236</v>
      </c>
      <c r="D15">
        <f>Regressions!B15</f>
        <v>13</v>
      </c>
      <c r="M15">
        <f t="shared" si="1"/>
        <v>2.8466041842894088</v>
      </c>
      <c r="N15">
        <f t="shared" si="2"/>
        <v>3.5241154057903401E-3</v>
      </c>
    </row>
    <row r="16" spans="1:14" x14ac:dyDescent="0.3">
      <c r="A16">
        <f>Regressions!A16</f>
        <v>2.8729995081716941</v>
      </c>
      <c r="B16">
        <f t="shared" si="0"/>
        <v>2.8501282996951991</v>
      </c>
      <c r="C16">
        <f>Regressions!C16</f>
        <v>3.3595764569710549</v>
      </c>
      <c r="D16">
        <f>Regressions!B16</f>
        <v>14</v>
      </c>
      <c r="M16">
        <f t="shared" si="1"/>
        <v>2.8752003541829123</v>
      </c>
      <c r="N16">
        <f t="shared" si="2"/>
        <v>-2.2008460112181716E-3</v>
      </c>
    </row>
    <row r="17" spans="1:14" x14ac:dyDescent="0.3">
      <c r="A17">
        <f>Regressions!A17</f>
        <v>2.9678470700644555</v>
      </c>
      <c r="B17">
        <f t="shared" si="0"/>
        <v>2.8729995081716941</v>
      </c>
      <c r="C17">
        <f>Regressions!C17</f>
        <v>3.4525556739372973</v>
      </c>
      <c r="D17">
        <f>Regressions!B17</f>
        <v>15</v>
      </c>
      <c r="M17">
        <f t="shared" si="1"/>
        <v>2.8977465804418729</v>
      </c>
      <c r="N17">
        <f t="shared" si="2"/>
        <v>7.0100489622582529E-2</v>
      </c>
    </row>
    <row r="18" spans="1:14" x14ac:dyDescent="0.3">
      <c r="A18">
        <f>Regressions!A18</f>
        <v>3.0170044088295307</v>
      </c>
      <c r="B18">
        <f t="shared" si="0"/>
        <v>2.9678470700644555</v>
      </c>
      <c r="C18">
        <f>Regressions!C18</f>
        <v>3.2712785036612488</v>
      </c>
      <c r="D18">
        <f>Regressions!B18</f>
        <v>16</v>
      </c>
      <c r="M18">
        <f t="shared" si="1"/>
        <v>2.9898498454793625</v>
      </c>
      <c r="N18">
        <f t="shared" si="2"/>
        <v>2.7154563350168193E-2</v>
      </c>
    </row>
    <row r="19" spans="1:14" x14ac:dyDescent="0.3">
      <c r="A19">
        <f>Regressions!A19</f>
        <v>3.0671222696406639</v>
      </c>
      <c r="B19">
        <f t="shared" si="0"/>
        <v>3.0170044088295307</v>
      </c>
      <c r="C19">
        <f>Regressions!C19</f>
        <v>3.1174630621251378</v>
      </c>
      <c r="D19">
        <f>Regressions!B19</f>
        <v>17</v>
      </c>
      <c r="M19">
        <f t="shared" si="1"/>
        <v>3.0380485034362046</v>
      </c>
      <c r="N19">
        <f t="shared" si="2"/>
        <v>2.9073766204459339E-2</v>
      </c>
    </row>
    <row r="20" spans="1:14" x14ac:dyDescent="0.3">
      <c r="A20">
        <f>Regressions!A20</f>
        <v>3.0426158594528414</v>
      </c>
      <c r="B20">
        <f t="shared" si="0"/>
        <v>3.0671222696406639</v>
      </c>
      <c r="C20">
        <f>Regressions!C20</f>
        <v>3.03389473464834</v>
      </c>
      <c r="D20">
        <f>Regressions!B20</f>
        <v>18</v>
      </c>
      <c r="M20">
        <f t="shared" si="1"/>
        <v>3.0870494693823844</v>
      </c>
      <c r="N20">
        <f t="shared" si="2"/>
        <v>-4.4433609929543039E-2</v>
      </c>
    </row>
    <row r="21" spans="1:14" x14ac:dyDescent="0.3">
      <c r="A21">
        <f>Regressions!A21</f>
        <v>3.1467351470905185</v>
      </c>
      <c r="B21">
        <f t="shared" si="0"/>
        <v>3.0426158594528414</v>
      </c>
      <c r="C21">
        <f>Regressions!C21</f>
        <v>3.1175958613108317</v>
      </c>
      <c r="D21">
        <f>Regressions!B21</f>
        <v>19</v>
      </c>
      <c r="M21">
        <f t="shared" si="1"/>
        <v>3.0641339661169127</v>
      </c>
      <c r="N21">
        <f t="shared" si="2"/>
        <v>8.2601180973605803E-2</v>
      </c>
    </row>
    <row r="22" spans="1:14" x14ac:dyDescent="0.3">
      <c r="A22">
        <f>Regressions!A22</f>
        <v>3.1684242813721024</v>
      </c>
      <c r="B22">
        <f t="shared" si="0"/>
        <v>3.1467351470905185</v>
      </c>
      <c r="C22">
        <f>Regressions!C22</f>
        <v>3.09385667154719</v>
      </c>
      <c r="D22">
        <f>Regressions!B22</f>
        <v>20</v>
      </c>
      <c r="M22">
        <f t="shared" si="1"/>
        <v>3.1648686891141953</v>
      </c>
      <c r="N22">
        <f t="shared" si="2"/>
        <v>3.5555922579071364E-3</v>
      </c>
    </row>
    <row r="23" spans="1:14" x14ac:dyDescent="0.3">
      <c r="A23">
        <f>Regressions!A23</f>
        <v>3.193352867637115</v>
      </c>
      <c r="B23">
        <f t="shared" si="0"/>
        <v>3.1684242813721024</v>
      </c>
      <c r="C23">
        <f>Regressions!C23</f>
        <v>3.0584723033751771</v>
      </c>
      <c r="D23">
        <f>Regressions!B23</f>
        <v>21</v>
      </c>
      <c r="M23">
        <f t="shared" si="1"/>
        <v>3.1864989637888885</v>
      </c>
      <c r="N23">
        <f t="shared" si="2"/>
        <v>6.8539038482264836E-3</v>
      </c>
    </row>
    <row r="24" spans="1:14" x14ac:dyDescent="0.3">
      <c r="A24">
        <f>Regressions!A24</f>
        <v>3.2172745435012269</v>
      </c>
      <c r="B24">
        <f t="shared" si="0"/>
        <v>3.193352867637115</v>
      </c>
      <c r="C24">
        <f>Regressions!C24</f>
        <v>3.072230244526716</v>
      </c>
      <c r="D24">
        <f>Regressions!B24</f>
        <v>22</v>
      </c>
      <c r="M24">
        <f t="shared" si="1"/>
        <v>3.2111550398036792</v>
      </c>
      <c r="N24">
        <f t="shared" si="2"/>
        <v>6.1195036975476569E-3</v>
      </c>
    </row>
    <row r="25" spans="1:14" x14ac:dyDescent="0.3">
      <c r="A25">
        <f>Regressions!A25</f>
        <v>3.2003044392827653</v>
      </c>
      <c r="B25">
        <f t="shared" si="0"/>
        <v>3.2172745435012269</v>
      </c>
      <c r="C25">
        <f>Regressions!C25</f>
        <v>3.1676667374614587</v>
      </c>
      <c r="D25">
        <f>Regressions!B25</f>
        <v>23</v>
      </c>
      <c r="M25">
        <f t="shared" si="1"/>
        <v>3.2347054175416661</v>
      </c>
      <c r="N25">
        <f t="shared" si="2"/>
        <v>-3.4400978258900761E-2</v>
      </c>
    </row>
    <row r="26" spans="1:14" x14ac:dyDescent="0.3">
      <c r="A26">
        <f>Regressions!A26</f>
        <v>3.279782759771722</v>
      </c>
      <c r="B26">
        <f t="shared" si="0"/>
        <v>3.2003044392827653</v>
      </c>
      <c r="C26">
        <f>Regressions!C26</f>
        <v>3.2031122296887227</v>
      </c>
      <c r="D26">
        <f>Regressions!B26</f>
        <v>24</v>
      </c>
      <c r="M26">
        <f t="shared" si="1"/>
        <v>3.2191061980970583</v>
      </c>
      <c r="N26">
        <f t="shared" si="2"/>
        <v>6.067656167466362E-2</v>
      </c>
    </row>
    <row r="27" spans="1:14" x14ac:dyDescent="0.3">
      <c r="A27">
        <f>Regressions!A27</f>
        <v>3.2304090606818736</v>
      </c>
      <c r="B27">
        <f t="shared" si="0"/>
        <v>3.279782759771722</v>
      </c>
      <c r="C27">
        <f>Regressions!C27</f>
        <v>3.2051013914463611</v>
      </c>
      <c r="D27">
        <f>Regressions!B27</f>
        <v>25</v>
      </c>
      <c r="M27">
        <f t="shared" si="1"/>
        <v>3.2961443425786965</v>
      </c>
      <c r="N27">
        <f t="shared" si="2"/>
        <v>-6.5735281896822872E-2</v>
      </c>
    </row>
    <row r="28" spans="1:14" x14ac:dyDescent="0.3">
      <c r="A28">
        <f>Regressions!A28</f>
        <v>3.1838702156693857</v>
      </c>
      <c r="B28">
        <f t="shared" si="0"/>
        <v>3.2304090606818736</v>
      </c>
      <c r="C28">
        <f>Regressions!C28</f>
        <v>3.1863939546229472</v>
      </c>
      <c r="D28">
        <f>Regressions!B28</f>
        <v>26</v>
      </c>
      <c r="M28">
        <f t="shared" si="1"/>
        <v>3.2495333449647559</v>
      </c>
      <c r="N28">
        <f t="shared" si="2"/>
        <v>-6.5663129295370215E-2</v>
      </c>
    </row>
    <row r="29" spans="1:14" x14ac:dyDescent="0.3">
      <c r="A29">
        <f>Regressions!A29</f>
        <v>3.1505969841149062</v>
      </c>
      <c r="B29">
        <f t="shared" si="0"/>
        <v>3.1838702156693857</v>
      </c>
      <c r="C29">
        <f>Regressions!C29</f>
        <v>2.9627440977270103</v>
      </c>
      <c r="D29">
        <f>Regressions!B29</f>
        <v>27</v>
      </c>
      <c r="M29">
        <f t="shared" si="1"/>
        <v>3.2059927058022044</v>
      </c>
      <c r="N29">
        <f t="shared" si="2"/>
        <v>-5.5395721687298227E-2</v>
      </c>
    </row>
    <row r="30" spans="1:14" x14ac:dyDescent="0.3">
      <c r="A30">
        <f>Regressions!A30</f>
        <v>3.2112467977037098</v>
      </c>
      <c r="B30">
        <f t="shared" si="0"/>
        <v>3.1505969841149062</v>
      </c>
      <c r="C30">
        <f>Regressions!C30</f>
        <v>3.0875363140290282</v>
      </c>
      <c r="D30">
        <f>Regressions!B30</f>
        <v>28</v>
      </c>
      <c r="M30">
        <f t="shared" si="1"/>
        <v>3.1745919606540443</v>
      </c>
      <c r="N30">
        <f t="shared" si="2"/>
        <v>3.6654837049665545E-2</v>
      </c>
    </row>
    <row r="31" spans="1:14" x14ac:dyDescent="0.3">
      <c r="A31">
        <f>Regressions!A31</f>
        <v>3.2936121709822181</v>
      </c>
      <c r="B31">
        <f t="shared" si="0"/>
        <v>3.2112467977037098</v>
      </c>
      <c r="C31">
        <f>Regressions!C31</f>
        <v>3.1148033681950058</v>
      </c>
      <c r="D31">
        <f>Regressions!B31</f>
        <v>29</v>
      </c>
      <c r="M31">
        <f t="shared" si="1"/>
        <v>3.233513645549051</v>
      </c>
      <c r="N31">
        <f t="shared" si="2"/>
        <v>6.0098525433167183E-2</v>
      </c>
    </row>
    <row r="32" spans="1:14" x14ac:dyDescent="0.3">
      <c r="A32">
        <f>Regressions!A32</f>
        <v>3.3745111163996495</v>
      </c>
      <c r="B32">
        <f t="shared" si="0"/>
        <v>3.2936121709822181</v>
      </c>
      <c r="C32">
        <f>Regressions!C32</f>
        <v>3.170231650041806</v>
      </c>
      <c r="D32">
        <f>Regressions!B32</f>
        <v>30</v>
      </c>
      <c r="M32">
        <f t="shared" si="1"/>
        <v>3.3132320039260037</v>
      </c>
      <c r="N32">
        <f t="shared" si="2"/>
        <v>6.1279112473645814E-2</v>
      </c>
    </row>
    <row r="33" spans="1:14" x14ac:dyDescent="0.3">
      <c r="A33">
        <f>Regressions!A33</f>
        <v>3.4753767798364068</v>
      </c>
      <c r="B33">
        <f t="shared" si="0"/>
        <v>3.3745111163996495</v>
      </c>
      <c r="C33">
        <f>Regressions!C33</f>
        <v>3.2392665145159349</v>
      </c>
      <c r="D33">
        <f>Regressions!B33</f>
        <v>31</v>
      </c>
      <c r="M33">
        <f t="shared" si="1"/>
        <v>3.3915195616478613</v>
      </c>
      <c r="N33">
        <f t="shared" si="2"/>
        <v>8.3857218188545524E-2</v>
      </c>
    </row>
    <row r="34" spans="1:14" x14ac:dyDescent="0.3">
      <c r="A34">
        <f>Regressions!A34</f>
        <v>3.5829632285223871</v>
      </c>
      <c r="B34">
        <f t="shared" si="0"/>
        <v>3.4753767798364068</v>
      </c>
      <c r="C34">
        <f>Regressions!C34</f>
        <v>3.3528121355023601</v>
      </c>
      <c r="D34">
        <f>Regressions!B34</f>
        <v>32</v>
      </c>
      <c r="M34">
        <f t="shared" si="1"/>
        <v>3.4888972309619062</v>
      </c>
      <c r="N34">
        <f t="shared" si="2"/>
        <v>9.4065997560480952E-2</v>
      </c>
    </row>
    <row r="35" spans="1:14" x14ac:dyDescent="0.3">
      <c r="A35">
        <f>Regressions!A35</f>
        <v>3.5995016429627196</v>
      </c>
      <c r="B35">
        <f t="shared" si="0"/>
        <v>3.5829632285223871</v>
      </c>
      <c r="C35">
        <f>Regressions!C35</f>
        <v>3.3695002949189008</v>
      </c>
      <c r="D35">
        <f>Regressions!B35</f>
        <v>33</v>
      </c>
      <c r="M35">
        <f t="shared" si="1"/>
        <v>3.5928911812895397</v>
      </c>
      <c r="N35">
        <f t="shared" si="2"/>
        <v>6.6104616731799126E-3</v>
      </c>
    </row>
    <row r="36" spans="1:14" x14ac:dyDescent="0.3">
      <c r="A36">
        <f>Regressions!A36</f>
        <v>3.7143035064540948</v>
      </c>
      <c r="B36">
        <f t="shared" si="0"/>
        <v>3.5995016429627196</v>
      </c>
      <c r="C36">
        <f>Regressions!C36</f>
        <v>3.3959503064751653</v>
      </c>
      <c r="D36">
        <f>Regressions!B36</f>
        <v>34</v>
      </c>
      <c r="M36">
        <f t="shared" si="1"/>
        <v>3.6094719478034021</v>
      </c>
      <c r="N36">
        <f t="shared" si="2"/>
        <v>0.10483155865069271</v>
      </c>
    </row>
    <row r="37" spans="1:14" x14ac:dyDescent="0.3">
      <c r="A37">
        <f>Regressions!A37</f>
        <v>3.7766613674974696</v>
      </c>
      <c r="B37">
        <f t="shared" si="0"/>
        <v>3.7143035064540948</v>
      </c>
      <c r="C37">
        <f>Regressions!C37</f>
        <v>3.4376900180211813</v>
      </c>
      <c r="D37">
        <f>Regressions!B37</f>
        <v>35</v>
      </c>
      <c r="M37">
        <f t="shared" si="1"/>
        <v>3.720349253855129</v>
      </c>
      <c r="N37">
        <f t="shared" si="2"/>
        <v>5.6312113642340567E-2</v>
      </c>
    </row>
    <row r="38" spans="1:14" x14ac:dyDescent="0.3">
      <c r="A38">
        <f>Regressions!A38</f>
        <v>3.8172726688823353</v>
      </c>
      <c r="B38">
        <f t="shared" si="0"/>
        <v>3.7766613674974696</v>
      </c>
      <c r="C38">
        <f>Regressions!C38</f>
        <v>3.421032688162926</v>
      </c>
      <c r="D38">
        <f>Regressions!B38</f>
        <v>36</v>
      </c>
      <c r="M38">
        <f t="shared" si="1"/>
        <v>3.7809853265824391</v>
      </c>
      <c r="N38">
        <f t="shared" si="2"/>
        <v>3.6287342299896164E-2</v>
      </c>
    </row>
    <row r="39" spans="1:14" x14ac:dyDescent="0.3">
      <c r="A39">
        <f>Regressions!A39</f>
        <v>3.881151341761059</v>
      </c>
      <c r="B39">
        <f t="shared" si="0"/>
        <v>3.8172726688823353</v>
      </c>
      <c r="C39">
        <f>Regressions!C39</f>
        <v>3.4482717890480843</v>
      </c>
      <c r="D39">
        <f>Regressions!B39</f>
        <v>37</v>
      </c>
      <c r="M39">
        <f t="shared" si="1"/>
        <v>3.820672191873181</v>
      </c>
      <c r="N39">
        <f t="shared" si="2"/>
        <v>6.0479149887878059E-2</v>
      </c>
    </row>
    <row r="40" spans="1:14" x14ac:dyDescent="0.3">
      <c r="A40">
        <f>Regressions!A40</f>
        <v>3.8495091000389037</v>
      </c>
      <c r="B40">
        <f t="shared" si="0"/>
        <v>3.881151341761059</v>
      </c>
      <c r="C40">
        <f>Regressions!C40</f>
        <v>3.4082060964727137</v>
      </c>
      <c r="D40">
        <f>Regressions!B40</f>
        <v>38</v>
      </c>
      <c r="M40">
        <f t="shared" si="1"/>
        <v>3.8828079691670898</v>
      </c>
      <c r="N40">
        <f t="shared" si="2"/>
        <v>-3.3298869128186137E-2</v>
      </c>
    </row>
    <row r="41" spans="1:14" x14ac:dyDescent="0.3">
      <c r="A41">
        <f>Regressions!A41</f>
        <v>3.8144101765611458</v>
      </c>
      <c r="B41">
        <f t="shared" si="0"/>
        <v>3.8495091000389037</v>
      </c>
      <c r="C41">
        <f>Regressions!C41</f>
        <v>3.4619474858014327</v>
      </c>
      <c r="D41">
        <f>Regressions!B41</f>
        <v>39</v>
      </c>
      <c r="M41">
        <f t="shared" si="1"/>
        <v>3.8530938646936521</v>
      </c>
      <c r="N41">
        <f t="shared" si="2"/>
        <v>-3.8683688132506333E-2</v>
      </c>
    </row>
    <row r="42" spans="1:14" x14ac:dyDescent="0.3">
      <c r="A42">
        <f>Regressions!A42</f>
        <v>3.8431015599617244</v>
      </c>
      <c r="B42">
        <f t="shared" si="0"/>
        <v>3.8144101765611458</v>
      </c>
      <c r="C42">
        <f>Regressions!C42</f>
        <v>3.4711586729681163</v>
      </c>
      <c r="D42">
        <f>Regressions!B42</f>
        <v>40</v>
      </c>
      <c r="M42">
        <f t="shared" si="1"/>
        <v>3.8201375826587829</v>
      </c>
      <c r="N42">
        <f t="shared" si="2"/>
        <v>2.296397730294153E-2</v>
      </c>
    </row>
    <row r="43" spans="1:14" x14ac:dyDescent="0.3">
      <c r="A43">
        <f>Regressions!A43</f>
        <v>3.7866865141168482</v>
      </c>
      <c r="B43">
        <f t="shared" si="0"/>
        <v>3.8431015599617244</v>
      </c>
      <c r="C43">
        <f>Regressions!C43</f>
        <v>3.4302058706968621</v>
      </c>
      <c r="D43">
        <f>Regressions!B43</f>
        <v>41</v>
      </c>
      <c r="M43">
        <f t="shared" si="1"/>
        <v>3.8484987690136632</v>
      </c>
      <c r="N43">
        <f t="shared" si="2"/>
        <v>-6.1812254896814967E-2</v>
      </c>
    </row>
    <row r="44" spans="1:14" x14ac:dyDescent="0.3">
      <c r="A44">
        <f>Regressions!A44</f>
        <v>3.8579891169356602</v>
      </c>
      <c r="B44">
        <f t="shared" si="0"/>
        <v>3.7866865141168482</v>
      </c>
      <c r="C44">
        <f>Regressions!C44</f>
        <v>3.4102892583403737</v>
      </c>
      <c r="D44">
        <f>Regressions!B44</f>
        <v>42</v>
      </c>
      <c r="M44">
        <f t="shared" si="1"/>
        <v>3.7951308782944282</v>
      </c>
      <c r="N44">
        <f t="shared" si="2"/>
        <v>6.2858238641231967E-2</v>
      </c>
    </row>
    <row r="45" spans="1:14" x14ac:dyDescent="0.3">
      <c r="A45">
        <f>Regressions!A45</f>
        <v>3.7476199491365363</v>
      </c>
      <c r="B45">
        <f t="shared" si="0"/>
        <v>3.8579891169356602</v>
      </c>
      <c r="C45">
        <f>Regressions!C45</f>
        <v>3.3294149085664562</v>
      </c>
      <c r="D45">
        <f>Regressions!B45</f>
        <v>43</v>
      </c>
      <c r="M45">
        <f t="shared" si="1"/>
        <v>3.8644623815049628</v>
      </c>
      <c r="N45">
        <f t="shared" si="2"/>
        <v>-0.11684243236842651</v>
      </c>
    </row>
    <row r="46" spans="1:14" x14ac:dyDescent="0.3">
      <c r="A46">
        <f>Regressions!A46</f>
        <v>3.6886294228587269</v>
      </c>
      <c r="B46">
        <f t="shared" si="0"/>
        <v>3.7476199491365363</v>
      </c>
      <c r="C46">
        <f>Regressions!C46</f>
        <v>3.1878391310827427</v>
      </c>
      <c r="D46">
        <f>Regressions!B46</f>
        <v>44</v>
      </c>
      <c r="M46">
        <f t="shared" si="1"/>
        <v>3.7595114920797945</v>
      </c>
      <c r="N46">
        <f t="shared" si="2"/>
        <v>-7.0882069221067656E-2</v>
      </c>
    </row>
    <row r="47" spans="1:14" x14ac:dyDescent="0.3">
      <c r="A47">
        <f>Regressions!A47</f>
        <v>3.7400477406883357</v>
      </c>
      <c r="B47">
        <f t="shared" si="0"/>
        <v>3.6886294228587269</v>
      </c>
      <c r="C47">
        <f>Regressions!C47</f>
        <v>3.202746442938317</v>
      </c>
      <c r="D47">
        <f>Regressions!B47</f>
        <v>45</v>
      </c>
      <c r="M47">
        <f t="shared" si="1"/>
        <v>3.7036120750141341</v>
      </c>
      <c r="N47">
        <f t="shared" si="2"/>
        <v>3.6435665674201534E-2</v>
      </c>
    </row>
    <row r="48" spans="1:14" x14ac:dyDescent="0.3">
      <c r="A48">
        <f>Regressions!A48</f>
        <v>3.8119816512479199</v>
      </c>
      <c r="B48">
        <f t="shared" si="0"/>
        <v>3.7400477406883357</v>
      </c>
      <c r="C48">
        <f>Regressions!C48</f>
        <v>3.2982044314784074</v>
      </c>
      <c r="D48">
        <f>Regressions!B48</f>
        <v>46</v>
      </c>
      <c r="M48">
        <f t="shared" si="1"/>
        <v>3.7535563046635976</v>
      </c>
      <c r="N48">
        <f t="shared" si="2"/>
        <v>5.8425346584322302E-2</v>
      </c>
    </row>
    <row r="49" spans="1:14" x14ac:dyDescent="0.3">
      <c r="A49">
        <f>Regressions!A49</f>
        <v>3.9132222860036281</v>
      </c>
      <c r="B49">
        <f t="shared" si="0"/>
        <v>3.8119816512479199</v>
      </c>
      <c r="C49">
        <f>Regressions!C49</f>
        <v>3.4163486854294991</v>
      </c>
      <c r="D49">
        <f>Regressions!B49</f>
        <v>47</v>
      </c>
      <c r="M49">
        <f t="shared" si="1"/>
        <v>3.8231546941876244</v>
      </c>
      <c r="N49">
        <f t="shared" si="2"/>
        <v>9.0067591816003656E-2</v>
      </c>
    </row>
    <row r="50" spans="1:14" x14ac:dyDescent="0.3">
      <c r="A50">
        <f>Regressions!A50</f>
        <v>4.0111440962959533</v>
      </c>
      <c r="B50">
        <f t="shared" si="0"/>
        <v>3.9132222860036281</v>
      </c>
      <c r="C50">
        <f>Regressions!C50</f>
        <v>3.4875585473101989</v>
      </c>
      <c r="D50">
        <f>Regressions!B50</f>
        <v>48</v>
      </c>
      <c r="M50">
        <f t="shared" si="1"/>
        <v>3.9209644314277381</v>
      </c>
      <c r="N50">
        <f t="shared" si="2"/>
        <v>9.0179664868215159E-2</v>
      </c>
    </row>
    <row r="51" spans="1:14" x14ac:dyDescent="0.3">
      <c r="A51">
        <f>Regressions!A51</f>
        <v>4.0153013548816476</v>
      </c>
      <c r="B51">
        <f t="shared" si="0"/>
        <v>4.0111440962959533</v>
      </c>
      <c r="C51">
        <f>Regressions!C51</f>
        <v>3.5680104116329479</v>
      </c>
      <c r="D51">
        <f>Regressions!B51</f>
        <v>49</v>
      </c>
      <c r="M51">
        <f t="shared" si="1"/>
        <v>4.0155726985156646</v>
      </c>
      <c r="N51">
        <f t="shared" si="2"/>
        <v>-2.7134363401692951E-4</v>
      </c>
    </row>
    <row r="52" spans="1:14" x14ac:dyDescent="0.3">
      <c r="A52">
        <f>Regressions!A52</f>
        <v>4.0685138021875789</v>
      </c>
      <c r="B52">
        <f t="shared" si="0"/>
        <v>4.0153013548816476</v>
      </c>
      <c r="C52">
        <f>Regressions!C52</f>
        <v>3.4794230549126639</v>
      </c>
      <c r="D52">
        <f>Regressions!B52</f>
        <v>50</v>
      </c>
      <c r="M52">
        <f t="shared" si="1"/>
        <v>4.0204648649934605</v>
      </c>
      <c r="N52">
        <f t="shared" si="2"/>
        <v>4.8048937194118402E-2</v>
      </c>
    </row>
    <row r="53" spans="1:14" x14ac:dyDescent="0.3">
      <c r="A53">
        <f>Regressions!A53</f>
        <v>4.0409437854949859</v>
      </c>
      <c r="B53">
        <f t="shared" si="0"/>
        <v>4.0685138021875789</v>
      </c>
      <c r="C53">
        <f>Regressions!C53</f>
        <v>3.464485120898074</v>
      </c>
      <c r="D53">
        <f>Regressions!B53</f>
        <v>51</v>
      </c>
      <c r="M53">
        <f t="shared" si="1"/>
        <v>4.0723193713660164</v>
      </c>
      <c r="N53">
        <f t="shared" si="2"/>
        <v>-3.1375585871030509E-2</v>
      </c>
    </row>
    <row r="54" spans="1:14" x14ac:dyDescent="0.3">
      <c r="A54">
        <f>Regressions!A54</f>
        <v>4.0925095462763714</v>
      </c>
      <c r="B54">
        <f t="shared" si="0"/>
        <v>4.0409437854949859</v>
      </c>
      <c r="C54">
        <f>Regressions!C54</f>
        <v>3.5442582245028071</v>
      </c>
      <c r="D54">
        <f>Regressions!B54</f>
        <v>52</v>
      </c>
      <c r="M54">
        <f t="shared" si="1"/>
        <v>4.0464698204618923</v>
      </c>
      <c r="N54">
        <f t="shared" si="2"/>
        <v>4.6039725814479127E-2</v>
      </c>
    </row>
    <row r="55" spans="1:14" x14ac:dyDescent="0.3">
      <c r="A55">
        <f>Regressions!A55</f>
        <v>4.0134959743587801</v>
      </c>
      <c r="B55">
        <f t="shared" si="0"/>
        <v>4.0925095462763714</v>
      </c>
      <c r="C55">
        <f>Regressions!C55</f>
        <v>3.4754386782611117</v>
      </c>
      <c r="D55">
        <f>Regressions!B55</f>
        <v>53</v>
      </c>
      <c r="M55">
        <f t="shared" si="1"/>
        <v>4.0968354882391926</v>
      </c>
      <c r="N55">
        <f t="shared" si="2"/>
        <v>-8.3339513880412497E-2</v>
      </c>
    </row>
    <row r="56" spans="1:14" x14ac:dyDescent="0.3">
      <c r="A56">
        <f>Regressions!A56</f>
        <v>4.0416467732216512</v>
      </c>
      <c r="B56">
        <f t="shared" si="0"/>
        <v>4.0134959743587801</v>
      </c>
      <c r="C56">
        <f>Regressions!C56</f>
        <v>3.4347288648709475</v>
      </c>
      <c r="D56">
        <f>Regressions!B56</f>
        <v>54</v>
      </c>
      <c r="M56">
        <f t="shared" si="1"/>
        <v>4.0218108148449812</v>
      </c>
      <c r="N56">
        <f t="shared" si="2"/>
        <v>1.9835958376670071E-2</v>
      </c>
    </row>
    <row r="57" spans="1:14" x14ac:dyDescent="0.3">
      <c r="A57">
        <f>Regressions!A57</f>
        <v>3.9800554158199732</v>
      </c>
      <c r="B57">
        <f t="shared" si="0"/>
        <v>4.0416467732216512</v>
      </c>
      <c r="C57">
        <f>Regressions!C57</f>
        <v>3.3985939957920404</v>
      </c>
      <c r="D57">
        <f>Regressions!B57</f>
        <v>55</v>
      </c>
      <c r="M57">
        <f t="shared" si="1"/>
        <v>4.0496448876611266</v>
      </c>
      <c r="N57">
        <f t="shared" si="2"/>
        <v>-6.9589471841153383E-2</v>
      </c>
    </row>
    <row r="58" spans="1:14" x14ac:dyDescent="0.3">
      <c r="A58">
        <f>Regressions!A58</f>
        <v>4.0623377660870146</v>
      </c>
      <c r="B58">
        <f t="shared" si="0"/>
        <v>3.9800554158199732</v>
      </c>
      <c r="C58">
        <f>Regressions!C58</f>
        <v>3.3749560704569284</v>
      </c>
      <c r="D58">
        <f>Regressions!B58</f>
        <v>56</v>
      </c>
      <c r="M58">
        <f t="shared" si="1"/>
        <v>3.9913146221254578</v>
      </c>
      <c r="N58">
        <f t="shared" si="2"/>
        <v>7.1023143961556734E-2</v>
      </c>
    </row>
    <row r="59" spans="1:14" x14ac:dyDescent="0.3">
      <c r="A59">
        <f>Regressions!A59</f>
        <v>4.1753099210452058</v>
      </c>
      <c r="B59">
        <f t="shared" si="0"/>
        <v>4.0623377660870146</v>
      </c>
      <c r="C59">
        <f>Regressions!C59</f>
        <v>3.4233175827462379</v>
      </c>
      <c r="D59">
        <f>Regressions!B59</f>
        <v>57</v>
      </c>
      <c r="M59">
        <f t="shared" si="1"/>
        <v>4.0709653280223712</v>
      </c>
      <c r="N59">
        <f t="shared" si="2"/>
        <v>0.10434459302283461</v>
      </c>
    </row>
    <row r="60" spans="1:14" x14ac:dyDescent="0.3">
      <c r="A60">
        <f>Regressions!A60</f>
        <v>4.1688334142128403</v>
      </c>
      <c r="B60">
        <f t="shared" si="0"/>
        <v>4.1753099210452058</v>
      </c>
      <c r="C60">
        <f>Regressions!C60</f>
        <v>3.4755934075625081</v>
      </c>
      <c r="D60">
        <f>Regressions!B60</f>
        <v>58</v>
      </c>
      <c r="M60">
        <f t="shared" si="1"/>
        <v>4.180068353822076</v>
      </c>
      <c r="N60">
        <f t="shared" si="2"/>
        <v>-1.1234939609235717E-2</v>
      </c>
    </row>
    <row r="61" spans="1:14" x14ac:dyDescent="0.3">
      <c r="A61">
        <f>Regressions!A61</f>
        <v>4.2006546269155152</v>
      </c>
      <c r="B61">
        <f t="shared" si="0"/>
        <v>4.1688334142128403</v>
      </c>
      <c r="C61">
        <f>Regressions!C61</f>
        <v>3.5437091629507744</v>
      </c>
      <c r="D61">
        <f>Regressions!B61</f>
        <v>59</v>
      </c>
      <c r="M61">
        <f t="shared" si="1"/>
        <v>4.1744862197670782</v>
      </c>
      <c r="N61">
        <f t="shared" si="2"/>
        <v>2.6168407148436934E-2</v>
      </c>
    </row>
    <row r="62" spans="1:14" x14ac:dyDescent="0.3">
      <c r="A62">
        <f>Regressions!A62</f>
        <v>4.2703965060024602</v>
      </c>
      <c r="B62">
        <f t="shared" si="0"/>
        <v>4.2006546269155152</v>
      </c>
      <c r="C62">
        <f>Regressions!C62</f>
        <v>3.5609324397833144</v>
      </c>
      <c r="D62">
        <f>Regressions!B62</f>
        <v>60</v>
      </c>
      <c r="M62">
        <f t="shared" si="1"/>
        <v>4.2057525887865888</v>
      </c>
      <c r="N62">
        <f t="shared" si="2"/>
        <v>6.4643917215871483E-2</v>
      </c>
    </row>
    <row r="63" spans="1:14" x14ac:dyDescent="0.3">
      <c r="A63">
        <f>Regressions!A63</f>
        <v>4.2420459183694517</v>
      </c>
      <c r="B63">
        <f t="shared" si="0"/>
        <v>4.2703965060024602</v>
      </c>
      <c r="C63">
        <f>Regressions!C63</f>
        <v>3.5600797067223473</v>
      </c>
      <c r="D63">
        <f>Regressions!B63</f>
        <v>61</v>
      </c>
      <c r="M63">
        <f t="shared" si="1"/>
        <v>4.2734496142953047</v>
      </c>
      <c r="N63">
        <f t="shared" si="2"/>
        <v>-3.1403695925853015E-2</v>
      </c>
    </row>
    <row r="64" spans="1:14" x14ac:dyDescent="0.3">
      <c r="A64">
        <f>Regressions!A64</f>
        <v>4.0027773686966102</v>
      </c>
      <c r="B64">
        <f t="shared" si="0"/>
        <v>4.2420459183694517</v>
      </c>
      <c r="C64">
        <f>Regressions!C64</f>
        <v>3.5891972308407842</v>
      </c>
      <c r="D64">
        <f>Regressions!B64</f>
        <v>62</v>
      </c>
      <c r="M64">
        <f t="shared" si="1"/>
        <v>4.2469371080391616</v>
      </c>
      <c r="N64">
        <f t="shared" si="2"/>
        <v>-0.24415973934255142</v>
      </c>
    </row>
    <row r="65" spans="1:14" x14ac:dyDescent="0.3">
      <c r="A65">
        <f>Regressions!A65</f>
        <v>4.0301615334451872</v>
      </c>
      <c r="B65">
        <f t="shared" si="0"/>
        <v>4.0027773686966102</v>
      </c>
      <c r="C65">
        <f>Regressions!C65</f>
        <v>3.6127001073751184</v>
      </c>
      <c r="D65">
        <f>Regressions!B65</f>
        <v>63</v>
      </c>
      <c r="M65">
        <f t="shared" si="1"/>
        <v>4.0179750758873061</v>
      </c>
      <c r="N65">
        <f t="shared" si="2"/>
        <v>1.218645755788117E-2</v>
      </c>
    </row>
    <row r="66" spans="1:14" x14ac:dyDescent="0.3">
      <c r="A66">
        <f>Regressions!A66</f>
        <v>4.1447207695471677</v>
      </c>
      <c r="B66">
        <f t="shared" si="0"/>
        <v>4.0301615334451872</v>
      </c>
      <c r="C66">
        <f>Regressions!C66</f>
        <v>3.6029947149567665</v>
      </c>
      <c r="D66">
        <f>Regressions!B66</f>
        <v>64</v>
      </c>
      <c r="M66">
        <f t="shared" si="1"/>
        <v>4.0450282279434733</v>
      </c>
      <c r="N66">
        <f t="shared" si="2"/>
        <v>9.9692541603694451E-2</v>
      </c>
    </row>
    <row r="67" spans="1:14" x14ac:dyDescent="0.3">
      <c r="A67">
        <f>Regressions!A67</f>
        <v>4.198254025612612</v>
      </c>
      <c r="B67">
        <f t="shared" si="0"/>
        <v>4.1447207695471677</v>
      </c>
      <c r="C67">
        <f>Regressions!C67</f>
        <v>3.6545985201370623</v>
      </c>
      <c r="D67">
        <f>Regressions!B67</f>
        <v>65</v>
      </c>
      <c r="M67">
        <f t="shared" si="1"/>
        <v>4.1556558300003719</v>
      </c>
      <c r="N67">
        <f t="shared" si="2"/>
        <v>4.2598195612240097E-2</v>
      </c>
    </row>
    <row r="68" spans="1:14" x14ac:dyDescent="0.3">
      <c r="A68">
        <f>Regressions!A68</f>
        <v>4.2394544973972099</v>
      </c>
      <c r="B68">
        <f t="shared" ref="B68:B131" si="4">A67</f>
        <v>4.198254025612612</v>
      </c>
      <c r="C68">
        <f>Regressions!C68</f>
        <v>3.680166607261504</v>
      </c>
      <c r="D68">
        <f>Regressions!B68</f>
        <v>66</v>
      </c>
      <c r="M68">
        <f t="shared" si="1"/>
        <v>4.2077492618947527</v>
      </c>
      <c r="N68">
        <f t="shared" si="2"/>
        <v>3.1705235502457185E-2</v>
      </c>
    </row>
    <row r="69" spans="1:14" x14ac:dyDescent="0.3">
      <c r="A69">
        <f>Regressions!A69</f>
        <v>4.2724907476055751</v>
      </c>
      <c r="B69">
        <f t="shared" si="4"/>
        <v>4.2394544973972099</v>
      </c>
      <c r="C69">
        <f>Regressions!C69</f>
        <v>3.7059332086797641</v>
      </c>
      <c r="D69">
        <f>Regressions!B69</f>
        <v>67</v>
      </c>
      <c r="M69">
        <f t="shared" ref="M69:M132" si="5">D69*$G$5+$H$5*C69+$I$5*B69+$J$5</f>
        <v>4.2480041778484212</v>
      </c>
      <c r="N69">
        <f t="shared" si="2"/>
        <v>2.4486569757153909E-2</v>
      </c>
    </row>
    <row r="70" spans="1:14" x14ac:dyDescent="0.3">
      <c r="A70">
        <f>Regressions!A70</f>
        <v>4.3177547446537412</v>
      </c>
      <c r="B70">
        <f t="shared" si="4"/>
        <v>4.2724907476055751</v>
      </c>
      <c r="C70">
        <f>Regressions!C70</f>
        <v>3.7934421515994647</v>
      </c>
      <c r="D70">
        <f>Regressions!B70</f>
        <v>68</v>
      </c>
      <c r="M70">
        <f t="shared" si="5"/>
        <v>4.2803170972809843</v>
      </c>
      <c r="N70">
        <f t="shared" ref="N70:N133" si="6">A70-M70</f>
        <v>3.7437647372756899E-2</v>
      </c>
    </row>
    <row r="71" spans="1:14" x14ac:dyDescent="0.3">
      <c r="A71">
        <f>Regressions!A71</f>
        <v>4.3691946558585038</v>
      </c>
      <c r="B71">
        <f t="shared" si="4"/>
        <v>4.3177547446537412</v>
      </c>
      <c r="C71">
        <f>Regressions!C71</f>
        <v>3.7931718995878208</v>
      </c>
      <c r="D71">
        <f>Regressions!B71</f>
        <v>69</v>
      </c>
      <c r="M71">
        <f t="shared" si="5"/>
        <v>4.3245169342712684</v>
      </c>
      <c r="N71">
        <f t="shared" si="6"/>
        <v>4.4677721587235375E-2</v>
      </c>
    </row>
    <row r="72" spans="1:14" x14ac:dyDescent="0.3">
      <c r="A72">
        <f>Regressions!A72</f>
        <v>4.4029315953537775</v>
      </c>
      <c r="B72">
        <f t="shared" si="4"/>
        <v>4.3691946558585038</v>
      </c>
      <c r="C72">
        <f>Regressions!C72</f>
        <v>3.8179760274483461</v>
      </c>
      <c r="D72">
        <f>Regressions!B72</f>
        <v>70</v>
      </c>
      <c r="M72">
        <f t="shared" si="5"/>
        <v>4.3746022766375141</v>
      </c>
      <c r="N72">
        <f t="shared" si="6"/>
        <v>2.832931871626343E-2</v>
      </c>
    </row>
    <row r="73" spans="1:14" x14ac:dyDescent="0.3">
      <c r="A73">
        <f>Regressions!A73</f>
        <v>4.4329573633424246</v>
      </c>
      <c r="B73">
        <f t="shared" si="4"/>
        <v>4.4029315953537775</v>
      </c>
      <c r="C73">
        <f>Regressions!C73</f>
        <v>3.8105217000960403</v>
      </c>
      <c r="D73">
        <f>Regressions!B73</f>
        <v>71</v>
      </c>
      <c r="M73">
        <f t="shared" si="5"/>
        <v>4.4077495897366257</v>
      </c>
      <c r="N73">
        <f t="shared" si="6"/>
        <v>2.5207773605798955E-2</v>
      </c>
    </row>
    <row r="74" spans="1:14" x14ac:dyDescent="0.3">
      <c r="A74">
        <f>Regressions!A74</f>
        <v>4.43970574626056</v>
      </c>
      <c r="B74">
        <f t="shared" si="4"/>
        <v>4.4329573633424246</v>
      </c>
      <c r="C74">
        <f>Regressions!C74</f>
        <v>3.9259061865367419</v>
      </c>
      <c r="D74">
        <f>Regressions!B74</f>
        <v>72</v>
      </c>
      <c r="M74">
        <f t="shared" si="5"/>
        <v>4.4371252659640721</v>
      </c>
      <c r="N74">
        <f t="shared" si="6"/>
        <v>2.5804802964879414E-3</v>
      </c>
    </row>
    <row r="75" spans="1:14" x14ac:dyDescent="0.3">
      <c r="A75">
        <f>Regressions!A75</f>
        <v>4.456206032848133</v>
      </c>
      <c r="B75">
        <f t="shared" si="4"/>
        <v>4.43970574626056</v>
      </c>
      <c r="C75">
        <f>Regressions!C75</f>
        <v>3.962221700960892</v>
      </c>
      <c r="D75">
        <f>Regressions!B75</f>
        <v>73</v>
      </c>
      <c r="M75">
        <f t="shared" si="5"/>
        <v>4.444291820800979</v>
      </c>
      <c r="N75">
        <f t="shared" si="6"/>
        <v>1.1914212047154038E-2</v>
      </c>
    </row>
    <row r="76" spans="1:14" x14ac:dyDescent="0.3">
      <c r="A76">
        <f>Regressions!A76</f>
        <v>4.4322443508344991</v>
      </c>
      <c r="B76">
        <f t="shared" si="4"/>
        <v>4.456206032848133</v>
      </c>
      <c r="C76">
        <f>Regressions!C76</f>
        <v>3.9799993604372403</v>
      </c>
      <c r="D76">
        <f>Regressions!B76</f>
        <v>74</v>
      </c>
      <c r="M76">
        <f t="shared" si="5"/>
        <v>4.4608507651840501</v>
      </c>
      <c r="N76">
        <f t="shared" si="6"/>
        <v>-2.8606414349551024E-2</v>
      </c>
    </row>
    <row r="77" spans="1:14" x14ac:dyDescent="0.3">
      <c r="A77">
        <f>Regressions!A77</f>
        <v>4.4993651270911146</v>
      </c>
      <c r="B77">
        <f t="shared" si="4"/>
        <v>4.4322443508344991</v>
      </c>
      <c r="C77">
        <f>Regressions!C77</f>
        <v>4.0356025421983377</v>
      </c>
      <c r="D77">
        <f>Regressions!B77</f>
        <v>75</v>
      </c>
      <c r="M77">
        <f t="shared" si="5"/>
        <v>4.4385060191423049</v>
      </c>
      <c r="N77">
        <f t="shared" si="6"/>
        <v>6.0859107948809665E-2</v>
      </c>
    </row>
    <row r="78" spans="1:14" x14ac:dyDescent="0.3">
      <c r="A78">
        <f>Regressions!A78</f>
        <v>4.526451601276686</v>
      </c>
      <c r="B78">
        <f t="shared" si="4"/>
        <v>4.4993651270911146</v>
      </c>
      <c r="C78">
        <f>Regressions!C78</f>
        <v>4.0624754265477057</v>
      </c>
      <c r="D78">
        <f>Regressions!B78</f>
        <v>76</v>
      </c>
      <c r="M78">
        <f t="shared" si="5"/>
        <v>4.503639820221701</v>
      </c>
      <c r="N78">
        <f t="shared" si="6"/>
        <v>2.2811781054985047E-2</v>
      </c>
    </row>
    <row r="79" spans="1:14" x14ac:dyDescent="0.3">
      <c r="A79">
        <f>Regressions!A79</f>
        <v>4.4912173059120599</v>
      </c>
      <c r="B79">
        <f t="shared" si="4"/>
        <v>4.526451601276686</v>
      </c>
      <c r="C79">
        <f>Regressions!C79</f>
        <v>4.0703250563778806</v>
      </c>
      <c r="D79">
        <f>Regressions!B79</f>
        <v>77</v>
      </c>
      <c r="M79">
        <f t="shared" si="5"/>
        <v>4.5303773090384869</v>
      </c>
      <c r="N79">
        <f t="shared" si="6"/>
        <v>-3.9160003126426979E-2</v>
      </c>
    </row>
    <row r="80" spans="1:14" x14ac:dyDescent="0.3">
      <c r="A80">
        <f>Regressions!A80</f>
        <v>4.4395877451984127</v>
      </c>
      <c r="B80">
        <f t="shared" si="4"/>
        <v>4.4912173059120599</v>
      </c>
      <c r="C80">
        <f>Regressions!C80</f>
        <v>4.0672645186516911</v>
      </c>
      <c r="D80">
        <f>Regressions!B80</f>
        <v>78</v>
      </c>
      <c r="M80">
        <f t="shared" si="5"/>
        <v>4.4973119936940638</v>
      </c>
      <c r="N80">
        <f t="shared" si="6"/>
        <v>-5.7724248495651054E-2</v>
      </c>
    </row>
    <row r="81" spans="1:14" x14ac:dyDescent="0.3">
      <c r="A81">
        <f>Regressions!A81</f>
        <v>4.3380747471446988</v>
      </c>
      <c r="B81">
        <f t="shared" si="4"/>
        <v>4.4395877451984127</v>
      </c>
      <c r="C81">
        <f>Regressions!C81</f>
        <v>4.0520805562807265</v>
      </c>
      <c r="D81">
        <f>Regressions!B81</f>
        <v>79</v>
      </c>
      <c r="M81">
        <f t="shared" si="5"/>
        <v>4.4485296022762393</v>
      </c>
      <c r="N81">
        <f t="shared" si="6"/>
        <v>-0.11045485513154052</v>
      </c>
    </row>
    <row r="82" spans="1:14" x14ac:dyDescent="0.3">
      <c r="A82">
        <f>Regressions!A82</f>
        <v>4.3861431501857213</v>
      </c>
      <c r="B82">
        <f t="shared" si="4"/>
        <v>4.3380747471446988</v>
      </c>
      <c r="C82">
        <f>Regressions!C82</f>
        <v>4.0100930097745096</v>
      </c>
      <c r="D82">
        <f>Regressions!B82</f>
        <v>80</v>
      </c>
      <c r="M82">
        <f t="shared" si="5"/>
        <v>4.351910019821295</v>
      </c>
      <c r="N82">
        <f t="shared" si="6"/>
        <v>3.4233130364426323E-2</v>
      </c>
    </row>
    <row r="83" spans="1:14" x14ac:dyDescent="0.3">
      <c r="A83">
        <f>Regressions!A83</f>
        <v>4.5020294270685781</v>
      </c>
      <c r="B83">
        <f t="shared" si="4"/>
        <v>4.3861431501857213</v>
      </c>
      <c r="C83">
        <f>Regressions!C83</f>
        <v>4.0120131262959688</v>
      </c>
      <c r="D83">
        <f>Regressions!B83</f>
        <v>81</v>
      </c>
      <c r="M83">
        <f t="shared" si="5"/>
        <v>4.398798059926567</v>
      </c>
      <c r="N83">
        <f t="shared" si="6"/>
        <v>0.10323136714201109</v>
      </c>
    </row>
    <row r="84" spans="1:14" x14ac:dyDescent="0.3">
      <c r="A84">
        <f>Regressions!A84</f>
        <v>4.5068956167197509</v>
      </c>
      <c r="B84">
        <f t="shared" si="4"/>
        <v>4.5020294270685781</v>
      </c>
      <c r="C84">
        <f>Regressions!C84</f>
        <v>4.0349483522654443</v>
      </c>
      <c r="D84">
        <f>Regressions!B84</f>
        <v>82</v>
      </c>
      <c r="M84">
        <f t="shared" si="5"/>
        <v>4.5107483294391715</v>
      </c>
      <c r="N84">
        <f t="shared" si="6"/>
        <v>-3.852712719420559E-3</v>
      </c>
    </row>
    <row r="85" spans="1:14" x14ac:dyDescent="0.3">
      <c r="A85">
        <f>Regressions!A85</f>
        <v>4.5717168097288718</v>
      </c>
      <c r="B85">
        <f t="shared" si="4"/>
        <v>4.5068956167197509</v>
      </c>
      <c r="C85">
        <f>Regressions!C85</f>
        <v>4.0859258911123773</v>
      </c>
      <c r="D85">
        <f>Regressions!B85</f>
        <v>83</v>
      </c>
      <c r="M85">
        <f t="shared" si="5"/>
        <v>4.5160831941549517</v>
      </c>
      <c r="N85">
        <f t="shared" si="6"/>
        <v>5.5633615573920103E-2</v>
      </c>
    </row>
    <row r="86" spans="1:14" x14ac:dyDescent="0.3">
      <c r="A86">
        <f>Regressions!A86</f>
        <v>4.5692320791824619</v>
      </c>
      <c r="B86">
        <f t="shared" si="4"/>
        <v>4.5717168097288718</v>
      </c>
      <c r="C86">
        <f>Regressions!C86</f>
        <v>4.0744819331258491</v>
      </c>
      <c r="D86">
        <f>Regressions!B86</f>
        <v>84</v>
      </c>
      <c r="M86">
        <f t="shared" si="5"/>
        <v>4.5790749239317581</v>
      </c>
      <c r="N86">
        <f t="shared" si="6"/>
        <v>-9.8428447492961979E-3</v>
      </c>
    </row>
    <row r="87" spans="1:14" x14ac:dyDescent="0.3">
      <c r="A87">
        <f>Regressions!A87</f>
        <v>4.5020294270685781</v>
      </c>
      <c r="B87">
        <f t="shared" si="4"/>
        <v>4.5692320791824619</v>
      </c>
      <c r="C87">
        <f>Regressions!C87</f>
        <v>4.1030730247859406</v>
      </c>
      <c r="D87">
        <f>Regressions!B87</f>
        <v>85</v>
      </c>
      <c r="M87">
        <f t="shared" si="5"/>
        <v>4.5773918209723865</v>
      </c>
      <c r="N87">
        <f t="shared" si="6"/>
        <v>-7.5362393903808389E-2</v>
      </c>
    </row>
    <row r="88" spans="1:14" x14ac:dyDescent="0.3">
      <c r="A88">
        <f>Regressions!A88</f>
        <v>4.6009613412140364</v>
      </c>
      <c r="B88">
        <f t="shared" si="4"/>
        <v>4.5020294270685781</v>
      </c>
      <c r="C88">
        <f>Regressions!C88</f>
        <v>4.1112672294180088</v>
      </c>
      <c r="D88">
        <f>Regressions!B88</f>
        <v>86</v>
      </c>
      <c r="M88">
        <f t="shared" si="5"/>
        <v>4.5136210638524892</v>
      </c>
      <c r="N88">
        <f t="shared" si="6"/>
        <v>8.7340277361547258E-2</v>
      </c>
    </row>
    <row r="89" spans="1:14" x14ac:dyDescent="0.3">
      <c r="A89">
        <f>Regressions!A89</f>
        <v>4.6315199613108735</v>
      </c>
      <c r="B89">
        <f t="shared" si="4"/>
        <v>4.6009613412140364</v>
      </c>
      <c r="C89">
        <f>Regressions!C89</f>
        <v>4.1367493035375658</v>
      </c>
      <c r="D89">
        <f>Regressions!B89</f>
        <v>87</v>
      </c>
      <c r="M89">
        <f t="shared" si="5"/>
        <v>4.6092925862057701</v>
      </c>
      <c r="N89">
        <f t="shared" si="6"/>
        <v>2.222737510510342E-2</v>
      </c>
    </row>
    <row r="90" spans="1:14" x14ac:dyDescent="0.3">
      <c r="A90">
        <f>Regressions!A90</f>
        <v>4.6430438384161725</v>
      </c>
      <c r="B90">
        <f t="shared" si="4"/>
        <v>4.6315199613108735</v>
      </c>
      <c r="C90">
        <f>Regressions!C90</f>
        <v>4.1270376061686189</v>
      </c>
      <c r="D90">
        <f>Regressions!B90</f>
        <v>88</v>
      </c>
      <c r="M90">
        <f t="shared" si="5"/>
        <v>4.6393928927517836</v>
      </c>
      <c r="N90">
        <f t="shared" si="6"/>
        <v>3.6509456643889493E-3</v>
      </c>
    </row>
    <row r="91" spans="1:14" x14ac:dyDescent="0.3">
      <c r="A91">
        <f>Regressions!A91</f>
        <v>4.62015731579634</v>
      </c>
      <c r="B91">
        <f t="shared" si="4"/>
        <v>4.6430438384161725</v>
      </c>
      <c r="C91">
        <f>Regressions!C91</f>
        <v>4.0999123665255643</v>
      </c>
      <c r="D91">
        <f>Regressions!B91</f>
        <v>89</v>
      </c>
      <c r="M91">
        <f t="shared" si="5"/>
        <v>4.6512515155895269</v>
      </c>
      <c r="N91">
        <f t="shared" si="6"/>
        <v>-3.1094199793186839E-2</v>
      </c>
    </row>
    <row r="92" spans="1:14" x14ac:dyDescent="0.3">
      <c r="A92">
        <f>Regressions!A92</f>
        <v>4.5820039079562518</v>
      </c>
      <c r="B92">
        <f t="shared" si="4"/>
        <v>4.62015731579634</v>
      </c>
      <c r="C92">
        <f>Regressions!C92</f>
        <v>4.0713147331074095</v>
      </c>
      <c r="D92">
        <f>Regressions!B92</f>
        <v>90</v>
      </c>
      <c r="M92">
        <f t="shared" si="5"/>
        <v>4.6300822773115895</v>
      </c>
      <c r="N92">
        <f t="shared" si="6"/>
        <v>-4.8078369355337713E-2</v>
      </c>
    </row>
    <row r="93" spans="1:14" x14ac:dyDescent="0.3">
      <c r="A93">
        <f>Regressions!A93</f>
        <v>4.533888983983128</v>
      </c>
      <c r="B93">
        <f t="shared" si="4"/>
        <v>4.5820039079562518</v>
      </c>
      <c r="C93">
        <f>Regressions!C93</f>
        <v>4.057248257580925</v>
      </c>
      <c r="D93">
        <f>Regressions!B93</f>
        <v>91</v>
      </c>
      <c r="M93">
        <f t="shared" si="5"/>
        <v>4.5942336733033464</v>
      </c>
      <c r="N93">
        <f t="shared" si="6"/>
        <v>-6.0344689320218414E-2</v>
      </c>
    </row>
    <row r="94" spans="1:14" x14ac:dyDescent="0.3">
      <c r="A94">
        <f>Regressions!A94</f>
        <v>4.5224405383890955</v>
      </c>
      <c r="B94">
        <f t="shared" si="4"/>
        <v>4.533888983983128</v>
      </c>
      <c r="C94">
        <f>Regressions!C94</f>
        <v>4.0131887352610915</v>
      </c>
      <c r="D94">
        <f>Regressions!B94</f>
        <v>92</v>
      </c>
      <c r="M94">
        <f t="shared" si="5"/>
        <v>4.5488741643863015</v>
      </c>
      <c r="N94">
        <f t="shared" si="6"/>
        <v>-2.6433625997206001E-2</v>
      </c>
    </row>
    <row r="95" spans="1:14" x14ac:dyDescent="0.3">
      <c r="A95">
        <f>Regressions!A95</f>
        <v>4.4956900853692705</v>
      </c>
      <c r="B95">
        <f t="shared" si="4"/>
        <v>4.5224405383890955</v>
      </c>
      <c r="C95">
        <f>Regressions!C95</f>
        <v>4.0108542517230754</v>
      </c>
      <c r="D95">
        <f>Regressions!B95</f>
        <v>93</v>
      </c>
      <c r="M95">
        <f t="shared" si="5"/>
        <v>4.538639529680963</v>
      </c>
      <c r="N95">
        <f t="shared" si="6"/>
        <v>-4.2949444311692453E-2</v>
      </c>
    </row>
    <row r="96" spans="1:14" x14ac:dyDescent="0.3">
      <c r="A96">
        <f>Regressions!A96</f>
        <v>4.2866164498692232</v>
      </c>
      <c r="B96">
        <f t="shared" si="4"/>
        <v>4.4956900853692705</v>
      </c>
      <c r="C96">
        <f>Regressions!C96</f>
        <v>4.0277060598888896</v>
      </c>
      <c r="D96">
        <f>Regressions!B96</f>
        <v>94</v>
      </c>
      <c r="M96">
        <f t="shared" si="5"/>
        <v>4.5136838838506419</v>
      </c>
      <c r="N96">
        <f t="shared" si="6"/>
        <v>-0.22706743398141871</v>
      </c>
    </row>
    <row r="97" spans="1:14" x14ac:dyDescent="0.3">
      <c r="A97">
        <f>Regressions!A97</f>
        <v>4.433313679041901</v>
      </c>
      <c r="B97">
        <f t="shared" si="4"/>
        <v>4.2866164498692232</v>
      </c>
      <c r="C97">
        <f>Regressions!C97</f>
        <v>3.9768739777477622</v>
      </c>
      <c r="D97">
        <f>Regressions!B97</f>
        <v>95</v>
      </c>
      <c r="M97">
        <f t="shared" si="5"/>
        <v>4.3138324556525509</v>
      </c>
      <c r="N97">
        <f t="shared" si="6"/>
        <v>0.11948122338935008</v>
      </c>
    </row>
    <row r="98" spans="1:14" x14ac:dyDescent="0.3">
      <c r="A98">
        <f>Regressions!A98</f>
        <v>4.5234176841158327</v>
      </c>
      <c r="B98">
        <f t="shared" si="4"/>
        <v>4.433313679041901</v>
      </c>
      <c r="C98">
        <f>Regressions!C98</f>
        <v>4.0968746920757262</v>
      </c>
      <c r="D98">
        <f>Regressions!B98</f>
        <v>96</v>
      </c>
      <c r="M98">
        <f t="shared" si="5"/>
        <v>4.4551926160830329</v>
      </c>
      <c r="N98">
        <f t="shared" si="6"/>
        <v>6.8225068032799818E-2</v>
      </c>
    </row>
    <row r="99" spans="1:14" x14ac:dyDescent="0.3">
      <c r="A99">
        <f>Regressions!A99</f>
        <v>4.6082653908953937</v>
      </c>
      <c r="B99">
        <f t="shared" si="4"/>
        <v>4.5234176841158327</v>
      </c>
      <c r="C99">
        <f>Regressions!C99</f>
        <v>4.1338857368426334</v>
      </c>
      <c r="D99">
        <f>Regressions!B99</f>
        <v>97</v>
      </c>
      <c r="M99">
        <f t="shared" si="5"/>
        <v>4.5423706289269701</v>
      </c>
      <c r="N99">
        <f t="shared" si="6"/>
        <v>6.5894761968423587E-2</v>
      </c>
    </row>
    <row r="100" spans="1:14" x14ac:dyDescent="0.3">
      <c r="A100">
        <f>Regressions!A100</f>
        <v>4.6021656769677923</v>
      </c>
      <c r="B100">
        <f t="shared" si="4"/>
        <v>4.6082653908953937</v>
      </c>
      <c r="C100">
        <f>Regressions!C100</f>
        <v>4.1978633830005556</v>
      </c>
      <c r="D100">
        <f>Regressions!B100</f>
        <v>98</v>
      </c>
      <c r="M100">
        <f t="shared" si="5"/>
        <v>4.6244571997177344</v>
      </c>
      <c r="N100">
        <f t="shared" si="6"/>
        <v>-2.2291522749942061E-2</v>
      </c>
    </row>
    <row r="101" spans="1:14" x14ac:dyDescent="0.3">
      <c r="A101">
        <f>Regressions!A101</f>
        <v>4.5884308619837935</v>
      </c>
      <c r="B101">
        <f t="shared" si="4"/>
        <v>4.6021656769677923</v>
      </c>
      <c r="C101">
        <f>Regressions!C101</f>
        <v>4.2302585309233836</v>
      </c>
      <c r="D101">
        <f>Regressions!B101</f>
        <v>99</v>
      </c>
      <c r="M101">
        <f t="shared" si="5"/>
        <v>4.6192976107286094</v>
      </c>
      <c r="N101">
        <f t="shared" si="6"/>
        <v>-3.0866748744815986E-2</v>
      </c>
    </row>
    <row r="102" spans="1:14" x14ac:dyDescent="0.3">
      <c r="A102">
        <f>Regressions!A102</f>
        <v>4.6258547771809244</v>
      </c>
      <c r="B102">
        <f t="shared" si="4"/>
        <v>4.5884308619837935</v>
      </c>
      <c r="C102">
        <f>Regressions!C102</f>
        <v>4.287509890016624</v>
      </c>
      <c r="D102">
        <f>Regressions!B102</f>
        <v>100</v>
      </c>
      <c r="M102">
        <f t="shared" si="5"/>
        <v>4.6067667747022156</v>
      </c>
      <c r="N102">
        <f t="shared" si="6"/>
        <v>1.9088002478708788E-2</v>
      </c>
    </row>
    <row r="103" spans="1:14" x14ac:dyDescent="0.3">
      <c r="A103">
        <f>Regressions!A103</f>
        <v>4.6746962486367014</v>
      </c>
      <c r="B103">
        <f t="shared" si="4"/>
        <v>4.6258547771809244</v>
      </c>
      <c r="C103">
        <f>Regressions!C103</f>
        <v>4.3016974276299864</v>
      </c>
      <c r="D103">
        <f>Regressions!B103</f>
        <v>101</v>
      </c>
      <c r="M103">
        <f t="shared" si="5"/>
        <v>4.6434163222300002</v>
      </c>
      <c r="N103">
        <f t="shared" si="6"/>
        <v>3.1279926406701186E-2</v>
      </c>
    </row>
    <row r="104" spans="1:14" x14ac:dyDescent="0.3">
      <c r="A104">
        <f>Regressions!A104</f>
        <v>4.6741363904528139</v>
      </c>
      <c r="B104">
        <f t="shared" si="4"/>
        <v>4.6746962486367014</v>
      </c>
      <c r="C104">
        <f>Regressions!C104</f>
        <v>4.3438573685563791</v>
      </c>
      <c r="D104">
        <f>Regressions!B104</f>
        <v>102</v>
      </c>
      <c r="M104">
        <f t="shared" si="5"/>
        <v>4.6909778631949139</v>
      </c>
      <c r="N104">
        <f t="shared" si="6"/>
        <v>-1.6841472742100017E-2</v>
      </c>
    </row>
    <row r="105" spans="1:14" x14ac:dyDescent="0.3">
      <c r="A105">
        <f>Regressions!A105</f>
        <v>4.7054679073034551</v>
      </c>
      <c r="B105">
        <f t="shared" si="4"/>
        <v>4.6741363904528139</v>
      </c>
      <c r="C105">
        <f>Regressions!C105</f>
        <v>4.4246549967295046</v>
      </c>
      <c r="D105">
        <f>Regressions!B105</f>
        <v>103</v>
      </c>
      <c r="M105">
        <f t="shared" si="5"/>
        <v>4.6910534821392229</v>
      </c>
      <c r="N105">
        <f t="shared" si="6"/>
        <v>1.4414425164232192E-2</v>
      </c>
    </row>
    <row r="106" spans="1:14" x14ac:dyDescent="0.3">
      <c r="A106">
        <f>Regressions!A106</f>
        <v>4.7711082635315218</v>
      </c>
      <c r="B106">
        <f t="shared" si="4"/>
        <v>4.7054679073034551</v>
      </c>
      <c r="C106">
        <f>Regressions!C106</f>
        <v>4.5596182730191259</v>
      </c>
      <c r="D106">
        <f>Regressions!B106</f>
        <v>104</v>
      </c>
      <c r="M106">
        <f t="shared" si="5"/>
        <v>4.7216491803320837</v>
      </c>
      <c r="N106">
        <f t="shared" si="6"/>
        <v>4.9459083199438147E-2</v>
      </c>
    </row>
    <row r="107" spans="1:14" x14ac:dyDescent="0.3">
      <c r="A107">
        <f>Regressions!A107</f>
        <v>4.7142039470122139</v>
      </c>
      <c r="B107">
        <f t="shared" si="4"/>
        <v>4.7711082635315218</v>
      </c>
      <c r="C107">
        <f>Regressions!C107</f>
        <v>4.5954531279247099</v>
      </c>
      <c r="D107">
        <f>Regressions!B107</f>
        <v>105</v>
      </c>
      <c r="M107">
        <f t="shared" si="5"/>
        <v>4.7853466635833266</v>
      </c>
      <c r="N107">
        <f t="shared" si="6"/>
        <v>-7.1142716571112707E-2</v>
      </c>
    </row>
    <row r="108" spans="1:14" x14ac:dyDescent="0.3">
      <c r="A108">
        <f>Regressions!A108</f>
        <v>4.6468877793399601</v>
      </c>
      <c r="B108">
        <f t="shared" si="4"/>
        <v>4.7142039470122139</v>
      </c>
      <c r="C108">
        <f>Regressions!C108</f>
        <v>4.6167133070830753</v>
      </c>
      <c r="D108">
        <f>Regressions!B108</f>
        <v>106</v>
      </c>
      <c r="M108">
        <f t="shared" si="5"/>
        <v>4.7314389642965606</v>
      </c>
      <c r="N108">
        <f t="shared" si="6"/>
        <v>-8.4551184956600522E-2</v>
      </c>
    </row>
    <row r="109" spans="1:14" x14ac:dyDescent="0.3">
      <c r="A109">
        <f>Regressions!A109</f>
        <v>4.6861048034840902</v>
      </c>
      <c r="B109">
        <f t="shared" si="4"/>
        <v>4.6468877793399601</v>
      </c>
      <c r="C109">
        <f>Regressions!C109</f>
        <v>4.6658230427000351</v>
      </c>
      <c r="D109">
        <f>Regressions!B109</f>
        <v>107</v>
      </c>
      <c r="M109">
        <f t="shared" si="5"/>
        <v>4.6674895292133112</v>
      </c>
      <c r="N109">
        <f t="shared" si="6"/>
        <v>1.8615274270779025E-2</v>
      </c>
    </row>
    <row r="110" spans="1:14" x14ac:dyDescent="0.3">
      <c r="A110">
        <f>Regressions!A110</f>
        <v>4.5803650670691205</v>
      </c>
      <c r="B110">
        <f t="shared" si="4"/>
        <v>4.6861048034840902</v>
      </c>
      <c r="C110">
        <f>Regressions!C110</f>
        <v>4.7243389277767776</v>
      </c>
      <c r="D110">
        <f>Regressions!B110</f>
        <v>108</v>
      </c>
      <c r="M110">
        <f t="shared" si="5"/>
        <v>4.7057847430530133</v>
      </c>
      <c r="N110">
        <f t="shared" si="6"/>
        <v>-0.12541967598389281</v>
      </c>
    </row>
    <row r="111" spans="1:14" x14ac:dyDescent="0.3">
      <c r="A111">
        <f>Regressions!A111</f>
        <v>4.5430819936746696</v>
      </c>
      <c r="B111">
        <f t="shared" si="4"/>
        <v>4.5803650670691205</v>
      </c>
      <c r="C111">
        <f>Regressions!C111</f>
        <v>4.7496427550497886</v>
      </c>
      <c r="D111">
        <f>Regressions!B111</f>
        <v>109</v>
      </c>
      <c r="M111">
        <f t="shared" si="5"/>
        <v>4.6049932795841944</v>
      </c>
      <c r="N111">
        <f t="shared" si="6"/>
        <v>-6.1911285909524771E-2</v>
      </c>
    </row>
    <row r="112" spans="1:14" x14ac:dyDescent="0.3">
      <c r="A112">
        <f>Regressions!A112</f>
        <v>4.4543472962535073</v>
      </c>
      <c r="B112">
        <f t="shared" si="4"/>
        <v>4.5430819936746696</v>
      </c>
      <c r="C112">
        <f>Regressions!C112</f>
        <v>4.7962862904635415</v>
      </c>
      <c r="D112">
        <f>Regressions!B112</f>
        <v>110</v>
      </c>
      <c r="M112">
        <f t="shared" si="5"/>
        <v>4.5698766629718044</v>
      </c>
      <c r="N112">
        <f t="shared" si="6"/>
        <v>-0.11552936671829706</v>
      </c>
    </row>
    <row r="113" spans="1:14" x14ac:dyDescent="0.3">
      <c r="A113">
        <f>Regressions!A113</f>
        <v>4.1516696288413701</v>
      </c>
      <c r="B113">
        <f t="shared" si="4"/>
        <v>4.4543472962535073</v>
      </c>
      <c r="C113">
        <f>Regressions!C113</f>
        <v>4.681279012240398</v>
      </c>
      <c r="D113">
        <f>Regressions!B113</f>
        <v>111</v>
      </c>
      <c r="M113">
        <f t="shared" si="5"/>
        <v>4.4856473236155452</v>
      </c>
      <c r="N113">
        <f t="shared" si="6"/>
        <v>-0.33397769477417505</v>
      </c>
    </row>
    <row r="114" spans="1:14" x14ac:dyDescent="0.3">
      <c r="A114">
        <f>Regressions!A114</f>
        <v>4.2277092742895244</v>
      </c>
      <c r="B114">
        <f t="shared" si="4"/>
        <v>4.1516696288413701</v>
      </c>
      <c r="C114">
        <f>Regressions!C114</f>
        <v>4.5507879150948947</v>
      </c>
      <c r="D114">
        <f>Regressions!B114</f>
        <v>112</v>
      </c>
      <c r="M114">
        <f t="shared" si="5"/>
        <v>4.1960815842565289</v>
      </c>
      <c r="N114">
        <f t="shared" si="6"/>
        <v>3.1627690032995481E-2</v>
      </c>
    </row>
    <row r="115" spans="1:14" x14ac:dyDescent="0.3">
      <c r="A115">
        <f>Regressions!A115</f>
        <v>4.4231685780050567</v>
      </c>
      <c r="B115">
        <f t="shared" si="4"/>
        <v>4.2277092742895244</v>
      </c>
      <c r="C115">
        <f>Regressions!C115</f>
        <v>4.5992124740138438</v>
      </c>
      <c r="D115">
        <f>Regressions!B115</f>
        <v>113</v>
      </c>
      <c r="M115">
        <f t="shared" si="5"/>
        <v>4.2697398417244559</v>
      </c>
      <c r="N115">
        <f t="shared" si="6"/>
        <v>0.15342873628060083</v>
      </c>
    </row>
    <row r="116" spans="1:14" x14ac:dyDescent="0.3">
      <c r="A116">
        <f>Regressions!A116</f>
        <v>4.5558748942632139</v>
      </c>
      <c r="B116">
        <f t="shared" si="4"/>
        <v>4.4231685780050567</v>
      </c>
      <c r="C116">
        <f>Regressions!C116</f>
        <v>4.7521322322489539</v>
      </c>
      <c r="D116">
        <f>Regressions!B116</f>
        <v>114</v>
      </c>
      <c r="M116">
        <f t="shared" si="5"/>
        <v>4.4578503826955798</v>
      </c>
      <c r="N116">
        <f t="shared" si="6"/>
        <v>9.8024511567634143E-2</v>
      </c>
    </row>
    <row r="117" spans="1:14" x14ac:dyDescent="0.3">
      <c r="A117">
        <f>Regressions!A117</f>
        <v>4.42926798099632</v>
      </c>
      <c r="B117">
        <f t="shared" si="4"/>
        <v>4.5558748942632139</v>
      </c>
      <c r="C117">
        <f>Regressions!C117</f>
        <v>4.8210151674211534</v>
      </c>
      <c r="D117">
        <f>Regressions!B117</f>
        <v>115</v>
      </c>
      <c r="M117">
        <f t="shared" si="5"/>
        <v>4.5858678343845609</v>
      </c>
      <c r="N117">
        <f t="shared" si="6"/>
        <v>-0.15659985338824089</v>
      </c>
    </row>
    <row r="118" spans="1:14" x14ac:dyDescent="0.3">
      <c r="A118">
        <f>Regressions!A118</f>
        <v>4.5019185561776167</v>
      </c>
      <c r="B118">
        <f t="shared" si="4"/>
        <v>4.42926798099632</v>
      </c>
      <c r="C118">
        <f>Regressions!C118</f>
        <v>4.8881060128146396</v>
      </c>
      <c r="D118">
        <f>Regressions!B118</f>
        <v>116</v>
      </c>
      <c r="M118">
        <f t="shared" si="5"/>
        <v>4.4649748727944019</v>
      </c>
      <c r="N118">
        <f t="shared" si="6"/>
        <v>3.6943683383214854E-2</v>
      </c>
    </row>
    <row r="119" spans="1:14" x14ac:dyDescent="0.3">
      <c r="A119">
        <f>Regressions!A119</f>
        <v>4.632493481636982</v>
      </c>
      <c r="B119">
        <f t="shared" si="4"/>
        <v>4.5019185561776167</v>
      </c>
      <c r="C119">
        <f>Regressions!C119</f>
        <v>4.9166981712176883</v>
      </c>
      <c r="D119">
        <f>Regressions!B119</f>
        <v>117</v>
      </c>
      <c r="M119">
        <f t="shared" si="5"/>
        <v>4.5354137706634852</v>
      </c>
      <c r="N119">
        <f t="shared" si="6"/>
        <v>9.707971097349688E-2</v>
      </c>
    </row>
    <row r="120" spans="1:14" x14ac:dyDescent="0.3">
      <c r="A120">
        <f>Regressions!A120</f>
        <v>4.6470795890653012</v>
      </c>
      <c r="B120">
        <f t="shared" si="4"/>
        <v>4.632493481636982</v>
      </c>
      <c r="C120">
        <f>Regressions!C120</f>
        <v>4.9333221909935858</v>
      </c>
      <c r="D120">
        <f>Regressions!B120</f>
        <v>118</v>
      </c>
      <c r="M120">
        <f t="shared" si="5"/>
        <v>4.6614743536859917</v>
      </c>
      <c r="N120">
        <f t="shared" si="6"/>
        <v>-1.4394764620690559E-2</v>
      </c>
    </row>
    <row r="121" spans="1:14" x14ac:dyDescent="0.3">
      <c r="A121">
        <f>Regressions!A121</f>
        <v>4.656243456172092</v>
      </c>
      <c r="B121">
        <f t="shared" si="4"/>
        <v>4.6470795890653012</v>
      </c>
      <c r="C121">
        <f>Regressions!C121</f>
        <v>4.9351283951826685</v>
      </c>
      <c r="D121">
        <f>Regressions!B121</f>
        <v>119</v>
      </c>
      <c r="M121">
        <f t="shared" si="5"/>
        <v>4.6762231004697341</v>
      </c>
      <c r="N121">
        <f t="shared" si="6"/>
        <v>-1.9979644297642096E-2</v>
      </c>
    </row>
    <row r="122" spans="1:14" x14ac:dyDescent="0.3">
      <c r="A122">
        <f>Regressions!A122</f>
        <v>4.677118685300675</v>
      </c>
      <c r="B122">
        <f t="shared" si="4"/>
        <v>4.656243456172092</v>
      </c>
      <c r="C122">
        <f>Regressions!C122</f>
        <v>5.0095079922635755</v>
      </c>
      <c r="D122">
        <f>Regressions!B122</f>
        <v>120</v>
      </c>
      <c r="M122">
        <f t="shared" si="5"/>
        <v>4.6856434100114965</v>
      </c>
      <c r="N122">
        <f t="shared" si="6"/>
        <v>-8.5247247108215518E-3</v>
      </c>
    </row>
    <row r="123" spans="1:14" x14ac:dyDescent="0.3">
      <c r="A123">
        <f>Regressions!A123</f>
        <v>4.5892440354378321</v>
      </c>
      <c r="B123">
        <f t="shared" si="4"/>
        <v>4.677118685300675</v>
      </c>
      <c r="C123">
        <f>Regressions!C123</f>
        <v>5.0673369369655594</v>
      </c>
      <c r="D123">
        <f>Regressions!B123</f>
        <v>121</v>
      </c>
      <c r="M123">
        <f t="shared" si="5"/>
        <v>4.706333597386938</v>
      </c>
      <c r="N123">
        <f t="shared" si="6"/>
        <v>-0.11708956194910591</v>
      </c>
    </row>
    <row r="124" spans="1:14" x14ac:dyDescent="0.3">
      <c r="A124">
        <f>Regressions!A124</f>
        <v>4.6099587027198883</v>
      </c>
      <c r="B124">
        <f t="shared" si="4"/>
        <v>4.5892440354378321</v>
      </c>
      <c r="C124">
        <f>Regressions!C124</f>
        <v>5.1068117652285387</v>
      </c>
      <c r="D124">
        <f>Regressions!B124</f>
        <v>122</v>
      </c>
      <c r="M124">
        <f t="shared" si="5"/>
        <v>4.6226665951690125</v>
      </c>
      <c r="N124">
        <f t="shared" si="6"/>
        <v>-1.2707892449124181E-2</v>
      </c>
    </row>
    <row r="125" spans="1:14" x14ac:dyDescent="0.3">
      <c r="A125">
        <f>Regressions!A125</f>
        <v>4.5698538408605236</v>
      </c>
      <c r="B125">
        <f t="shared" si="4"/>
        <v>4.6099587027198883</v>
      </c>
      <c r="C125">
        <f>Regressions!C125</f>
        <v>5.1133783872905676</v>
      </c>
      <c r="D125">
        <f>Regressions!B125</f>
        <v>123</v>
      </c>
      <c r="M125">
        <f t="shared" si="5"/>
        <v>4.6432900046225063</v>
      </c>
      <c r="N125">
        <f t="shared" si="6"/>
        <v>-7.3436163761982698E-2</v>
      </c>
    </row>
    <row r="126" spans="1:14" x14ac:dyDescent="0.3">
      <c r="A126">
        <f>Regressions!A126</f>
        <v>4.5549289695513444</v>
      </c>
      <c r="B126">
        <f t="shared" si="4"/>
        <v>4.5698538408605236</v>
      </c>
      <c r="C126">
        <f>Regressions!C126</f>
        <v>5.1471397627470656</v>
      </c>
      <c r="D126">
        <f>Regressions!B126</f>
        <v>124</v>
      </c>
      <c r="M126">
        <f t="shared" si="5"/>
        <v>4.6054867170232336</v>
      </c>
      <c r="N126">
        <f t="shared" si="6"/>
        <v>-5.0557747471889236E-2</v>
      </c>
    </row>
    <row r="127" spans="1:14" x14ac:dyDescent="0.3">
      <c r="A127">
        <f>Regressions!A127</f>
        <v>4.490993140925692</v>
      </c>
      <c r="B127">
        <f t="shared" si="4"/>
        <v>4.5549289695513444</v>
      </c>
      <c r="C127">
        <f>Regressions!C127</f>
        <v>5.2509217295734079</v>
      </c>
      <c r="D127">
        <f>Regressions!B127</f>
        <v>125</v>
      </c>
      <c r="M127">
        <f t="shared" si="5"/>
        <v>4.5917342695690078</v>
      </c>
      <c r="N127">
        <f t="shared" si="6"/>
        <v>-0.10074112864331575</v>
      </c>
    </row>
    <row r="128" spans="1:14" x14ac:dyDescent="0.3">
      <c r="A128">
        <f>Regressions!A128</f>
        <v>4.5594403342819172</v>
      </c>
      <c r="B128">
        <f t="shared" si="4"/>
        <v>4.490993140925692</v>
      </c>
      <c r="C128">
        <f>Regressions!C128</f>
        <v>5.2865433237426869</v>
      </c>
      <c r="D128">
        <f>Regressions!B128</f>
        <v>126</v>
      </c>
      <c r="M128">
        <f t="shared" si="5"/>
        <v>4.5310525870674079</v>
      </c>
      <c r="N128">
        <f t="shared" si="6"/>
        <v>2.8387747214509318E-2</v>
      </c>
    </row>
    <row r="129" spans="1:14" x14ac:dyDescent="0.3">
      <c r="A129">
        <f>Regressions!A129</f>
        <v>4.6302529663555543</v>
      </c>
      <c r="B129">
        <f t="shared" si="4"/>
        <v>4.5594403342819172</v>
      </c>
      <c r="C129">
        <f>Regressions!C129</f>
        <v>5.3465883483465753</v>
      </c>
      <c r="D129">
        <f>Regressions!B129</f>
        <v>127</v>
      </c>
      <c r="M129">
        <f t="shared" si="5"/>
        <v>4.5974030880802603</v>
      </c>
      <c r="N129">
        <f t="shared" si="6"/>
        <v>3.2849878275293953E-2</v>
      </c>
    </row>
    <row r="130" spans="1:14" x14ac:dyDescent="0.3">
      <c r="A130">
        <f>Regressions!A130</f>
        <v>4.5654933688351926</v>
      </c>
      <c r="B130">
        <f t="shared" si="4"/>
        <v>4.6302529663555543</v>
      </c>
      <c r="C130">
        <f>Regressions!C130</f>
        <v>5.3605125191410039</v>
      </c>
      <c r="D130">
        <f>Regressions!B130</f>
        <v>128</v>
      </c>
      <c r="M130">
        <f t="shared" si="5"/>
        <v>4.6661027460071445</v>
      </c>
      <c r="N130">
        <f t="shared" si="6"/>
        <v>-0.10060937717195184</v>
      </c>
    </row>
    <row r="131" spans="1:14" x14ac:dyDescent="0.3">
      <c r="A131">
        <f>Regressions!A131</f>
        <v>4.6209451051034538</v>
      </c>
      <c r="B131">
        <f t="shared" si="4"/>
        <v>4.5654933688351926</v>
      </c>
      <c r="C131">
        <f>Regressions!C131</f>
        <v>5.3990537071692293</v>
      </c>
      <c r="D131">
        <f>Regressions!B131</f>
        <v>129</v>
      </c>
      <c r="M131">
        <f t="shared" si="5"/>
        <v>4.6046253572575129</v>
      </c>
      <c r="N131">
        <f t="shared" si="6"/>
        <v>1.6319747845940924E-2</v>
      </c>
    </row>
    <row r="132" spans="1:14" x14ac:dyDescent="0.3">
      <c r="A132">
        <f>Regressions!A132</f>
        <v>4.6338548198480005</v>
      </c>
      <c r="B132">
        <f t="shared" ref="B132:B195" si="7">A131</f>
        <v>4.6209451051034538</v>
      </c>
      <c r="C132">
        <f>Regressions!C132</f>
        <v>5.4205703968758723</v>
      </c>
      <c r="D132">
        <f>Regressions!B132</f>
        <v>130</v>
      </c>
      <c r="M132">
        <f t="shared" si="5"/>
        <v>4.6585672317387976</v>
      </c>
      <c r="N132">
        <f t="shared" si="6"/>
        <v>-2.4712411890797092E-2</v>
      </c>
    </row>
    <row r="133" spans="1:14" x14ac:dyDescent="0.3">
      <c r="A133">
        <f>Regressions!A133</f>
        <v>4.6942793610598672</v>
      </c>
      <c r="B133">
        <f t="shared" si="7"/>
        <v>4.6338548198480005</v>
      </c>
      <c r="C133">
        <f>Regressions!C133</f>
        <v>5.4050349609578054</v>
      </c>
      <c r="D133">
        <f>Regressions!B133</f>
        <v>131</v>
      </c>
      <c r="M133">
        <f t="shared" ref="M133:M196" si="8">D133*$G$5+$H$5*C133+$I$5*B133+$J$5</f>
        <v>4.6717363655904993</v>
      </c>
      <c r="N133">
        <f t="shared" si="6"/>
        <v>2.2542995469367888E-2</v>
      </c>
    </row>
    <row r="134" spans="1:14" x14ac:dyDescent="0.3">
      <c r="A134">
        <f>Regressions!A134</f>
        <v>4.6815755171904971</v>
      </c>
      <c r="B134">
        <f t="shared" si="7"/>
        <v>4.6942793610598672</v>
      </c>
      <c r="C134">
        <f>Regressions!C134</f>
        <v>5.4079741400592836</v>
      </c>
      <c r="D134">
        <f>Regressions!B134</f>
        <v>132</v>
      </c>
      <c r="M134">
        <f t="shared" si="8"/>
        <v>4.7304832643194592</v>
      </c>
      <c r="N134">
        <f t="shared" ref="N134:N197" si="9">A134-M134</f>
        <v>-4.8907747128962065E-2</v>
      </c>
    </row>
    <row r="135" spans="1:14" x14ac:dyDescent="0.3">
      <c r="A135">
        <f>Regressions!A135</f>
        <v>4.6258547771809244</v>
      </c>
      <c r="B135">
        <f t="shared" si="7"/>
        <v>4.6815755171904971</v>
      </c>
      <c r="C135">
        <f>Regressions!C135</f>
        <v>5.2701082031341384</v>
      </c>
      <c r="D135">
        <f>Regressions!B135</f>
        <v>133</v>
      </c>
      <c r="M135">
        <f t="shared" si="8"/>
        <v>4.719274507764541</v>
      </c>
      <c r="N135">
        <f t="shared" si="9"/>
        <v>-9.3419730583616634E-2</v>
      </c>
    </row>
    <row r="136" spans="1:14" x14ac:dyDescent="0.3">
      <c r="A136">
        <f>Regressions!A136</f>
        <v>4.7383014985912739</v>
      </c>
      <c r="B136">
        <f t="shared" si="7"/>
        <v>4.6258547771809244</v>
      </c>
      <c r="C136">
        <f>Regressions!C136</f>
        <v>5.3068905118926679</v>
      </c>
      <c r="D136">
        <f>Regressions!B136</f>
        <v>134</v>
      </c>
      <c r="M136">
        <f t="shared" si="8"/>
        <v>4.666476469857634</v>
      </c>
      <c r="N136">
        <f t="shared" si="9"/>
        <v>7.182502873363994E-2</v>
      </c>
    </row>
    <row r="137" spans="1:14" x14ac:dyDescent="0.3">
      <c r="A137">
        <f>Regressions!A137</f>
        <v>4.8319869826685968</v>
      </c>
      <c r="B137">
        <f t="shared" si="7"/>
        <v>4.7383014985912739</v>
      </c>
      <c r="C137">
        <f>Regressions!C137</f>
        <v>5.3376390361435062</v>
      </c>
      <c r="D137">
        <f>Regressions!B137</f>
        <v>135</v>
      </c>
      <c r="M137">
        <f t="shared" si="8"/>
        <v>4.7751118144619422</v>
      </c>
      <c r="N137">
        <f t="shared" si="9"/>
        <v>5.6875168206654614E-2</v>
      </c>
    </row>
    <row r="138" spans="1:14" x14ac:dyDescent="0.3">
      <c r="A138">
        <f>Regressions!A138</f>
        <v>4.910888620925971</v>
      </c>
      <c r="B138">
        <f t="shared" si="7"/>
        <v>4.8319869826685968</v>
      </c>
      <c r="C138">
        <f>Regressions!C138</f>
        <v>5.3563551158814064</v>
      </c>
      <c r="D138">
        <f>Regressions!B138</f>
        <v>136</v>
      </c>
      <c r="M138">
        <f t="shared" si="8"/>
        <v>4.8657588433483099</v>
      </c>
      <c r="N138">
        <f t="shared" si="9"/>
        <v>4.5129777577661123E-2</v>
      </c>
    </row>
    <row r="139" spans="1:14" x14ac:dyDescent="0.3">
      <c r="A139">
        <f>Regressions!A139</f>
        <v>4.9126548857360524</v>
      </c>
      <c r="B139">
        <f t="shared" si="7"/>
        <v>4.910888620925971</v>
      </c>
      <c r="C139">
        <f>Regressions!C139</f>
        <v>5.2988022489735513</v>
      </c>
      <c r="D139">
        <f>Regressions!B139</f>
        <v>137</v>
      </c>
      <c r="M139">
        <f t="shared" si="8"/>
        <v>4.9423448856239167</v>
      </c>
      <c r="N139">
        <f t="shared" si="9"/>
        <v>-2.968999988786436E-2</v>
      </c>
    </row>
    <row r="140" spans="1:14" x14ac:dyDescent="0.3">
      <c r="A140">
        <f>Regressions!A140</f>
        <v>4.8767990931176248</v>
      </c>
      <c r="B140">
        <f t="shared" si="7"/>
        <v>4.9126548857360524</v>
      </c>
      <c r="C140">
        <f>Regressions!C140</f>
        <v>5.3235951737323051</v>
      </c>
      <c r="D140">
        <f>Regressions!B140</f>
        <v>138</v>
      </c>
      <c r="M140">
        <f t="shared" si="8"/>
        <v>4.944748763360665</v>
      </c>
      <c r="N140">
        <f t="shared" si="9"/>
        <v>-6.7949670243040217E-2</v>
      </c>
    </row>
    <row r="141" spans="1:14" x14ac:dyDescent="0.3">
      <c r="A141">
        <f>Regressions!A141</f>
        <v>4.7551407125643861</v>
      </c>
      <c r="B141">
        <f t="shared" si="7"/>
        <v>4.8767990931176248</v>
      </c>
      <c r="C141">
        <f>Regressions!C141</f>
        <v>5.3066574908230377</v>
      </c>
      <c r="D141">
        <f>Regressions!B141</f>
        <v>139</v>
      </c>
      <c r="M141">
        <f t="shared" si="8"/>
        <v>4.9111105208436818</v>
      </c>
      <c r="N141">
        <f t="shared" si="9"/>
        <v>-0.15596980827929574</v>
      </c>
    </row>
    <row r="142" spans="1:14" x14ac:dyDescent="0.3">
      <c r="A142">
        <f>Regressions!A142</f>
        <v>4.8085191099741218</v>
      </c>
      <c r="B142">
        <f t="shared" si="7"/>
        <v>4.7551407125643861</v>
      </c>
      <c r="C142">
        <f>Regressions!C142</f>
        <v>5.2010352437414831</v>
      </c>
      <c r="D142">
        <f>Regressions!B142</f>
        <v>140</v>
      </c>
      <c r="M142">
        <f t="shared" si="8"/>
        <v>4.7952619124687681</v>
      </c>
      <c r="N142">
        <f t="shared" si="9"/>
        <v>1.3257197505353702E-2</v>
      </c>
    </row>
    <row r="143" spans="1:14" x14ac:dyDescent="0.3">
      <c r="A143">
        <f>Regressions!A143</f>
        <v>4.7181416646472529</v>
      </c>
      <c r="B143">
        <f t="shared" si="7"/>
        <v>4.8085191099741218</v>
      </c>
      <c r="C143">
        <f>Regressions!C143</f>
        <v>5.2110150381452405</v>
      </c>
      <c r="D143">
        <f>Regressions!B143</f>
        <v>141</v>
      </c>
      <c r="M143">
        <f t="shared" si="8"/>
        <v>4.8472332568189378</v>
      </c>
      <c r="N143">
        <f t="shared" si="9"/>
        <v>-0.12909159217168487</v>
      </c>
    </row>
    <row r="144" spans="1:14" x14ac:dyDescent="0.3">
      <c r="A144">
        <f>Regressions!A144</f>
        <v>4.6969286112276318</v>
      </c>
      <c r="B144">
        <f t="shared" si="7"/>
        <v>4.7181416646472529</v>
      </c>
      <c r="C144">
        <f>Regressions!C144</f>
        <v>5.1850870764000714</v>
      </c>
      <c r="D144">
        <f>Regressions!B144</f>
        <v>142</v>
      </c>
      <c r="M144">
        <f t="shared" si="8"/>
        <v>4.7612752719804341</v>
      </c>
      <c r="N144">
        <f t="shared" si="9"/>
        <v>-6.4346660752802265E-2</v>
      </c>
    </row>
    <row r="145" spans="1:14" x14ac:dyDescent="0.3">
      <c r="A145">
        <f>Regressions!A145</f>
        <v>4.7909856320363016</v>
      </c>
      <c r="B145">
        <f t="shared" si="7"/>
        <v>4.6969286112276318</v>
      </c>
      <c r="C145">
        <f>Regressions!C145</f>
        <v>5.1498173582295932</v>
      </c>
      <c r="D145">
        <f>Regressions!B145</f>
        <v>143</v>
      </c>
      <c r="M145">
        <f t="shared" si="8"/>
        <v>4.7417237567819601</v>
      </c>
      <c r="N145">
        <f t="shared" si="9"/>
        <v>4.9261875254341447E-2</v>
      </c>
    </row>
    <row r="146" spans="1:14" x14ac:dyDescent="0.3">
      <c r="A146">
        <f>Regressions!A146</f>
        <v>4.9462034339368666</v>
      </c>
      <c r="B146">
        <f t="shared" si="7"/>
        <v>4.7909856320363016</v>
      </c>
      <c r="C146">
        <f>Regressions!C146</f>
        <v>5.1589518455875254</v>
      </c>
      <c r="D146">
        <f>Regressions!B146</f>
        <v>144</v>
      </c>
      <c r="M146">
        <f t="shared" si="8"/>
        <v>4.83274374774631</v>
      </c>
      <c r="N146">
        <f t="shared" si="9"/>
        <v>0.11345968619055657</v>
      </c>
    </row>
    <row r="147" spans="1:14" x14ac:dyDescent="0.3">
      <c r="A147">
        <f>Regressions!A147</f>
        <v>5.0301764493030916</v>
      </c>
      <c r="B147">
        <f t="shared" si="7"/>
        <v>4.9462034339368666</v>
      </c>
      <c r="C147">
        <f>Regressions!C147</f>
        <v>5.2642382128951617</v>
      </c>
      <c r="D147">
        <f>Regressions!B147</f>
        <v>145</v>
      </c>
      <c r="M147">
        <f t="shared" si="8"/>
        <v>4.9823078345563481</v>
      </c>
      <c r="N147">
        <f t="shared" si="9"/>
        <v>4.7868614746743532E-2</v>
      </c>
    </row>
    <row r="148" spans="1:14" x14ac:dyDescent="0.3">
      <c r="A148">
        <f>Regressions!A148</f>
        <v>5.1246185270449676</v>
      </c>
      <c r="B148">
        <f t="shared" si="7"/>
        <v>5.0301764493030916</v>
      </c>
      <c r="C148">
        <f>Regressions!C148</f>
        <v>5.3216285375823782</v>
      </c>
      <c r="D148">
        <f>Regressions!B148</f>
        <v>146</v>
      </c>
      <c r="M148">
        <f t="shared" si="8"/>
        <v>5.0635660174242059</v>
      </c>
      <c r="N148">
        <f t="shared" si="9"/>
        <v>6.1052509620761697E-2</v>
      </c>
    </row>
    <row r="149" spans="1:14" x14ac:dyDescent="0.3">
      <c r="A149">
        <f>Regressions!A149</f>
        <v>5.1124093862186619</v>
      </c>
      <c r="B149">
        <f t="shared" si="7"/>
        <v>5.1246185270449676</v>
      </c>
      <c r="C149">
        <f>Regressions!C149</f>
        <v>5.3491007809688869</v>
      </c>
      <c r="D149">
        <f>Regressions!B149</f>
        <v>147</v>
      </c>
      <c r="M149">
        <f t="shared" si="8"/>
        <v>5.1549243773616071</v>
      </c>
      <c r="N149">
        <f t="shared" si="9"/>
        <v>-4.2514991142945213E-2</v>
      </c>
    </row>
    <row r="150" spans="1:14" x14ac:dyDescent="0.3">
      <c r="A150">
        <f>Regressions!A150</f>
        <v>5.105521141460061</v>
      </c>
      <c r="B150">
        <f t="shared" si="7"/>
        <v>5.1124093862186619</v>
      </c>
      <c r="C150">
        <f>Regressions!C150</f>
        <v>5.3901715813789712</v>
      </c>
      <c r="D150">
        <f>Regressions!B150</f>
        <v>148</v>
      </c>
      <c r="M150">
        <f t="shared" si="8"/>
        <v>5.1438855979462641</v>
      </c>
      <c r="N150">
        <f t="shared" si="9"/>
        <v>-3.8364456486203125E-2</v>
      </c>
    </row>
    <row r="151" spans="1:14" x14ac:dyDescent="0.3">
      <c r="A151">
        <f>Regressions!A151</f>
        <v>5.0700356373777034</v>
      </c>
      <c r="B151">
        <f t="shared" si="7"/>
        <v>5.105521141460061</v>
      </c>
      <c r="C151">
        <f>Regressions!C151</f>
        <v>5.3954713001387038</v>
      </c>
      <c r="D151">
        <f>Regressions!B151</f>
        <v>149</v>
      </c>
      <c r="M151">
        <f t="shared" si="8"/>
        <v>5.138015269395809</v>
      </c>
      <c r="N151">
        <f t="shared" si="9"/>
        <v>-6.797963201810564E-2</v>
      </c>
    </row>
    <row r="152" spans="1:14" x14ac:dyDescent="0.3">
      <c r="A152">
        <f>Regressions!A152</f>
        <v>5.0316137004814472</v>
      </c>
      <c r="B152">
        <f t="shared" si="7"/>
        <v>5.0700356373777034</v>
      </c>
      <c r="C152">
        <f>Regressions!C152</f>
        <v>5.3558218316164625</v>
      </c>
      <c r="D152">
        <f>Regressions!B152</f>
        <v>150</v>
      </c>
      <c r="M152">
        <f t="shared" si="8"/>
        <v>5.1047711630279693</v>
      </c>
      <c r="N152">
        <f t="shared" si="9"/>
        <v>-7.3157462546522112E-2</v>
      </c>
    </row>
    <row r="153" spans="1:14" x14ac:dyDescent="0.3">
      <c r="A153">
        <f>Regressions!A153</f>
        <v>5.1125900166192491</v>
      </c>
      <c r="B153">
        <f t="shared" si="7"/>
        <v>5.0316137004814472</v>
      </c>
      <c r="C153">
        <f>Regressions!C153</f>
        <v>5.3618319261158511</v>
      </c>
      <c r="D153">
        <f>Regressions!B153</f>
        <v>151</v>
      </c>
      <c r="M153">
        <f t="shared" si="8"/>
        <v>5.0686305913621821</v>
      </c>
      <c r="N153">
        <f t="shared" si="9"/>
        <v>4.3959425257066975E-2</v>
      </c>
    </row>
    <row r="154" spans="1:14" x14ac:dyDescent="0.3">
      <c r="A154">
        <f>Regressions!A154</f>
        <v>5.1191906827080169</v>
      </c>
      <c r="B154">
        <f t="shared" si="7"/>
        <v>5.1125900166192491</v>
      </c>
      <c r="C154">
        <f>Regressions!C154</f>
        <v>5.3173451839526198</v>
      </c>
      <c r="D154">
        <f>Regressions!B154</f>
        <v>152</v>
      </c>
      <c r="M154">
        <f t="shared" si="8"/>
        <v>5.1471858434735411</v>
      </c>
      <c r="N154">
        <f t="shared" si="9"/>
        <v>-2.7995160765524219E-2</v>
      </c>
    </row>
    <row r="155" spans="1:14" x14ac:dyDescent="0.3">
      <c r="A155">
        <f>Regressions!A155</f>
        <v>5.1966168338627359</v>
      </c>
      <c r="B155">
        <f t="shared" si="7"/>
        <v>5.1191906827080169</v>
      </c>
      <c r="C155">
        <f>Regressions!C155</f>
        <v>5.3210128642802195</v>
      </c>
      <c r="D155">
        <f>Regressions!B155</f>
        <v>153</v>
      </c>
      <c r="M155">
        <f t="shared" si="8"/>
        <v>5.1542662334949441</v>
      </c>
      <c r="N155">
        <f t="shared" si="9"/>
        <v>4.2350600367791813E-2</v>
      </c>
    </row>
    <row r="156" spans="1:14" x14ac:dyDescent="0.3">
      <c r="A156">
        <f>Regressions!A156</f>
        <v>5.2567138479673945</v>
      </c>
      <c r="B156">
        <f t="shared" si="7"/>
        <v>5.1966168338627359</v>
      </c>
      <c r="C156">
        <f>Regressions!C156</f>
        <v>5.3390465567621055</v>
      </c>
      <c r="D156">
        <f>Regressions!B156</f>
        <v>154</v>
      </c>
      <c r="M156">
        <f t="shared" si="8"/>
        <v>5.229307173064206</v>
      </c>
      <c r="N156">
        <f t="shared" si="9"/>
        <v>2.7406674903188488E-2</v>
      </c>
    </row>
    <row r="157" spans="1:14" x14ac:dyDescent="0.3">
      <c r="A157">
        <f>Regressions!A157</f>
        <v>5.2043362920917531</v>
      </c>
      <c r="B157">
        <f t="shared" si="7"/>
        <v>5.2567138479673945</v>
      </c>
      <c r="C157">
        <f>Regressions!C157</f>
        <v>5.3460069252734357</v>
      </c>
      <c r="D157">
        <f>Regressions!B157</f>
        <v>155</v>
      </c>
      <c r="M157">
        <f t="shared" si="8"/>
        <v>5.287732828563799</v>
      </c>
      <c r="N157">
        <f t="shared" si="9"/>
        <v>-8.3396536472045923E-2</v>
      </c>
    </row>
    <row r="158" spans="1:14" x14ac:dyDescent="0.3">
      <c r="A158">
        <f>Regressions!A158</f>
        <v>5.3531842632558213</v>
      </c>
      <c r="B158">
        <f t="shared" si="7"/>
        <v>5.2043362920917531</v>
      </c>
      <c r="C158">
        <f>Regressions!C158</f>
        <v>5.1628927543423311</v>
      </c>
      <c r="D158">
        <f>Regressions!B158</f>
        <v>156</v>
      </c>
      <c r="M158">
        <f t="shared" si="8"/>
        <v>5.2385185724246126</v>
      </c>
      <c r="N158">
        <f t="shared" si="9"/>
        <v>0.1146656908312087</v>
      </c>
    </row>
    <row r="159" spans="1:14" x14ac:dyDescent="0.3">
      <c r="A159">
        <f>Regressions!A159</f>
        <v>5.4760450292166523</v>
      </c>
      <c r="B159">
        <f t="shared" si="7"/>
        <v>5.3531842632558213</v>
      </c>
      <c r="C159">
        <f>Regressions!C159</f>
        <v>5.1429901615530564</v>
      </c>
      <c r="D159">
        <f>Regressions!B159</f>
        <v>157</v>
      </c>
      <c r="M159">
        <f t="shared" si="8"/>
        <v>5.3821815970343758</v>
      </c>
      <c r="N159">
        <f t="shared" si="9"/>
        <v>9.3863432182276441E-2</v>
      </c>
    </row>
    <row r="160" spans="1:14" x14ac:dyDescent="0.3">
      <c r="A160">
        <f>Regressions!A160</f>
        <v>5.5241373250870369</v>
      </c>
      <c r="B160">
        <f t="shared" si="7"/>
        <v>5.4760450292166523</v>
      </c>
      <c r="C160">
        <f>Regressions!C160</f>
        <v>5.1411019953479329</v>
      </c>
      <c r="D160">
        <f>Regressions!B160</f>
        <v>158</v>
      </c>
      <c r="M160">
        <f t="shared" si="8"/>
        <v>5.5008689395442216</v>
      </c>
      <c r="N160">
        <f t="shared" si="9"/>
        <v>2.3268385542815295E-2</v>
      </c>
    </row>
    <row r="161" spans="1:14" x14ac:dyDescent="0.3">
      <c r="A161">
        <f>Regressions!A161</f>
        <v>5.4438020635511268</v>
      </c>
      <c r="B161">
        <f t="shared" si="7"/>
        <v>5.5241373250870369</v>
      </c>
      <c r="C161">
        <f>Regressions!C161</f>
        <v>5.1775893737590888</v>
      </c>
      <c r="D161">
        <f>Regressions!B161</f>
        <v>159</v>
      </c>
      <c r="M161">
        <f t="shared" si="8"/>
        <v>5.5477210159642594</v>
      </c>
      <c r="N161">
        <f t="shared" si="9"/>
        <v>-0.10391895241313254</v>
      </c>
    </row>
    <row r="162" spans="1:14" x14ac:dyDescent="0.3">
      <c r="A162">
        <f>Regressions!A162</f>
        <v>5.489639950613749</v>
      </c>
      <c r="B162">
        <f t="shared" si="7"/>
        <v>5.4438020635511268</v>
      </c>
      <c r="C162">
        <f>Regressions!C162</f>
        <v>5.2558586166074654</v>
      </c>
      <c r="D162">
        <f>Regressions!B162</f>
        <v>160</v>
      </c>
      <c r="M162">
        <f t="shared" si="8"/>
        <v>5.4712249339075001</v>
      </c>
      <c r="N162">
        <f t="shared" si="9"/>
        <v>1.8415016706248899E-2</v>
      </c>
    </row>
    <row r="163" spans="1:14" x14ac:dyDescent="0.3">
      <c r="A163">
        <f>Regressions!A163</f>
        <v>5.6753486922757617</v>
      </c>
      <c r="B163">
        <f t="shared" si="7"/>
        <v>5.489639950613749</v>
      </c>
      <c r="C163">
        <f>Regressions!C163</f>
        <v>5.3964145680876516</v>
      </c>
      <c r="D163">
        <f>Regressions!B163</f>
        <v>161</v>
      </c>
      <c r="M163">
        <f t="shared" si="8"/>
        <v>5.5157356947980576</v>
      </c>
      <c r="N163">
        <f t="shared" si="9"/>
        <v>0.15961299747770408</v>
      </c>
    </row>
    <row r="164" spans="1:14" x14ac:dyDescent="0.3">
      <c r="A164">
        <f>Regressions!A164</f>
        <v>5.7169947732325159</v>
      </c>
      <c r="B164">
        <f t="shared" si="7"/>
        <v>5.6753486922757617</v>
      </c>
      <c r="C164">
        <f>Regressions!C164</f>
        <v>5.4626064783482198</v>
      </c>
      <c r="D164">
        <f>Regressions!B164</f>
        <v>162</v>
      </c>
      <c r="M164">
        <f t="shared" si="8"/>
        <v>5.6946344936293096</v>
      </c>
      <c r="N164">
        <f t="shared" si="9"/>
        <v>2.2360279603206301E-2</v>
      </c>
    </row>
    <row r="165" spans="1:14" x14ac:dyDescent="0.3">
      <c r="A165">
        <f>Regressions!A165</f>
        <v>5.774023415425015</v>
      </c>
      <c r="B165">
        <f t="shared" si="7"/>
        <v>5.7169947732325159</v>
      </c>
      <c r="C165">
        <f>Regressions!C165</f>
        <v>5.4957779149972943</v>
      </c>
      <c r="D165">
        <f>Regressions!B165</f>
        <v>163</v>
      </c>
      <c r="M165">
        <f t="shared" si="8"/>
        <v>5.7353045306761539</v>
      </c>
      <c r="N165">
        <f t="shared" si="9"/>
        <v>3.8718884748861093E-2</v>
      </c>
    </row>
    <row r="166" spans="1:14" x14ac:dyDescent="0.3">
      <c r="A166">
        <f>Regressions!A166</f>
        <v>5.5097931372762314</v>
      </c>
      <c r="B166">
        <f t="shared" si="7"/>
        <v>5.774023415425015</v>
      </c>
      <c r="C166">
        <f>Regressions!C166</f>
        <v>5.5303175815725387</v>
      </c>
      <c r="D166">
        <f>Regressions!B166</f>
        <v>164</v>
      </c>
      <c r="M166">
        <f t="shared" si="8"/>
        <v>5.7907378797107913</v>
      </c>
      <c r="N166">
        <f t="shared" si="9"/>
        <v>-0.28094474243455991</v>
      </c>
    </row>
    <row r="167" spans="1:14" x14ac:dyDescent="0.3">
      <c r="A167">
        <f>Regressions!A167</f>
        <v>5.5564033189994744</v>
      </c>
      <c r="B167">
        <f t="shared" si="7"/>
        <v>5.5097931372762314</v>
      </c>
      <c r="C167">
        <f>Regressions!C167</f>
        <v>5.585831924970126</v>
      </c>
      <c r="D167">
        <f>Regressions!B167</f>
        <v>165</v>
      </c>
      <c r="M167">
        <f t="shared" si="8"/>
        <v>5.5377606662131873</v>
      </c>
      <c r="N167">
        <f t="shared" si="9"/>
        <v>1.8642652786287073E-2</v>
      </c>
    </row>
    <row r="168" spans="1:14" x14ac:dyDescent="0.3">
      <c r="A168">
        <f>Regressions!A168</f>
        <v>5.6113016218620357</v>
      </c>
      <c r="B168">
        <f t="shared" si="7"/>
        <v>5.5564033189994744</v>
      </c>
      <c r="C168">
        <f>Regressions!C168</f>
        <v>5.5830413180710776</v>
      </c>
      <c r="D168">
        <f>Regressions!B168</f>
        <v>166</v>
      </c>
      <c r="M168">
        <f t="shared" si="8"/>
        <v>5.5832569934822693</v>
      </c>
      <c r="N168">
        <f t="shared" si="9"/>
        <v>2.8044628379766401E-2</v>
      </c>
    </row>
    <row r="169" spans="1:14" x14ac:dyDescent="0.3">
      <c r="A169">
        <f>Regressions!A169</f>
        <v>5.6053976279041686</v>
      </c>
      <c r="B169">
        <f t="shared" si="7"/>
        <v>5.6113016218620357</v>
      </c>
      <c r="C169">
        <f>Regressions!C169</f>
        <v>5.6304480493917701</v>
      </c>
      <c r="D169">
        <f>Regressions!B169</f>
        <v>167</v>
      </c>
      <c r="M169">
        <f t="shared" si="8"/>
        <v>5.6366235166229535</v>
      </c>
      <c r="N169">
        <f t="shared" si="9"/>
        <v>-3.1225888718784844E-2</v>
      </c>
    </row>
    <row r="170" spans="1:14" x14ac:dyDescent="0.3">
      <c r="A170">
        <f>Regressions!A170</f>
        <v>5.6266134154858216</v>
      </c>
      <c r="B170">
        <f t="shared" si="7"/>
        <v>5.6053976279041686</v>
      </c>
      <c r="C170">
        <f>Regressions!C170</f>
        <v>5.6298237221379059</v>
      </c>
      <c r="D170">
        <f>Regressions!B170</f>
        <v>168</v>
      </c>
      <c r="M170">
        <f t="shared" si="8"/>
        <v>5.6317080593070097</v>
      </c>
      <c r="N170">
        <f t="shared" si="9"/>
        <v>-5.0946438211880718E-3</v>
      </c>
    </row>
    <row r="171" spans="1:14" x14ac:dyDescent="0.3">
      <c r="A171">
        <f>Regressions!A171</f>
        <v>5.6865345642900227</v>
      </c>
      <c r="B171">
        <f t="shared" si="7"/>
        <v>5.6266134154858216</v>
      </c>
      <c r="C171">
        <f>Regressions!C171</f>
        <v>5.6100760082158931</v>
      </c>
      <c r="D171">
        <f>Regressions!B171</f>
        <v>169</v>
      </c>
      <c r="M171">
        <f t="shared" si="8"/>
        <v>5.6528573279578218</v>
      </c>
      <c r="N171">
        <f t="shared" si="9"/>
        <v>3.3677236332200877E-2</v>
      </c>
    </row>
    <row r="172" spans="1:14" x14ac:dyDescent="0.3">
      <c r="A172">
        <f>Regressions!A172</f>
        <v>5.7619885223139331</v>
      </c>
      <c r="B172">
        <f t="shared" si="7"/>
        <v>5.6865345642900227</v>
      </c>
      <c r="C172">
        <f>Regressions!C172</f>
        <v>5.5715188495033612</v>
      </c>
      <c r="D172">
        <f>Regressions!B172</f>
        <v>170</v>
      </c>
      <c r="M172">
        <f t="shared" si="8"/>
        <v>5.7111917274138015</v>
      </c>
      <c r="N172">
        <f t="shared" si="9"/>
        <v>5.0796794900131559E-2</v>
      </c>
    </row>
    <row r="173" spans="1:14" x14ac:dyDescent="0.3">
      <c r="A173">
        <f>Regressions!A173</f>
        <v>5.855501612107453</v>
      </c>
      <c r="B173">
        <f t="shared" si="7"/>
        <v>5.7619885223139331</v>
      </c>
      <c r="C173">
        <f>Regressions!C173</f>
        <v>5.5721540321777647</v>
      </c>
      <c r="D173">
        <f>Regressions!B173</f>
        <v>171</v>
      </c>
      <c r="M173">
        <f t="shared" si="8"/>
        <v>5.7843692135862508</v>
      </c>
      <c r="N173">
        <f t="shared" si="9"/>
        <v>7.1132398521202234E-2</v>
      </c>
    </row>
    <row r="174" spans="1:14" x14ac:dyDescent="0.3">
      <c r="A174">
        <f>Regressions!A174</f>
        <v>5.8676005429076667</v>
      </c>
      <c r="B174">
        <f t="shared" si="7"/>
        <v>5.855501612107453</v>
      </c>
      <c r="C174">
        <f>Regressions!C174</f>
        <v>5.6087389259693072</v>
      </c>
      <c r="D174">
        <f>Regressions!B174</f>
        <v>172</v>
      </c>
      <c r="M174">
        <f t="shared" si="8"/>
        <v>5.8748203158404166</v>
      </c>
      <c r="N174">
        <f t="shared" si="9"/>
        <v>-7.2197729327498905E-3</v>
      </c>
    </row>
    <row r="175" spans="1:14" x14ac:dyDescent="0.3">
      <c r="A175">
        <f>Regressions!A175</f>
        <v>5.8287691373325963</v>
      </c>
      <c r="B175">
        <f t="shared" si="7"/>
        <v>5.8676005429076667</v>
      </c>
      <c r="C175">
        <f>Regressions!C175</f>
        <v>5.6525698787668253</v>
      </c>
      <c r="D175">
        <f>Regressions!B175</f>
        <v>173</v>
      </c>
      <c r="M175">
        <f t="shared" si="8"/>
        <v>5.887110029352117</v>
      </c>
      <c r="N175">
        <f t="shared" si="9"/>
        <v>-5.8340892019520751E-2</v>
      </c>
    </row>
    <row r="176" spans="1:14" x14ac:dyDescent="0.3">
      <c r="A176">
        <f>Regressions!A176</f>
        <v>5.8805888200375049</v>
      </c>
      <c r="B176">
        <f t="shared" si="7"/>
        <v>5.8287691373325963</v>
      </c>
      <c r="C176">
        <f>Regressions!C176</f>
        <v>5.667035499289085</v>
      </c>
      <c r="D176">
        <f>Regressions!B176</f>
        <v>174</v>
      </c>
      <c r="M176">
        <f t="shared" si="8"/>
        <v>5.8505620035987373</v>
      </c>
      <c r="N176">
        <f t="shared" si="9"/>
        <v>3.002681643876759E-2</v>
      </c>
    </row>
    <row r="177" spans="1:14" x14ac:dyDescent="0.3">
      <c r="A177">
        <f>Regressions!A177</f>
        <v>5.7239118655528038</v>
      </c>
      <c r="B177">
        <f t="shared" si="7"/>
        <v>5.8805888200375049</v>
      </c>
      <c r="C177">
        <f>Regressions!C177</f>
        <v>5.6641680840221085</v>
      </c>
      <c r="D177">
        <f>Regressions!B177</f>
        <v>175</v>
      </c>
      <c r="M177">
        <f t="shared" si="8"/>
        <v>5.901059035570384</v>
      </c>
      <c r="N177">
        <f t="shared" si="9"/>
        <v>-0.17714717001758018</v>
      </c>
    </row>
    <row r="178" spans="1:14" x14ac:dyDescent="0.3">
      <c r="A178">
        <f>Regressions!A178</f>
        <v>5.7996985678276385</v>
      </c>
      <c r="B178">
        <f t="shared" si="7"/>
        <v>5.7239118655528038</v>
      </c>
      <c r="C178">
        <f>Regressions!C178</f>
        <v>5.7021077397368805</v>
      </c>
      <c r="D178">
        <f>Regressions!B178</f>
        <v>176</v>
      </c>
      <c r="M178">
        <f t="shared" si="8"/>
        <v>5.7513516624062868</v>
      </c>
      <c r="N178">
        <f t="shared" si="9"/>
        <v>4.8346905421351671E-2</v>
      </c>
    </row>
    <row r="179" spans="1:14" x14ac:dyDescent="0.3">
      <c r="A179">
        <f>Regressions!A179</f>
        <v>5.9275125232805683</v>
      </c>
      <c r="B179">
        <f t="shared" si="7"/>
        <v>5.7996985678276385</v>
      </c>
      <c r="C179">
        <f>Regressions!C179</f>
        <v>5.7189764592383607</v>
      </c>
      <c r="D179">
        <f>Regressions!B179</f>
        <v>177</v>
      </c>
      <c r="M179">
        <f t="shared" si="8"/>
        <v>5.8248208881971912</v>
      </c>
      <c r="N179">
        <f t="shared" si="9"/>
        <v>0.10269163508337709</v>
      </c>
    </row>
    <row r="180" spans="1:14" x14ac:dyDescent="0.3">
      <c r="A180">
        <f>Regressions!A180</f>
        <v>5.9166871012913838</v>
      </c>
      <c r="B180">
        <f t="shared" si="7"/>
        <v>5.9275125232805683</v>
      </c>
      <c r="C180">
        <f>Regressions!C180</f>
        <v>5.7379745396843473</v>
      </c>
      <c r="D180">
        <f>Regressions!B180</f>
        <v>178</v>
      </c>
      <c r="M180">
        <f t="shared" si="8"/>
        <v>5.9482271848732946</v>
      </c>
      <c r="N180">
        <f t="shared" si="9"/>
        <v>-3.1540083581910849E-2</v>
      </c>
    </row>
    <row r="181" spans="1:14" x14ac:dyDescent="0.3">
      <c r="A181">
        <f>Regressions!A181</f>
        <v>5.9606444110943455</v>
      </c>
      <c r="B181">
        <f t="shared" si="7"/>
        <v>5.9166871012913838</v>
      </c>
      <c r="C181">
        <f>Regressions!C181</f>
        <v>5.756061782772405</v>
      </c>
      <c r="D181">
        <f>Regressions!B181</f>
        <v>179</v>
      </c>
      <c r="M181">
        <f t="shared" si="8"/>
        <v>5.9385557913287403</v>
      </c>
      <c r="N181">
        <f t="shared" si="9"/>
        <v>2.2088619765605166E-2</v>
      </c>
    </row>
    <row r="182" spans="1:14" x14ac:dyDescent="0.3">
      <c r="A182">
        <f>Regressions!A182</f>
        <v>6.0331581592592016</v>
      </c>
      <c r="B182">
        <f t="shared" si="7"/>
        <v>5.9606444110943455</v>
      </c>
      <c r="C182">
        <f>Regressions!C182</f>
        <v>5.7984955065062005</v>
      </c>
      <c r="D182">
        <f>Regressions!B182</f>
        <v>180</v>
      </c>
      <c r="M182">
        <f t="shared" si="8"/>
        <v>5.9814285835592154</v>
      </c>
      <c r="N182">
        <f t="shared" si="9"/>
        <v>5.1729575699986263E-2</v>
      </c>
    </row>
    <row r="183" spans="1:14" x14ac:dyDescent="0.3">
      <c r="A183">
        <f>Regressions!A183</f>
        <v>6.0005977446937271</v>
      </c>
      <c r="B183">
        <f t="shared" si="7"/>
        <v>6.0331581592592016</v>
      </c>
      <c r="C183">
        <f>Regressions!C183</f>
        <v>5.842256631669879</v>
      </c>
      <c r="D183">
        <f>Regressions!B183</f>
        <v>181</v>
      </c>
      <c r="M183">
        <f t="shared" si="8"/>
        <v>6.0517102958396354</v>
      </c>
      <c r="N183">
        <f t="shared" si="9"/>
        <v>-5.1112551145908292E-2</v>
      </c>
    </row>
    <row r="184" spans="1:14" x14ac:dyDescent="0.3">
      <c r="A184">
        <f>Regressions!A184</f>
        <v>6.0117572797730983</v>
      </c>
      <c r="B184">
        <f t="shared" si="7"/>
        <v>6.0005977446937271</v>
      </c>
      <c r="C184">
        <f>Regressions!C184</f>
        <v>5.7949963974556029</v>
      </c>
      <c r="D184">
        <f>Regressions!B184</f>
        <v>182</v>
      </c>
      <c r="M184">
        <f t="shared" si="8"/>
        <v>6.0212869360026744</v>
      </c>
      <c r="N184">
        <f t="shared" si="9"/>
        <v>-9.5296562295761333E-3</v>
      </c>
    </row>
    <row r="185" spans="1:14" x14ac:dyDescent="0.3">
      <c r="A185">
        <f>Regressions!A185</f>
        <v>6.0350028204005888</v>
      </c>
      <c r="B185">
        <f t="shared" si="7"/>
        <v>6.0117572797730983</v>
      </c>
      <c r="C185">
        <f>Regressions!C185</f>
        <v>5.8172718613357608</v>
      </c>
      <c r="D185">
        <f>Regressions!B185</f>
        <v>183</v>
      </c>
      <c r="M185">
        <f t="shared" si="8"/>
        <v>6.0327116561374199</v>
      </c>
      <c r="N185">
        <f t="shared" si="9"/>
        <v>2.2911642631688878E-3</v>
      </c>
    </row>
    <row r="186" spans="1:14" x14ac:dyDescent="0.3">
      <c r="A186">
        <f>Regressions!A186</f>
        <v>6.0769539606652829</v>
      </c>
      <c r="B186">
        <f t="shared" si="7"/>
        <v>6.0350028204005888</v>
      </c>
      <c r="C186">
        <f>Regressions!C186</f>
        <v>5.8130493505442447</v>
      </c>
      <c r="D186">
        <f>Regressions!B186</f>
        <v>184</v>
      </c>
      <c r="M186">
        <f t="shared" si="8"/>
        <v>6.0557828215387701</v>
      </c>
      <c r="N186">
        <f t="shared" si="9"/>
        <v>2.1171139126512806E-2</v>
      </c>
    </row>
    <row r="187" spans="1:14" x14ac:dyDescent="0.3">
      <c r="A187">
        <f>Regressions!A187</f>
        <v>6.1129518534743346</v>
      </c>
      <c r="B187">
        <f t="shared" si="7"/>
        <v>6.0769539606652829</v>
      </c>
      <c r="C187">
        <f>Regressions!C187</f>
        <v>5.8550862487473658</v>
      </c>
      <c r="D187">
        <f>Regressions!B187</f>
        <v>185</v>
      </c>
      <c r="M187">
        <f t="shared" si="8"/>
        <v>6.0967305778453307</v>
      </c>
      <c r="N187">
        <f t="shared" si="9"/>
        <v>1.6221275629003884E-2</v>
      </c>
    </row>
    <row r="188" spans="1:14" x14ac:dyDescent="0.3">
      <c r="A188">
        <f>Regressions!A188</f>
        <v>6.110446883315876</v>
      </c>
      <c r="B188">
        <f t="shared" si="7"/>
        <v>6.1129518534743346</v>
      </c>
      <c r="C188">
        <f>Regressions!C188</f>
        <v>5.891936986642599</v>
      </c>
      <c r="D188">
        <f>Regressions!B188</f>
        <v>186</v>
      </c>
      <c r="M188">
        <f t="shared" si="8"/>
        <v>6.1319726783845478</v>
      </c>
      <c r="N188">
        <f t="shared" si="9"/>
        <v>-2.1525795068671805E-2</v>
      </c>
    </row>
    <row r="189" spans="1:14" x14ac:dyDescent="0.3">
      <c r="A189">
        <f>Regressions!A189</f>
        <v>6.1288976777309134</v>
      </c>
      <c r="B189">
        <f t="shared" si="7"/>
        <v>6.110446883315876</v>
      </c>
      <c r="C189">
        <f>Regressions!C189</f>
        <v>5.9465822373195412</v>
      </c>
      <c r="D189">
        <f>Regressions!B189</f>
        <v>187</v>
      </c>
      <c r="M189">
        <f t="shared" si="8"/>
        <v>6.1302257544939218</v>
      </c>
      <c r="N189">
        <f t="shared" si="9"/>
        <v>-1.3280767630083901E-3</v>
      </c>
    </row>
    <row r="190" spans="1:14" x14ac:dyDescent="0.3">
      <c r="A190">
        <f>Regressions!A190</f>
        <v>6.1452794777206377</v>
      </c>
      <c r="B190">
        <f t="shared" si="7"/>
        <v>6.1288976777309134</v>
      </c>
      <c r="C190">
        <f>Regressions!C190</f>
        <v>6.0240987126557171</v>
      </c>
      <c r="D190">
        <f>Regressions!B190</f>
        <v>188</v>
      </c>
      <c r="M190">
        <f t="shared" si="8"/>
        <v>6.1485551940725234</v>
      </c>
      <c r="N190">
        <f t="shared" si="9"/>
        <v>-3.2757163518857269E-3</v>
      </c>
    </row>
    <row r="191" spans="1:14" x14ac:dyDescent="0.3">
      <c r="A191">
        <f>Regressions!A191</f>
        <v>6.0995563384342741</v>
      </c>
      <c r="B191">
        <f t="shared" si="7"/>
        <v>6.1452794777206377</v>
      </c>
      <c r="C191">
        <f>Regressions!C191</f>
        <v>6.0580127661991172</v>
      </c>
      <c r="D191">
        <f>Regressions!B191</f>
        <v>189</v>
      </c>
      <c r="M191">
        <f t="shared" si="8"/>
        <v>6.1649729093674681</v>
      </c>
      <c r="N191">
        <f t="shared" si="9"/>
        <v>-6.5416570933193974E-2</v>
      </c>
    </row>
    <row r="192" spans="1:14" x14ac:dyDescent="0.3">
      <c r="A192">
        <f>Regressions!A192</f>
        <v>6.0964324609578036</v>
      </c>
      <c r="B192">
        <f t="shared" si="7"/>
        <v>6.0995563384342741</v>
      </c>
      <c r="C192">
        <f>Regressions!C192</f>
        <v>6.1080913590397019</v>
      </c>
      <c r="D192">
        <f>Regressions!B192</f>
        <v>190</v>
      </c>
      <c r="M192">
        <f t="shared" si="8"/>
        <v>6.1217488629822414</v>
      </c>
      <c r="N192">
        <f t="shared" si="9"/>
        <v>-2.5316402024437856E-2</v>
      </c>
    </row>
    <row r="193" spans="1:14" x14ac:dyDescent="0.3">
      <c r="A193">
        <f>Regressions!A193</f>
        <v>6.1370572877261811</v>
      </c>
      <c r="B193">
        <f t="shared" si="7"/>
        <v>6.0964324609578036</v>
      </c>
      <c r="C193">
        <f>Regressions!C193</f>
        <v>6.1380056329901107</v>
      </c>
      <c r="D193">
        <f>Regressions!B193</f>
        <v>191</v>
      </c>
      <c r="M193">
        <f t="shared" si="8"/>
        <v>6.1194499915572571</v>
      </c>
      <c r="N193">
        <f t="shared" si="9"/>
        <v>1.760729616892398E-2</v>
      </c>
    </row>
    <row r="194" spans="1:14" x14ac:dyDescent="0.3">
      <c r="A194">
        <f>Regressions!A194</f>
        <v>6.1295076021728487</v>
      </c>
      <c r="B194">
        <f t="shared" si="7"/>
        <v>6.1370572877261811</v>
      </c>
      <c r="C194">
        <f>Regressions!C194</f>
        <v>6.1686604903593931</v>
      </c>
      <c r="D194">
        <f>Regressions!B194</f>
        <v>192</v>
      </c>
      <c r="M194">
        <f t="shared" si="8"/>
        <v>6.1591440197737484</v>
      </c>
      <c r="N194">
        <f t="shared" si="9"/>
        <v>-2.9636417600899634E-2</v>
      </c>
    </row>
    <row r="195" spans="1:14" x14ac:dyDescent="0.3">
      <c r="A195">
        <f>Regressions!A195</f>
        <v>6.2160071433023454</v>
      </c>
      <c r="B195">
        <f t="shared" si="7"/>
        <v>6.1295076021728487</v>
      </c>
      <c r="C195">
        <f>Regressions!C195</f>
        <v>6.2172326512682847</v>
      </c>
      <c r="D195">
        <f>Regressions!B195</f>
        <v>193</v>
      </c>
      <c r="M195">
        <f t="shared" si="8"/>
        <v>6.1525650466952548</v>
      </c>
      <c r="N195">
        <f t="shared" si="9"/>
        <v>6.3442096607090548E-2</v>
      </c>
    </row>
    <row r="196" spans="1:14" x14ac:dyDescent="0.3">
      <c r="A196">
        <f>Regressions!A196</f>
        <v>6.3003269738247294</v>
      </c>
      <c r="B196">
        <f t="shared" ref="B196:B259" si="10">A195</f>
        <v>6.2160071433023454</v>
      </c>
      <c r="C196">
        <f>Regressions!C196</f>
        <v>6.2330490146968769</v>
      </c>
      <c r="D196">
        <f>Regressions!B196</f>
        <v>194</v>
      </c>
      <c r="M196">
        <f t="shared" si="8"/>
        <v>6.2363192657871149</v>
      </c>
      <c r="N196">
        <f t="shared" si="9"/>
        <v>6.4007708037614464E-2</v>
      </c>
    </row>
    <row r="197" spans="1:14" x14ac:dyDescent="0.3">
      <c r="A197">
        <f>Regressions!A197</f>
        <v>6.3706027450971199</v>
      </c>
      <c r="B197">
        <f t="shared" si="10"/>
        <v>6.3003269738247294</v>
      </c>
      <c r="C197">
        <f>Regressions!C197</f>
        <v>6.2479500268713348</v>
      </c>
      <c r="D197">
        <f>Regressions!B197</f>
        <v>195</v>
      </c>
      <c r="M197">
        <f t="shared" ref="M197:M260" si="11">D197*$G$5+$H$5*C197+$I$5*B197+$J$5</f>
        <v>6.3179827512575812</v>
      </c>
      <c r="N197">
        <f t="shared" si="9"/>
        <v>5.2619993839538637E-2</v>
      </c>
    </row>
    <row r="198" spans="1:14" x14ac:dyDescent="0.3">
      <c r="A198">
        <f>Regressions!A198</f>
        <v>6.4231333093478549</v>
      </c>
      <c r="B198">
        <f t="shared" si="10"/>
        <v>6.3706027450971199</v>
      </c>
      <c r="C198">
        <f>Regressions!C198</f>
        <v>6.286377910637742</v>
      </c>
      <c r="D198">
        <f>Regressions!B198</f>
        <v>196</v>
      </c>
      <c r="M198">
        <f t="shared" si="11"/>
        <v>6.3861253279343204</v>
      </c>
      <c r="N198">
        <f t="shared" ref="N198:N261" si="12">A198-M198</f>
        <v>3.7007981413534452E-2</v>
      </c>
    </row>
    <row r="199" spans="1:14" x14ac:dyDescent="0.3">
      <c r="A199">
        <f>Regressions!A199</f>
        <v>6.4700252102866971</v>
      </c>
      <c r="B199">
        <f t="shared" si="10"/>
        <v>6.4231333093478549</v>
      </c>
      <c r="C199">
        <f>Regressions!C199</f>
        <v>6.2921060324425753</v>
      </c>
      <c r="D199">
        <f>Regressions!B199</f>
        <v>197</v>
      </c>
      <c r="M199">
        <f t="shared" si="11"/>
        <v>6.4372900858114006</v>
      </c>
      <c r="N199">
        <f t="shared" si="12"/>
        <v>3.2735124475296473E-2</v>
      </c>
    </row>
    <row r="200" spans="1:14" x14ac:dyDescent="0.3">
      <c r="A200">
        <f>Regressions!A200</f>
        <v>6.508217576544439</v>
      </c>
      <c r="B200">
        <f t="shared" si="10"/>
        <v>6.4700252102866971</v>
      </c>
      <c r="C200">
        <f>Regressions!C200</f>
        <v>6.286515651428406</v>
      </c>
      <c r="D200">
        <f>Regressions!B200</f>
        <v>198</v>
      </c>
      <c r="M200">
        <f t="shared" si="11"/>
        <v>6.4830616044057932</v>
      </c>
      <c r="N200">
        <f t="shared" si="12"/>
        <v>2.5155972138645843E-2</v>
      </c>
    </row>
    <row r="201" spans="1:14" x14ac:dyDescent="0.3">
      <c r="A201">
        <f>Regressions!A201</f>
        <v>6.532785424799</v>
      </c>
      <c r="B201">
        <f t="shared" si="10"/>
        <v>6.508217576544439</v>
      </c>
      <c r="C201">
        <f>Regressions!C201</f>
        <v>6.3116295404544651</v>
      </c>
      <c r="D201">
        <f>Regressions!B201</f>
        <v>199</v>
      </c>
      <c r="M201">
        <f t="shared" si="11"/>
        <v>6.5204301671109413</v>
      </c>
      <c r="N201">
        <f t="shared" si="12"/>
        <v>1.2355257688058785E-2</v>
      </c>
    </row>
    <row r="202" spans="1:14" x14ac:dyDescent="0.3">
      <c r="A202">
        <f>Regressions!A202</f>
        <v>6.6076496730312853</v>
      </c>
      <c r="B202">
        <f t="shared" si="10"/>
        <v>6.532785424799</v>
      </c>
      <c r="C202">
        <f>Regressions!C202</f>
        <v>6.3357313271951075</v>
      </c>
      <c r="D202">
        <f>Regressions!B202</f>
        <v>200</v>
      </c>
      <c r="M202">
        <f t="shared" si="11"/>
        <v>6.5447223479015459</v>
      </c>
      <c r="N202">
        <f t="shared" si="12"/>
        <v>6.2927325129739309E-2</v>
      </c>
    </row>
    <row r="203" spans="1:14" x14ac:dyDescent="0.3">
      <c r="A203">
        <f>Regressions!A203</f>
        <v>6.6295217547459941</v>
      </c>
      <c r="B203">
        <f t="shared" si="10"/>
        <v>6.6076496730312853</v>
      </c>
      <c r="C203">
        <f>Regressions!C203</f>
        <v>6.3707875759897039</v>
      </c>
      <c r="D203">
        <f>Regressions!B203</f>
        <v>201</v>
      </c>
      <c r="M203">
        <f t="shared" si="11"/>
        <v>6.617275125413637</v>
      </c>
      <c r="N203">
        <f t="shared" si="12"/>
        <v>1.2246629332357095E-2</v>
      </c>
    </row>
    <row r="204" spans="1:14" x14ac:dyDescent="0.3">
      <c r="A204">
        <f>Regressions!A204</f>
        <v>6.785745841533747</v>
      </c>
      <c r="B204">
        <f t="shared" si="10"/>
        <v>6.6295217547459941</v>
      </c>
      <c r="C204">
        <f>Regressions!C204</f>
        <v>6.4105383027629337</v>
      </c>
      <c r="D204">
        <f>Regressions!B204</f>
        <v>202</v>
      </c>
      <c r="M204">
        <f t="shared" si="11"/>
        <v>6.6389529896033528</v>
      </c>
      <c r="N204">
        <f t="shared" si="12"/>
        <v>0.14679285193039426</v>
      </c>
    </row>
    <row r="205" spans="1:14" x14ac:dyDescent="0.3">
      <c r="A205">
        <f>Regressions!A205</f>
        <v>6.8535947506366695</v>
      </c>
      <c r="B205">
        <f t="shared" si="10"/>
        <v>6.785745841533747</v>
      </c>
      <c r="C205">
        <f>Regressions!C205</f>
        <v>6.4166407750576724</v>
      </c>
      <c r="D205">
        <f>Regressions!B205</f>
        <v>203</v>
      </c>
      <c r="M205">
        <f t="shared" si="11"/>
        <v>6.7896520011788102</v>
      </c>
      <c r="N205">
        <f t="shared" si="12"/>
        <v>6.3942749457859271E-2</v>
      </c>
    </row>
    <row r="206" spans="1:14" x14ac:dyDescent="0.3">
      <c r="A206">
        <f>Regressions!A206</f>
        <v>6.8777392650252436</v>
      </c>
      <c r="B206">
        <f t="shared" si="10"/>
        <v>6.8535947506366695</v>
      </c>
      <c r="C206">
        <f>Regressions!C206</f>
        <v>6.2900717226927787</v>
      </c>
      <c r="D206">
        <f>Regressions!B206</f>
        <v>204</v>
      </c>
      <c r="M206">
        <f t="shared" si="11"/>
        <v>6.8557461791953562</v>
      </c>
      <c r="N206">
        <f t="shared" si="12"/>
        <v>2.1993085829887349E-2</v>
      </c>
    </row>
    <row r="207" spans="1:14" x14ac:dyDescent="0.3">
      <c r="A207">
        <f>Regressions!A207</f>
        <v>7.0046551037220963</v>
      </c>
      <c r="B207">
        <f t="shared" si="10"/>
        <v>6.8777392650252436</v>
      </c>
      <c r="C207">
        <f>Regressions!C207</f>
        <v>6.2886166370611374</v>
      </c>
      <c r="D207">
        <f>Regressions!B207</f>
        <v>205</v>
      </c>
      <c r="M207">
        <f t="shared" si="11"/>
        <v>6.879675549648967</v>
      </c>
      <c r="N207">
        <f t="shared" si="12"/>
        <v>0.12497955407312933</v>
      </c>
    </row>
    <row r="208" spans="1:14" x14ac:dyDescent="0.3">
      <c r="A208">
        <f>Regressions!A208</f>
        <v>7.0333653508720548</v>
      </c>
      <c r="B208">
        <f t="shared" si="10"/>
        <v>7.0046551037220963</v>
      </c>
      <c r="C208">
        <f>Regressions!C208</f>
        <v>6.2827768971210816</v>
      </c>
      <c r="D208">
        <f>Regressions!B208</f>
        <v>206</v>
      </c>
      <c r="M208">
        <f t="shared" si="11"/>
        <v>7.0022620691015112</v>
      </c>
      <c r="N208">
        <f t="shared" si="12"/>
        <v>3.1103281770543667E-2</v>
      </c>
    </row>
    <row r="209" spans="1:14" x14ac:dyDescent="0.3">
      <c r="A209">
        <f>Regressions!A209</f>
        <v>6.9246222386746537</v>
      </c>
      <c r="B209">
        <f t="shared" si="10"/>
        <v>7.0333653508720548</v>
      </c>
      <c r="C209">
        <f>Regressions!C209</f>
        <v>6.2520618668322472</v>
      </c>
      <c r="D209">
        <f>Regressions!B209</f>
        <v>207</v>
      </c>
      <c r="M209">
        <f t="shared" si="11"/>
        <v>7.0306239187913082</v>
      </c>
      <c r="N209">
        <f t="shared" si="12"/>
        <v>-0.10600168011665456</v>
      </c>
    </row>
    <row r="210" spans="1:14" x14ac:dyDescent="0.3">
      <c r="A210">
        <f>Regressions!A210</f>
        <v>7.1141432198059569</v>
      </c>
      <c r="B210">
        <f t="shared" si="10"/>
        <v>6.9246222386746537</v>
      </c>
      <c r="C210">
        <f>Regressions!C210</f>
        <v>6.3143846527460301</v>
      </c>
      <c r="D210">
        <f>Regressions!B210</f>
        <v>208</v>
      </c>
      <c r="M210">
        <f t="shared" si="11"/>
        <v>6.9268864543147171</v>
      </c>
      <c r="N210">
        <f t="shared" si="12"/>
        <v>0.18725676549123982</v>
      </c>
    </row>
    <row r="211" spans="1:14" x14ac:dyDescent="0.3">
      <c r="A211">
        <f>Regressions!A211</f>
        <v>7.1595795733703369</v>
      </c>
      <c r="B211">
        <f t="shared" si="10"/>
        <v>7.1141432198059569</v>
      </c>
      <c r="C211">
        <f>Regressions!C211</f>
        <v>6.3431367481701351</v>
      </c>
      <c r="D211">
        <f>Regressions!B211</f>
        <v>209</v>
      </c>
      <c r="M211">
        <f t="shared" si="11"/>
        <v>7.1095083954310603</v>
      </c>
      <c r="N211">
        <f t="shared" si="12"/>
        <v>5.0071177939276623E-2</v>
      </c>
    </row>
    <row r="212" spans="1:14" x14ac:dyDescent="0.3">
      <c r="A212">
        <f>Regressions!A212</f>
        <v>7.2245421387330708</v>
      </c>
      <c r="B212">
        <f t="shared" si="10"/>
        <v>7.1595795733703369</v>
      </c>
      <c r="C212">
        <f>Regressions!C212</f>
        <v>6.3443636214147281</v>
      </c>
      <c r="D212">
        <f>Regressions!B212</f>
        <v>210</v>
      </c>
      <c r="M212">
        <f t="shared" si="11"/>
        <v>7.1538711256614569</v>
      </c>
      <c r="N212">
        <f t="shared" si="12"/>
        <v>7.0671013071613942E-2</v>
      </c>
    </row>
    <row r="213" spans="1:14" x14ac:dyDescent="0.3">
      <c r="A213">
        <f>Regressions!A213</f>
        <v>7.1567302759262335</v>
      </c>
      <c r="B213">
        <f t="shared" si="10"/>
        <v>7.2245421387330708</v>
      </c>
      <c r="C213">
        <f>Regressions!C213</f>
        <v>6.3818024809354617</v>
      </c>
      <c r="D213">
        <f>Regressions!B213</f>
        <v>211</v>
      </c>
      <c r="M213">
        <f t="shared" si="11"/>
        <v>7.2169152678415571</v>
      </c>
      <c r="N213">
        <f t="shared" si="12"/>
        <v>-6.0184991915323671E-2</v>
      </c>
    </row>
    <row r="214" spans="1:14" x14ac:dyDescent="0.3">
      <c r="A214">
        <f>Regressions!A214</f>
        <v>7.2925073454927603</v>
      </c>
      <c r="B214">
        <f t="shared" si="10"/>
        <v>7.1567302759262335</v>
      </c>
      <c r="C214">
        <f>Regressions!C214</f>
        <v>6.3369018344452019</v>
      </c>
      <c r="D214">
        <f>Regressions!B214</f>
        <v>212</v>
      </c>
      <c r="M214">
        <f t="shared" si="11"/>
        <v>7.1526501994245004</v>
      </c>
      <c r="N214">
        <f t="shared" si="12"/>
        <v>0.13985714606825983</v>
      </c>
    </row>
    <row r="215" spans="1:14" x14ac:dyDescent="0.3">
      <c r="A215">
        <f>Regressions!A215</f>
        <v>7.3122732426906225</v>
      </c>
      <c r="B215">
        <f t="shared" si="10"/>
        <v>7.2925073454927603</v>
      </c>
      <c r="C215">
        <f>Regressions!C215</f>
        <v>6.3267253359368354</v>
      </c>
      <c r="D215">
        <f>Regressions!B215</f>
        <v>213</v>
      </c>
      <c r="M215">
        <f t="shared" si="11"/>
        <v>7.2837499591829857</v>
      </c>
      <c r="N215">
        <f t="shared" si="12"/>
        <v>2.8523283507636776E-2</v>
      </c>
    </row>
    <row r="216" spans="1:14" x14ac:dyDescent="0.3">
      <c r="A216">
        <f>Regressions!A216</f>
        <v>7.2824862112210589</v>
      </c>
      <c r="B216">
        <f t="shared" si="10"/>
        <v>7.3122732426906225</v>
      </c>
      <c r="C216">
        <f>Regressions!C216</f>
        <v>6.3174714988814031</v>
      </c>
      <c r="D216">
        <f>Regressions!B216</f>
        <v>214</v>
      </c>
      <c r="M216">
        <f t="shared" si="11"/>
        <v>7.3034896050815199</v>
      </c>
      <c r="N216">
        <f t="shared" si="12"/>
        <v>-2.1003393860461017E-2</v>
      </c>
    </row>
    <row r="217" spans="1:14" x14ac:dyDescent="0.3">
      <c r="A217">
        <f>Regressions!A217</f>
        <v>7.2699788149738138</v>
      </c>
      <c r="B217">
        <f t="shared" si="10"/>
        <v>7.2824862112210589</v>
      </c>
      <c r="C217">
        <f>Regressions!C217</f>
        <v>6.2792003681152835</v>
      </c>
      <c r="D217">
        <f>Regressions!B217</f>
        <v>215</v>
      </c>
      <c r="M217">
        <f t="shared" si="11"/>
        <v>7.2757130854423453</v>
      </c>
      <c r="N217">
        <f t="shared" si="12"/>
        <v>-5.7342704685314771E-3</v>
      </c>
    </row>
    <row r="218" spans="1:14" x14ac:dyDescent="0.3">
      <c r="A218">
        <f>Regressions!A218</f>
        <v>7.1855991362630522</v>
      </c>
      <c r="B218">
        <f t="shared" si="10"/>
        <v>7.2699788149738138</v>
      </c>
      <c r="C218">
        <f>Regressions!C218</f>
        <v>6.333075344397745</v>
      </c>
      <c r="D218">
        <f>Regressions!B218</f>
        <v>216</v>
      </c>
      <c r="M218">
        <f t="shared" si="11"/>
        <v>7.2643661954315322</v>
      </c>
      <c r="N218">
        <f t="shared" si="12"/>
        <v>-7.8767059168479925E-2</v>
      </c>
    </row>
    <row r="219" spans="1:14" x14ac:dyDescent="0.3">
      <c r="A219">
        <f>Regressions!A219</f>
        <v>7.0564596884812367</v>
      </c>
      <c r="B219">
        <f t="shared" si="10"/>
        <v>7.1855991362630522</v>
      </c>
      <c r="C219">
        <f>Regressions!C219</f>
        <v>6.3660889316644687</v>
      </c>
      <c r="D219">
        <f>Regressions!B219</f>
        <v>217</v>
      </c>
      <c r="M219">
        <f t="shared" si="11"/>
        <v>7.184065007617872</v>
      </c>
      <c r="N219">
        <f t="shared" si="12"/>
        <v>-0.12760531913663531</v>
      </c>
    </row>
    <row r="220" spans="1:14" x14ac:dyDescent="0.3">
      <c r="A220">
        <f>Regressions!A220</f>
        <v>7.1102225774044303</v>
      </c>
      <c r="B220">
        <f t="shared" si="10"/>
        <v>7.0564596884812367</v>
      </c>
      <c r="C220">
        <f>Regressions!C220</f>
        <v>6.2768464762572034</v>
      </c>
      <c r="D220">
        <f>Regressions!B220</f>
        <v>218</v>
      </c>
      <c r="M220">
        <f t="shared" si="11"/>
        <v>7.0610074512624479</v>
      </c>
      <c r="N220">
        <f t="shared" si="12"/>
        <v>4.9215126141982424E-2</v>
      </c>
    </row>
    <row r="221" spans="1:14" x14ac:dyDescent="0.3">
      <c r="A221">
        <f>Regressions!A221</f>
        <v>6.9478793733867503</v>
      </c>
      <c r="B221">
        <f t="shared" si="10"/>
        <v>7.1102225774044303</v>
      </c>
      <c r="C221">
        <f>Regressions!C221</f>
        <v>6.2397162344268482</v>
      </c>
      <c r="D221">
        <f>Regressions!B221</f>
        <v>219</v>
      </c>
      <c r="M221">
        <f t="shared" si="11"/>
        <v>7.1134281366968599</v>
      </c>
      <c r="N221">
        <f t="shared" si="12"/>
        <v>-0.16554876331010959</v>
      </c>
    </row>
    <row r="222" spans="1:14" x14ac:dyDescent="0.3">
      <c r="A222">
        <f>Regressions!A222</f>
        <v>7.0458462225378202</v>
      </c>
      <c r="B222">
        <f t="shared" si="10"/>
        <v>6.9478793733867503</v>
      </c>
      <c r="C222">
        <f>Regressions!C222</f>
        <v>6.3251973205383036</v>
      </c>
      <c r="D222">
        <f>Regressions!B222</f>
        <v>220</v>
      </c>
      <c r="M222">
        <f t="shared" si="11"/>
        <v>6.9582007544083275</v>
      </c>
      <c r="N222">
        <f t="shared" si="12"/>
        <v>8.7645468129492698E-2</v>
      </c>
    </row>
    <row r="223" spans="1:14" x14ac:dyDescent="0.3">
      <c r="A223">
        <f>Regressions!A223</f>
        <v>7.0452450898464818</v>
      </c>
      <c r="B223">
        <f t="shared" si="10"/>
        <v>7.0458462225378202</v>
      </c>
      <c r="C223">
        <f>Regressions!C223</f>
        <v>6.4209049374158491</v>
      </c>
      <c r="D223">
        <f>Regressions!B223</f>
        <v>221</v>
      </c>
      <c r="M223">
        <f t="shared" si="11"/>
        <v>7.0528262601757277</v>
      </c>
      <c r="N223">
        <f t="shared" si="12"/>
        <v>-7.5811703292458787E-3</v>
      </c>
    </row>
    <row r="224" spans="1:14" x14ac:dyDescent="0.3">
      <c r="A224">
        <f>Regressions!A224</f>
        <v>6.8975231154878811</v>
      </c>
      <c r="B224">
        <f t="shared" si="10"/>
        <v>7.0452450898464818</v>
      </c>
      <c r="C224">
        <f>Regressions!C224</f>
        <v>6.5065027853409223</v>
      </c>
      <c r="D224">
        <f>Regressions!B224</f>
        <v>222</v>
      </c>
      <c r="M224">
        <f t="shared" si="11"/>
        <v>7.0528540809533471</v>
      </c>
      <c r="N224">
        <f t="shared" si="12"/>
        <v>-0.15533096546546599</v>
      </c>
    </row>
    <row r="225" spans="1:14" x14ac:dyDescent="0.3">
      <c r="A225">
        <f>Regressions!A225</f>
        <v>6.7035316480910394</v>
      </c>
      <c r="B225">
        <f t="shared" si="10"/>
        <v>6.8975231154878811</v>
      </c>
      <c r="C225">
        <f>Regressions!C225</f>
        <v>6.6097507797914332</v>
      </c>
      <c r="D225">
        <f>Regressions!B225</f>
        <v>223</v>
      </c>
      <c r="M225">
        <f t="shared" si="11"/>
        <v>6.9116312709978862</v>
      </c>
      <c r="N225">
        <f t="shared" si="12"/>
        <v>-0.2080996229068468</v>
      </c>
    </row>
    <row r="226" spans="1:14" x14ac:dyDescent="0.3">
      <c r="A226">
        <f>Regressions!A226</f>
        <v>6.7797173490516052</v>
      </c>
      <c r="B226">
        <f t="shared" si="10"/>
        <v>6.7035316480910394</v>
      </c>
      <c r="C226">
        <f>Regressions!C226</f>
        <v>6.6059201900861471</v>
      </c>
      <c r="D226">
        <f>Regressions!B226</f>
        <v>224</v>
      </c>
      <c r="M226">
        <f t="shared" si="11"/>
        <v>6.7261770555546336</v>
      </c>
      <c r="N226">
        <f t="shared" si="12"/>
        <v>5.3540293496971536E-2</v>
      </c>
    </row>
    <row r="227" spans="1:14" x14ac:dyDescent="0.3">
      <c r="A227">
        <f>Regressions!A227</f>
        <v>6.743092869165034</v>
      </c>
      <c r="B227">
        <f t="shared" si="10"/>
        <v>6.7797173490516052</v>
      </c>
      <c r="C227">
        <f>Regressions!C227</f>
        <v>6.6101898601003484</v>
      </c>
      <c r="D227">
        <f>Regressions!B227</f>
        <v>225</v>
      </c>
      <c r="M227">
        <f t="shared" si="11"/>
        <v>6.8000507453852475</v>
      </c>
      <c r="N227">
        <f t="shared" si="12"/>
        <v>-5.6957876220213421E-2</v>
      </c>
    </row>
    <row r="228" spans="1:14" x14ac:dyDescent="0.3">
      <c r="A228">
        <f>Regressions!A228</f>
        <v>6.8819245189476153</v>
      </c>
      <c r="B228">
        <f t="shared" si="10"/>
        <v>6.743092869165034</v>
      </c>
      <c r="C228">
        <f>Regressions!C228</f>
        <v>6.6657270289463773</v>
      </c>
      <c r="D228">
        <f>Regressions!B228</f>
        <v>226</v>
      </c>
      <c r="M228">
        <f t="shared" si="11"/>
        <v>6.7655511557343253</v>
      </c>
      <c r="N228">
        <f t="shared" si="12"/>
        <v>0.11637336321328995</v>
      </c>
    </row>
    <row r="229" spans="1:14" x14ac:dyDescent="0.3">
      <c r="A229">
        <f>Regressions!A229</f>
        <v>6.9037171075316968</v>
      </c>
      <c r="B229">
        <f t="shared" si="10"/>
        <v>6.8819245189476153</v>
      </c>
      <c r="C229">
        <f>Regressions!C229</f>
        <v>6.7335983011192218</v>
      </c>
      <c r="D229">
        <f>Regressions!B229</f>
        <v>227</v>
      </c>
      <c r="M229">
        <f t="shared" si="11"/>
        <v>6.8994500080598469</v>
      </c>
      <c r="N229">
        <f t="shared" si="12"/>
        <v>4.2670994718498889E-3</v>
      </c>
    </row>
    <row r="230" spans="1:14" x14ac:dyDescent="0.3">
      <c r="A230">
        <f>Regressions!A230</f>
        <v>7.0138435693476939</v>
      </c>
      <c r="B230">
        <f t="shared" si="10"/>
        <v>6.9037171075316968</v>
      </c>
      <c r="C230">
        <f>Regressions!C230</f>
        <v>6.8614778053601233</v>
      </c>
      <c r="D230">
        <f>Regressions!B230</f>
        <v>228</v>
      </c>
      <c r="M230">
        <f t="shared" si="11"/>
        <v>6.920901406775033</v>
      </c>
      <c r="N230">
        <f t="shared" si="12"/>
        <v>9.2942162572660969E-2</v>
      </c>
    </row>
    <row r="231" spans="1:14" x14ac:dyDescent="0.3">
      <c r="A231">
        <f>Regressions!A231</f>
        <v>7.0266132575691849</v>
      </c>
      <c r="B231">
        <f t="shared" si="10"/>
        <v>7.0138435693476939</v>
      </c>
      <c r="C231">
        <f>Regressions!C231</f>
        <v>6.9049202641224685</v>
      </c>
      <c r="D231">
        <f>Regressions!B231</f>
        <v>229</v>
      </c>
      <c r="M231">
        <f t="shared" si="11"/>
        <v>7.0272879169696099</v>
      </c>
      <c r="N231">
        <f t="shared" si="12"/>
        <v>-6.7465940042499284E-4</v>
      </c>
    </row>
    <row r="232" spans="1:14" x14ac:dyDescent="0.3">
      <c r="A232">
        <f>Regressions!A232</f>
        <v>7.0395200823563373</v>
      </c>
      <c r="B232">
        <f t="shared" si="10"/>
        <v>7.0266132575691849</v>
      </c>
      <c r="C232">
        <f>Regressions!C232</f>
        <v>6.9493779129051108</v>
      </c>
      <c r="D232">
        <f>Regressions!B232</f>
        <v>230</v>
      </c>
      <c r="M232">
        <f t="shared" si="11"/>
        <v>7.0402204193499172</v>
      </c>
      <c r="N232">
        <f t="shared" si="12"/>
        <v>-7.0033699357985313E-4</v>
      </c>
    </row>
    <row r="233" spans="1:14" x14ac:dyDescent="0.3">
      <c r="A233">
        <f>Regressions!A233</f>
        <v>7.016232891840775</v>
      </c>
      <c r="B233">
        <f t="shared" si="10"/>
        <v>7.0395200823563373</v>
      </c>
      <c r="C233">
        <f>Regressions!C233</f>
        <v>6.9524599660866038</v>
      </c>
      <c r="D233">
        <f>Regressions!B233</f>
        <v>231</v>
      </c>
      <c r="M233">
        <f t="shared" si="11"/>
        <v>7.0533550572724364</v>
      </c>
      <c r="N233">
        <f t="shared" si="12"/>
        <v>-3.7122165431661358E-2</v>
      </c>
    </row>
    <row r="234" spans="1:14" x14ac:dyDescent="0.3">
      <c r="A234">
        <f>Regressions!A234</f>
        <v>7.0999611941560943</v>
      </c>
      <c r="B234">
        <f t="shared" si="10"/>
        <v>7.016232891840775</v>
      </c>
      <c r="C234">
        <f>Regressions!C234</f>
        <v>7.1439461427257784</v>
      </c>
      <c r="D234">
        <f>Regressions!B234</f>
        <v>232</v>
      </c>
      <c r="M234">
        <f t="shared" si="11"/>
        <v>7.031426224599282</v>
      </c>
      <c r="N234">
        <f t="shared" si="12"/>
        <v>6.8534969556812264E-2</v>
      </c>
    </row>
    <row r="235" spans="1:14" x14ac:dyDescent="0.3">
      <c r="A235">
        <f>Regressions!A235</f>
        <v>7.0737695637022018</v>
      </c>
      <c r="B235">
        <f t="shared" si="10"/>
        <v>7.0999611941560943</v>
      </c>
      <c r="C235">
        <f>Regressions!C235</f>
        <v>7.1645092195883748</v>
      </c>
      <c r="D235">
        <f>Regressions!B235</f>
        <v>233</v>
      </c>
      <c r="M235">
        <f t="shared" si="11"/>
        <v>7.1125122576641084</v>
      </c>
      <c r="N235">
        <f t="shared" si="12"/>
        <v>-3.874269396190666E-2</v>
      </c>
    </row>
    <row r="236" spans="1:14" x14ac:dyDescent="0.3">
      <c r="A236">
        <f>Regressions!A236</f>
        <v>7.082825572128387</v>
      </c>
      <c r="B236">
        <f t="shared" si="10"/>
        <v>7.0737695637022018</v>
      </c>
      <c r="C236">
        <f>Regressions!C236</f>
        <v>7.1998299398760706</v>
      </c>
      <c r="D236">
        <f>Regressions!B236</f>
        <v>234</v>
      </c>
      <c r="M236">
        <f t="shared" si="11"/>
        <v>7.0880615540914746</v>
      </c>
      <c r="N236">
        <f t="shared" si="12"/>
        <v>-5.2359819630876103E-3</v>
      </c>
    </row>
    <row r="237" spans="1:14" x14ac:dyDescent="0.3">
      <c r="A237">
        <f>Regressions!A237</f>
        <v>7.1138015483950587</v>
      </c>
      <c r="B237">
        <f t="shared" si="10"/>
        <v>7.082825572128387</v>
      </c>
      <c r="C237">
        <f>Regressions!C237</f>
        <v>7.2495973578732009</v>
      </c>
      <c r="D237">
        <f>Regressions!B237</f>
        <v>235</v>
      </c>
      <c r="M237">
        <f t="shared" si="11"/>
        <v>7.0974202667031614</v>
      </c>
      <c r="N237">
        <f t="shared" si="12"/>
        <v>1.6381281691897343E-2</v>
      </c>
    </row>
    <row r="238" spans="1:14" x14ac:dyDescent="0.3">
      <c r="A238">
        <f>Regressions!A238</f>
        <v>7.1295299249728403</v>
      </c>
      <c r="B238">
        <f t="shared" si="10"/>
        <v>7.1138015483950587</v>
      </c>
      <c r="C238">
        <f>Regressions!C238</f>
        <v>7.2677912682745349</v>
      </c>
      <c r="D238">
        <f>Regressions!B238</f>
        <v>236</v>
      </c>
      <c r="M238">
        <f t="shared" si="11"/>
        <v>7.1278736436742065</v>
      </c>
      <c r="N238">
        <f t="shared" si="12"/>
        <v>1.6562812986338216E-3</v>
      </c>
    </row>
    <row r="239" spans="1:14" x14ac:dyDescent="0.3">
      <c r="A239">
        <f>Regressions!A239</f>
        <v>7.1723324815564728</v>
      </c>
      <c r="B239">
        <f t="shared" si="10"/>
        <v>7.1295299249728403</v>
      </c>
      <c r="C239">
        <f>Regressions!C239</f>
        <v>7.2949233458304432</v>
      </c>
      <c r="D239">
        <f>Regressions!B239</f>
        <v>237</v>
      </c>
      <c r="M239">
        <f t="shared" si="11"/>
        <v>7.1436756967565538</v>
      </c>
      <c r="N239">
        <f t="shared" si="12"/>
        <v>2.8656784799919066E-2</v>
      </c>
    </row>
    <row r="240" spans="1:14" x14ac:dyDescent="0.3">
      <c r="A240">
        <f>Regressions!A240</f>
        <v>7.1468194688856554</v>
      </c>
      <c r="B240">
        <f t="shared" si="10"/>
        <v>7.1723324815564728</v>
      </c>
      <c r="C240">
        <f>Regressions!C240</f>
        <v>7.3101055409901123</v>
      </c>
      <c r="D240">
        <f>Regressions!B240</f>
        <v>238</v>
      </c>
      <c r="M240">
        <f t="shared" si="11"/>
        <v>7.1854864803681524</v>
      </c>
      <c r="N240">
        <f t="shared" si="12"/>
        <v>-3.866701148249696E-2</v>
      </c>
    </row>
    <row r="241" spans="1:14" x14ac:dyDescent="0.3">
      <c r="A241">
        <f>Regressions!A241</f>
        <v>7.1973005740560856</v>
      </c>
      <c r="B241">
        <f t="shared" si="10"/>
        <v>7.1468194688856554</v>
      </c>
      <c r="C241">
        <f>Regressions!C241</f>
        <v>7.2809361475496521</v>
      </c>
      <c r="D241">
        <f>Regressions!B241</f>
        <v>239</v>
      </c>
      <c r="M241">
        <f t="shared" si="11"/>
        <v>7.1617970616878317</v>
      </c>
      <c r="N241">
        <f t="shared" si="12"/>
        <v>3.5503512368253887E-2</v>
      </c>
    </row>
    <row r="242" spans="1:14" x14ac:dyDescent="0.3">
      <c r="A242">
        <f>Regressions!A242</f>
        <v>7.2570238838777161</v>
      </c>
      <c r="B242">
        <f t="shared" si="10"/>
        <v>7.1973005740560856</v>
      </c>
      <c r="C242">
        <f>Regressions!C242</f>
        <v>7.2330221117611888</v>
      </c>
      <c r="D242">
        <f>Regressions!B242</f>
        <v>240</v>
      </c>
      <c r="M242">
        <f t="shared" si="11"/>
        <v>7.2110859536153109</v>
      </c>
      <c r="N242">
        <f t="shared" si="12"/>
        <v>4.5937930262405224E-2</v>
      </c>
    </row>
    <row r="243" spans="1:14" x14ac:dyDescent="0.3">
      <c r="A243">
        <f>Regressions!A243</f>
        <v>7.2589964559120395</v>
      </c>
      <c r="B243">
        <f t="shared" si="10"/>
        <v>7.2570238838777161</v>
      </c>
      <c r="C243">
        <f>Regressions!C243</f>
        <v>7.2878943739441446</v>
      </c>
      <c r="D243">
        <f>Regressions!B243</f>
        <v>241</v>
      </c>
      <c r="M243">
        <f t="shared" si="11"/>
        <v>7.2690712563741666</v>
      </c>
      <c r="N243">
        <f t="shared" si="12"/>
        <v>-1.0074800462127165E-2</v>
      </c>
    </row>
    <row r="244" spans="1:14" x14ac:dyDescent="0.3">
      <c r="A244">
        <f>Regressions!A244</f>
        <v>7.3163222606358547</v>
      </c>
      <c r="B244">
        <f t="shared" si="10"/>
        <v>7.2589964559120395</v>
      </c>
      <c r="C244">
        <f>Regressions!C244</f>
        <v>7.2511094946540142</v>
      </c>
      <c r="D244">
        <f>Regressions!B244</f>
        <v>242</v>
      </c>
      <c r="M244">
        <f t="shared" si="11"/>
        <v>7.2717780882581451</v>
      </c>
      <c r="N244">
        <f t="shared" si="12"/>
        <v>4.4544172377709579E-2</v>
      </c>
    </row>
    <row r="245" spans="1:14" x14ac:dyDescent="0.3">
      <c r="A245">
        <f>Regressions!A245</f>
        <v>7.3312502275882618</v>
      </c>
      <c r="B245">
        <f t="shared" si="10"/>
        <v>7.3163222606358547</v>
      </c>
      <c r="C245">
        <f>Regressions!C245</f>
        <v>7.2674905353841268</v>
      </c>
      <c r="D245">
        <f>Regressions!B245</f>
        <v>243</v>
      </c>
      <c r="M245">
        <f t="shared" si="11"/>
        <v>7.3275276221422541</v>
      </c>
      <c r="N245">
        <f t="shared" si="12"/>
        <v>3.7226054460077762E-3</v>
      </c>
    </row>
    <row r="246" spans="1:14" x14ac:dyDescent="0.3">
      <c r="A246">
        <f>Regressions!A246</f>
        <v>7.2916357532431686</v>
      </c>
      <c r="B246">
        <f t="shared" si="10"/>
        <v>7.3312502275882618</v>
      </c>
      <c r="C246">
        <f>Regressions!C246</f>
        <v>7.1896468689019981</v>
      </c>
      <c r="D246">
        <f>Regressions!B246</f>
        <v>244</v>
      </c>
      <c r="M246">
        <f t="shared" si="11"/>
        <v>7.3427402315870083</v>
      </c>
      <c r="N246">
        <f t="shared" si="12"/>
        <v>-5.1104478343839688E-2</v>
      </c>
    </row>
    <row r="247" spans="1:14" x14ac:dyDescent="0.3">
      <c r="A247">
        <f>Regressions!A247</f>
        <v>7.1902313491895704</v>
      </c>
      <c r="B247">
        <f t="shared" si="10"/>
        <v>7.2916357532431686</v>
      </c>
      <c r="C247">
        <f>Regressions!C247</f>
        <v>7.2063869353426639</v>
      </c>
      <c r="D247">
        <f>Regressions!B247</f>
        <v>245</v>
      </c>
      <c r="M247">
        <f t="shared" si="11"/>
        <v>7.3054366666823167</v>
      </c>
      <c r="N247">
        <f t="shared" si="12"/>
        <v>-0.11520531749274632</v>
      </c>
    </row>
    <row r="248" spans="1:14" x14ac:dyDescent="0.3">
      <c r="A248">
        <f>Regressions!A248</f>
        <v>7.1520260238887108</v>
      </c>
      <c r="B248">
        <f t="shared" si="10"/>
        <v>7.1902313491895704</v>
      </c>
      <c r="C248">
        <f>Regressions!C248</f>
        <v>7.158039955027931</v>
      </c>
      <c r="D248">
        <f>Regressions!B248</f>
        <v>246</v>
      </c>
      <c r="M248">
        <f t="shared" si="11"/>
        <v>7.2089321587427957</v>
      </c>
      <c r="N248">
        <f t="shared" si="12"/>
        <v>-5.6906134854084911E-2</v>
      </c>
    </row>
    <row r="249" spans="1:14" x14ac:dyDescent="0.3">
      <c r="A249">
        <f>Regressions!A249</f>
        <v>7.0597637035325285</v>
      </c>
      <c r="B249">
        <f t="shared" si="10"/>
        <v>7.1520260238887108</v>
      </c>
      <c r="C249">
        <f>Regressions!C249</f>
        <v>6.6506282760868158</v>
      </c>
      <c r="D249">
        <f>Regressions!B249</f>
        <v>247</v>
      </c>
      <c r="M249">
        <f t="shared" si="11"/>
        <v>7.1738743179660176</v>
      </c>
      <c r="N249">
        <f t="shared" si="12"/>
        <v>-0.11411061443348913</v>
      </c>
    </row>
    <row r="250" spans="1:14" x14ac:dyDescent="0.3">
      <c r="A250">
        <f>Regressions!A250</f>
        <v>6.8057114680842252</v>
      </c>
      <c r="B250">
        <f t="shared" si="10"/>
        <v>7.0597637035325285</v>
      </c>
      <c r="C250">
        <f>Regressions!C250</f>
        <v>7.0263522055616505</v>
      </c>
      <c r="D250">
        <f>Regressions!B250</f>
        <v>248</v>
      </c>
      <c r="M250">
        <f t="shared" si="11"/>
        <v>7.0854226864503271</v>
      </c>
      <c r="N250">
        <f t="shared" si="12"/>
        <v>-0.27971121836610191</v>
      </c>
    </row>
    <row r="251" spans="1:14" x14ac:dyDescent="0.3">
      <c r="A251">
        <f>Regressions!A251</f>
        <v>6.6765669891074264</v>
      </c>
      <c r="B251">
        <f t="shared" si="10"/>
        <v>6.8057114680842252</v>
      </c>
      <c r="C251">
        <f>Regressions!C251</f>
        <v>7.0895458615008646</v>
      </c>
      <c r="D251">
        <f>Regressions!B251</f>
        <v>249</v>
      </c>
      <c r="M251">
        <f t="shared" si="11"/>
        <v>6.8422022404394136</v>
      </c>
      <c r="N251">
        <f t="shared" si="12"/>
        <v>-0.1656352513319872</v>
      </c>
    </row>
    <row r="252" spans="1:14" x14ac:dyDescent="0.3">
      <c r="A252">
        <f>Regressions!A252</f>
        <v>6.8252645850169786</v>
      </c>
      <c r="B252">
        <f t="shared" si="10"/>
        <v>6.6765669891074264</v>
      </c>
      <c r="C252">
        <f>Regressions!C252</f>
        <v>7.2315713343795638</v>
      </c>
      <c r="D252">
        <f>Regressions!B252</f>
        <v>250</v>
      </c>
      <c r="M252">
        <f t="shared" si="11"/>
        <v>6.7187458030319132</v>
      </c>
      <c r="N252">
        <f t="shared" si="12"/>
        <v>0.10651878198506548</v>
      </c>
    </row>
    <row r="253" spans="1:14" x14ac:dyDescent="0.3">
      <c r="A253">
        <f>Regressions!A253</f>
        <v>6.9612107664445926</v>
      </c>
      <c r="B253">
        <f t="shared" si="10"/>
        <v>6.8252645850169786</v>
      </c>
      <c r="C253">
        <f>Regressions!C253</f>
        <v>7.3127215960480632</v>
      </c>
      <c r="D253">
        <f>Regressions!B253</f>
        <v>251</v>
      </c>
      <c r="M253">
        <f t="shared" si="11"/>
        <v>6.862092301761157</v>
      </c>
      <c r="N253">
        <f t="shared" si="12"/>
        <v>9.9118464683435548E-2</v>
      </c>
    </row>
    <row r="254" spans="1:14" x14ac:dyDescent="0.3">
      <c r="A254">
        <f>Regressions!A254</f>
        <v>7.018007862041256</v>
      </c>
      <c r="B254">
        <f t="shared" si="10"/>
        <v>6.9612107664445926</v>
      </c>
      <c r="C254">
        <f>Regressions!C254</f>
        <v>7.3594434495480545</v>
      </c>
      <c r="D254">
        <f>Regressions!B254</f>
        <v>252</v>
      </c>
      <c r="M254">
        <f t="shared" si="11"/>
        <v>6.993257443468285</v>
      </c>
      <c r="N254">
        <f t="shared" si="12"/>
        <v>2.4750418572971E-2</v>
      </c>
    </row>
    <row r="255" spans="1:14" x14ac:dyDescent="0.3">
      <c r="A255">
        <f>Regressions!A255</f>
        <v>7.0658097405570279</v>
      </c>
      <c r="B255">
        <f t="shared" si="10"/>
        <v>7.018007862041256</v>
      </c>
      <c r="C255">
        <f>Regressions!C255</f>
        <v>7.3529409752852342</v>
      </c>
      <c r="D255">
        <f>Regressions!B255</f>
        <v>253</v>
      </c>
      <c r="M255">
        <f t="shared" si="11"/>
        <v>7.0485384627646788</v>
      </c>
      <c r="N255">
        <f t="shared" si="12"/>
        <v>1.727127779234916E-2</v>
      </c>
    </row>
    <row r="256" spans="1:14" x14ac:dyDescent="0.3">
      <c r="A256">
        <f>Regressions!A256</f>
        <v>6.9383814492477844</v>
      </c>
      <c r="B256">
        <f t="shared" si="10"/>
        <v>7.0658097405570279</v>
      </c>
      <c r="C256">
        <f>Regressions!C256</f>
        <v>7.4064235001028589</v>
      </c>
      <c r="D256">
        <f>Regressions!B256</f>
        <v>254</v>
      </c>
      <c r="M256">
        <f t="shared" si="11"/>
        <v>7.095082811419978</v>
      </c>
      <c r="N256">
        <f t="shared" si="12"/>
        <v>-0.15670136217219355</v>
      </c>
    </row>
    <row r="257" spans="1:14" x14ac:dyDescent="0.3">
      <c r="A257">
        <f>Regressions!A257</f>
        <v>7.0418402595985476</v>
      </c>
      <c r="B257">
        <f t="shared" si="10"/>
        <v>6.9383814492477844</v>
      </c>
      <c r="C257">
        <f>Regressions!C257</f>
        <v>7.4070142663766623</v>
      </c>
      <c r="D257">
        <f>Regressions!B257</f>
        <v>255</v>
      </c>
      <c r="M257">
        <f t="shared" si="11"/>
        <v>6.9735147209918464</v>
      </c>
      <c r="N257">
        <f t="shared" si="12"/>
        <v>6.8325538606701208E-2</v>
      </c>
    </row>
    <row r="258" spans="1:14" x14ac:dyDescent="0.3">
      <c r="A258">
        <f>Regressions!A258</f>
        <v>7.1369763208806098</v>
      </c>
      <c r="B258">
        <f t="shared" si="10"/>
        <v>7.0418402595985476</v>
      </c>
      <c r="C258">
        <f>Regressions!C258</f>
        <v>7.3224027663784588</v>
      </c>
      <c r="D258">
        <f>Regressions!B258</f>
        <v>256</v>
      </c>
      <c r="M258">
        <f t="shared" si="11"/>
        <v>7.0737191739637577</v>
      </c>
      <c r="N258">
        <f t="shared" si="12"/>
        <v>6.3257146916852136E-2</v>
      </c>
    </row>
    <row r="259" spans="1:14" x14ac:dyDescent="0.3">
      <c r="A259">
        <f>Regressions!A259</f>
        <v>7.1925431522771062</v>
      </c>
      <c r="B259">
        <f t="shared" si="10"/>
        <v>7.1369763208806098</v>
      </c>
      <c r="C259">
        <f>Regressions!C259</f>
        <v>7.3652737925202452</v>
      </c>
      <c r="D259">
        <f>Regressions!B259</f>
        <v>257</v>
      </c>
      <c r="M259">
        <f t="shared" si="11"/>
        <v>7.1657174476158358</v>
      </c>
      <c r="N259">
        <f t="shared" si="12"/>
        <v>2.6825704661270322E-2</v>
      </c>
    </row>
    <row r="260" spans="1:14" x14ac:dyDescent="0.3">
      <c r="A260">
        <f>Regressions!A260</f>
        <v>7.1858717579223459</v>
      </c>
      <c r="B260">
        <f t="shared" ref="B260:B312" si="13">A259</f>
        <v>7.1925431522771062</v>
      </c>
      <c r="C260">
        <f>Regressions!C260</f>
        <v>7.3728437234740198</v>
      </c>
      <c r="D260">
        <f>Regressions!B260</f>
        <v>258</v>
      </c>
      <c r="M260">
        <f t="shared" si="11"/>
        <v>7.2197935648658023</v>
      </c>
      <c r="N260">
        <f t="shared" si="12"/>
        <v>-3.3921806943456367E-2</v>
      </c>
    </row>
    <row r="261" spans="1:14" x14ac:dyDescent="0.3">
      <c r="A261">
        <f>Regressions!A261</f>
        <v>7.0310431007966079</v>
      </c>
      <c r="B261">
        <f t="shared" si="13"/>
        <v>7.1858717579223459</v>
      </c>
      <c r="C261">
        <f>Regressions!C261</f>
        <v>7.4215275570948771</v>
      </c>
      <c r="D261">
        <f>Regressions!B261</f>
        <v>259</v>
      </c>
      <c r="M261">
        <f t="shared" ref="M261:M312" si="14">D261*$G$5+$H$5*C261+$I$5*B261+$J$5</f>
        <v>7.2140574688217916</v>
      </c>
      <c r="N261">
        <f t="shared" si="12"/>
        <v>-0.18301436802518367</v>
      </c>
    </row>
    <row r="262" spans="1:14" x14ac:dyDescent="0.3">
      <c r="A262">
        <f>Regressions!A262</f>
        <v>7.1379618165811216</v>
      </c>
      <c r="B262">
        <f t="shared" si="13"/>
        <v>7.0310431007966079</v>
      </c>
      <c r="C262">
        <f>Regressions!C262</f>
        <v>7.568630785790007</v>
      </c>
      <c r="D262">
        <f>Regressions!B262</f>
        <v>260</v>
      </c>
      <c r="M262">
        <f t="shared" si="14"/>
        <v>7.0659382659314769</v>
      </c>
      <c r="N262">
        <f t="shared" ref="N262:N312" si="15">A262-M262</f>
        <v>7.2023550649644719E-2</v>
      </c>
    </row>
    <row r="263" spans="1:14" x14ac:dyDescent="0.3">
      <c r="A263">
        <f>Regressions!A263</f>
        <v>7.250259267245351</v>
      </c>
      <c r="B263">
        <f t="shared" si="13"/>
        <v>7.1379618165811216</v>
      </c>
      <c r="C263">
        <f>Regressions!C263</f>
        <v>7.5283952055551753</v>
      </c>
      <c r="D263">
        <f>Regressions!B263</f>
        <v>261</v>
      </c>
      <c r="M263">
        <f t="shared" si="14"/>
        <v>7.1693882537352014</v>
      </c>
      <c r="N263">
        <f t="shared" si="15"/>
        <v>8.0871013510149581E-2</v>
      </c>
    </row>
    <row r="264" spans="1:14" x14ac:dyDescent="0.3">
      <c r="A264">
        <f>Regressions!A264</f>
        <v>7.2169517158130851</v>
      </c>
      <c r="B264">
        <f t="shared" si="13"/>
        <v>7.250259267245351</v>
      </c>
      <c r="C264">
        <f>Regressions!C264</f>
        <v>7.5382565462917928</v>
      </c>
      <c r="D264">
        <f>Regressions!B264</f>
        <v>262</v>
      </c>
      <c r="M264">
        <f t="shared" si="14"/>
        <v>7.2779159032490179</v>
      </c>
      <c r="N264">
        <f t="shared" si="15"/>
        <v>-6.0964187435932793E-2</v>
      </c>
    </row>
    <row r="265" spans="1:14" x14ac:dyDescent="0.3">
      <c r="A265">
        <f>Regressions!A265</f>
        <v>7.2730232139951445</v>
      </c>
      <c r="B265">
        <f t="shared" si="13"/>
        <v>7.2169517158130851</v>
      </c>
      <c r="C265">
        <f>Regressions!C265</f>
        <v>7.521837606945728</v>
      </c>
      <c r="D265">
        <f>Regressions!B265</f>
        <v>263</v>
      </c>
      <c r="M265">
        <f t="shared" si="14"/>
        <v>7.2467228207754477</v>
      </c>
      <c r="N265">
        <f t="shared" si="15"/>
        <v>2.6300393219696794E-2</v>
      </c>
    </row>
    <row r="266" spans="1:14" x14ac:dyDescent="0.3">
      <c r="A266">
        <f>Regressions!A266</f>
        <v>7.2627617905613375</v>
      </c>
      <c r="B266">
        <f t="shared" si="13"/>
        <v>7.2730232139951445</v>
      </c>
      <c r="C266">
        <f>Regressions!C266</f>
        <v>7.5127644481381743</v>
      </c>
      <c r="D266">
        <f>Regressions!B266</f>
        <v>264</v>
      </c>
      <c r="M266">
        <f t="shared" si="14"/>
        <v>7.3013117228824793</v>
      </c>
      <c r="N266">
        <f t="shared" si="15"/>
        <v>-3.8549932321141789E-2</v>
      </c>
    </row>
    <row r="267" spans="1:14" x14ac:dyDescent="0.3">
      <c r="A267">
        <f>Regressions!A267</f>
        <v>7.3583085033191047</v>
      </c>
      <c r="B267">
        <f t="shared" si="13"/>
        <v>7.2627617905613375</v>
      </c>
      <c r="C267">
        <f>Regressions!C267</f>
        <v>7.5087038338285286</v>
      </c>
      <c r="D267">
        <f>Regressions!B267</f>
        <v>265</v>
      </c>
      <c r="M267">
        <f t="shared" si="14"/>
        <v>7.2922194458986427</v>
      </c>
      <c r="N267">
        <f t="shared" si="15"/>
        <v>6.6089057420462005E-2</v>
      </c>
    </row>
    <row r="268" spans="1:14" x14ac:dyDescent="0.3">
      <c r="A268">
        <f>Regressions!A268</f>
        <v>7.3838528206937495</v>
      </c>
      <c r="B268">
        <f t="shared" si="13"/>
        <v>7.3583085033191047</v>
      </c>
      <c r="C268">
        <f>Regressions!C268</f>
        <v>7.5297383039515244</v>
      </c>
      <c r="D268">
        <f>Regressions!B268</f>
        <v>266</v>
      </c>
      <c r="M268">
        <f t="shared" si="14"/>
        <v>7.3846491086011277</v>
      </c>
      <c r="N268">
        <f t="shared" si="15"/>
        <v>-7.9628790737817923E-4</v>
      </c>
    </row>
    <row r="269" spans="1:14" x14ac:dyDescent="0.3">
      <c r="A269">
        <f>Regressions!A269</f>
        <v>7.4279825884696109</v>
      </c>
      <c r="B269">
        <f t="shared" si="13"/>
        <v>7.3838528206937495</v>
      </c>
      <c r="C269">
        <f>Regressions!C269</f>
        <v>7.556560736371237</v>
      </c>
      <c r="D269">
        <f>Regressions!B269</f>
        <v>267</v>
      </c>
      <c r="M269">
        <f t="shared" si="14"/>
        <v>7.4098739615563085</v>
      </c>
      <c r="N269">
        <f t="shared" si="15"/>
        <v>1.8108626913302395E-2</v>
      </c>
    </row>
    <row r="270" spans="1:14" x14ac:dyDescent="0.3">
      <c r="A270">
        <f>Regressions!A270</f>
        <v>7.5207005644072273</v>
      </c>
      <c r="B270">
        <f t="shared" si="13"/>
        <v>7.4279825884696109</v>
      </c>
      <c r="C270">
        <f>Regressions!C270</f>
        <v>7.5219452874615298</v>
      </c>
      <c r="D270">
        <f>Regressions!B270</f>
        <v>268</v>
      </c>
      <c r="M270">
        <f t="shared" si="14"/>
        <v>7.453043577485265</v>
      </c>
      <c r="N270">
        <f t="shared" si="15"/>
        <v>6.7656986921962314E-2</v>
      </c>
    </row>
    <row r="271" spans="1:14" x14ac:dyDescent="0.3">
      <c r="A271">
        <f>Regressions!A271</f>
        <v>7.5358090970418399</v>
      </c>
      <c r="B271">
        <f t="shared" si="13"/>
        <v>7.5207005644072273</v>
      </c>
      <c r="C271">
        <f>Regressions!C271</f>
        <v>7.5769068539858617</v>
      </c>
      <c r="D271">
        <f>Regressions!B271</f>
        <v>269</v>
      </c>
      <c r="M271">
        <f t="shared" si="14"/>
        <v>7.542700142389517</v>
      </c>
      <c r="N271">
        <f t="shared" si="15"/>
        <v>-6.8910453476771494E-3</v>
      </c>
    </row>
    <row r="272" spans="1:14" x14ac:dyDescent="0.3">
      <c r="A272">
        <f>Regressions!A272</f>
        <v>7.5818674574362843</v>
      </c>
      <c r="B272">
        <f t="shared" si="13"/>
        <v>7.5358090970418399</v>
      </c>
      <c r="C272">
        <f>Regressions!C272</f>
        <v>7.6064023076126484</v>
      </c>
      <c r="D272">
        <f>Regressions!B272</f>
        <v>270</v>
      </c>
      <c r="M272">
        <f t="shared" si="14"/>
        <v>7.5579031834862898</v>
      </c>
      <c r="N272">
        <f t="shared" si="15"/>
        <v>2.3964273949994563E-2</v>
      </c>
    </row>
    <row r="273" spans="1:14" x14ac:dyDescent="0.3">
      <c r="A273">
        <f>Regressions!A273</f>
        <v>7.5865194892472658</v>
      </c>
      <c r="B273">
        <f t="shared" si="13"/>
        <v>7.5818674574362843</v>
      </c>
      <c r="C273">
        <f>Regressions!C273</f>
        <v>7.5896812364473778</v>
      </c>
      <c r="D273">
        <f>Regressions!B273</f>
        <v>271</v>
      </c>
      <c r="M273">
        <f t="shared" si="14"/>
        <v>7.6028935560023676</v>
      </c>
      <c r="N273">
        <f t="shared" si="15"/>
        <v>-1.6374066755101779E-2</v>
      </c>
    </row>
    <row r="274" spans="1:14" x14ac:dyDescent="0.3">
      <c r="A274">
        <f>Regressions!A274</f>
        <v>7.6299270909844656</v>
      </c>
      <c r="B274">
        <f t="shared" si="13"/>
        <v>7.5865194892472658</v>
      </c>
      <c r="C274">
        <f>Regressions!C274</f>
        <v>7.537448150434173</v>
      </c>
      <c r="D274">
        <f>Regressions!B274</f>
        <v>272</v>
      </c>
      <c r="M274">
        <f t="shared" si="14"/>
        <v>7.6081987096826769</v>
      </c>
      <c r="N274">
        <f t="shared" si="15"/>
        <v>2.1728381301788779E-2</v>
      </c>
    </row>
    <row r="275" spans="1:14" x14ac:dyDescent="0.3">
      <c r="A275">
        <f>Regressions!A275</f>
        <v>7.6341582462064137</v>
      </c>
      <c r="B275">
        <f t="shared" si="13"/>
        <v>7.6299270909844656</v>
      </c>
      <c r="C275">
        <f>Regressions!C275</f>
        <v>7.5490458486268279</v>
      </c>
      <c r="D275">
        <f>Regressions!B275</f>
        <v>273</v>
      </c>
      <c r="M275">
        <f t="shared" si="14"/>
        <v>7.6505963806333535</v>
      </c>
      <c r="N275">
        <f t="shared" si="15"/>
        <v>-1.6438134426939754E-2</v>
      </c>
    </row>
    <row r="276" spans="1:14" x14ac:dyDescent="0.3">
      <c r="A276">
        <f>Regressions!A276</f>
        <v>7.6338535596817678</v>
      </c>
      <c r="B276">
        <f t="shared" si="13"/>
        <v>7.6341582462064137</v>
      </c>
      <c r="C276">
        <f>Regressions!C276</f>
        <v>7.5191423613306076</v>
      </c>
      <c r="D276">
        <f>Regressions!B276</f>
        <v>274</v>
      </c>
      <c r="M276">
        <f t="shared" si="14"/>
        <v>7.6554594901452111</v>
      </c>
      <c r="N276">
        <f t="shared" si="15"/>
        <v>-2.1605930463443279E-2</v>
      </c>
    </row>
    <row r="277" spans="1:14" x14ac:dyDescent="0.3">
      <c r="A277">
        <f>Regressions!A277</f>
        <v>7.5598981692402942</v>
      </c>
      <c r="B277">
        <f t="shared" si="13"/>
        <v>7.6338535596817678</v>
      </c>
      <c r="C277">
        <f>Regressions!C277</f>
        <v>7.4654996025342948</v>
      </c>
      <c r="D277">
        <f>Regressions!B277</f>
        <v>275</v>
      </c>
      <c r="M277">
        <f t="shared" si="14"/>
        <v>7.6560091166934585</v>
      </c>
      <c r="N277">
        <f t="shared" si="15"/>
        <v>-9.6110947453164286E-2</v>
      </c>
    </row>
    <row r="278" spans="1:14" x14ac:dyDescent="0.3">
      <c r="A278">
        <f>Regressions!A278</f>
        <v>7.6198223203537729</v>
      </c>
      <c r="B278">
        <f t="shared" si="13"/>
        <v>7.5598981692402942</v>
      </c>
      <c r="C278">
        <f>Regressions!C278</f>
        <v>7.4988132539766497</v>
      </c>
      <c r="D278">
        <f>Regressions!B278</f>
        <v>276</v>
      </c>
      <c r="M278">
        <f t="shared" si="14"/>
        <v>7.5857136395679214</v>
      </c>
      <c r="N278">
        <f t="shared" si="15"/>
        <v>3.4108680785851497E-2</v>
      </c>
    </row>
    <row r="279" spans="1:14" x14ac:dyDescent="0.3">
      <c r="A279">
        <f>Regressions!A279</f>
        <v>7.6288191944257484</v>
      </c>
      <c r="B279">
        <f t="shared" si="13"/>
        <v>7.6198223203537729</v>
      </c>
      <c r="C279">
        <f>Regressions!C279</f>
        <v>7.5312398995781376</v>
      </c>
      <c r="D279">
        <f>Regressions!B279</f>
        <v>277</v>
      </c>
      <c r="M279">
        <f t="shared" si="14"/>
        <v>7.6439299733983894</v>
      </c>
      <c r="N279">
        <f t="shared" si="15"/>
        <v>-1.5110778972641015E-2</v>
      </c>
    </row>
    <row r="280" spans="1:14" x14ac:dyDescent="0.3">
      <c r="A280">
        <f>Regressions!A280</f>
        <v>7.6493783305170586</v>
      </c>
      <c r="B280">
        <f t="shared" si="13"/>
        <v>7.6288191944257484</v>
      </c>
      <c r="C280">
        <f>Regressions!C280</f>
        <v>7.5270115407536515</v>
      </c>
      <c r="D280">
        <f>Regressions!B280</f>
        <v>278</v>
      </c>
      <c r="M280">
        <f t="shared" si="14"/>
        <v>7.6533239252927929</v>
      </c>
      <c r="N280">
        <f t="shared" si="15"/>
        <v>-3.9455947757343068E-3</v>
      </c>
    </row>
    <row r="281" spans="1:14" x14ac:dyDescent="0.3">
      <c r="A281">
        <f>Regressions!A281</f>
        <v>7.6798661597579274</v>
      </c>
      <c r="B281">
        <f t="shared" si="13"/>
        <v>7.6493783305170586</v>
      </c>
      <c r="C281">
        <f>Regressions!C281</f>
        <v>7.563636115365008</v>
      </c>
      <c r="D281">
        <f>Regressions!B281</f>
        <v>279</v>
      </c>
      <c r="M281">
        <f t="shared" si="14"/>
        <v>7.6737468261444954</v>
      </c>
      <c r="N281">
        <f t="shared" si="15"/>
        <v>6.1193336134319765E-3</v>
      </c>
    </row>
    <row r="282" spans="1:14" x14ac:dyDescent="0.3">
      <c r="A282">
        <f>Regressions!A282</f>
        <v>7.7193830598436666</v>
      </c>
      <c r="B282">
        <f t="shared" si="13"/>
        <v>7.6798661597579274</v>
      </c>
      <c r="C282">
        <f>Regressions!C282</f>
        <v>7.6234786878288041</v>
      </c>
      <c r="D282">
        <f>Regressions!B282</f>
        <v>280</v>
      </c>
      <c r="M282">
        <f t="shared" si="14"/>
        <v>7.7036606691242735</v>
      </c>
      <c r="N282">
        <f t="shared" si="15"/>
        <v>1.5722390719393076E-2</v>
      </c>
    </row>
    <row r="283" spans="1:14" x14ac:dyDescent="0.3">
      <c r="A283">
        <f>Regressions!A283</f>
        <v>7.7674079694579401</v>
      </c>
      <c r="B283">
        <f t="shared" si="13"/>
        <v>7.7193830598436666</v>
      </c>
      <c r="C283">
        <f>Regressions!C283</f>
        <v>7.610778530212289</v>
      </c>
      <c r="D283">
        <f>Regressions!B283</f>
        <v>281</v>
      </c>
      <c r="M283">
        <f t="shared" si="14"/>
        <v>7.7423650756066502</v>
      </c>
      <c r="N283">
        <f t="shared" si="15"/>
        <v>2.5042893851289882E-2</v>
      </c>
    </row>
    <row r="284" spans="1:14" x14ac:dyDescent="0.3">
      <c r="A284">
        <f>Regressions!A284</f>
        <v>7.7962183452486959</v>
      </c>
      <c r="B284">
        <f t="shared" si="13"/>
        <v>7.7674079694579401</v>
      </c>
      <c r="C284">
        <f>Regressions!C284</f>
        <v>7.6311901223138383</v>
      </c>
      <c r="D284">
        <f>Regressions!B284</f>
        <v>282</v>
      </c>
      <c r="M284">
        <f t="shared" si="14"/>
        <v>7.7891798594276942</v>
      </c>
      <c r="N284">
        <f t="shared" si="15"/>
        <v>7.0384858210017498E-3</v>
      </c>
    </row>
    <row r="285" spans="1:14" x14ac:dyDescent="0.3">
      <c r="A285">
        <f>Regressions!A285</f>
        <v>7.8324902382037651</v>
      </c>
      <c r="B285">
        <f t="shared" si="13"/>
        <v>7.7962183452486959</v>
      </c>
      <c r="C285">
        <f>Regressions!C285</f>
        <v>7.5309251751082318</v>
      </c>
      <c r="D285">
        <f>Regressions!B285</f>
        <v>283</v>
      </c>
      <c r="M285">
        <f t="shared" si="14"/>
        <v>7.8177563264592278</v>
      </c>
      <c r="N285">
        <f t="shared" si="15"/>
        <v>1.4733911744537309E-2</v>
      </c>
    </row>
    <row r="286" spans="1:14" x14ac:dyDescent="0.3">
      <c r="A286">
        <f>Regressions!A286</f>
        <v>7.8949628894539421</v>
      </c>
      <c r="B286">
        <f t="shared" si="13"/>
        <v>7.8324902382037651</v>
      </c>
      <c r="C286">
        <f>Regressions!C286</f>
        <v>7.594373693454374</v>
      </c>
      <c r="D286">
        <f>Regressions!B286</f>
        <v>284</v>
      </c>
      <c r="M286">
        <f t="shared" si="14"/>
        <v>7.8532161190703631</v>
      </c>
      <c r="N286">
        <f t="shared" si="15"/>
        <v>4.1746770383578991E-2</v>
      </c>
    </row>
    <row r="287" spans="1:14" x14ac:dyDescent="0.3">
      <c r="A287">
        <f>Regressions!A287</f>
        <v>7.8760500339963162</v>
      </c>
      <c r="B287">
        <f t="shared" si="13"/>
        <v>7.8949628894539421</v>
      </c>
      <c r="C287">
        <f>Regressions!C287</f>
        <v>7.632053682528821</v>
      </c>
      <c r="D287">
        <f>Regressions!B287</f>
        <v>285</v>
      </c>
      <c r="M287">
        <f t="shared" si="14"/>
        <v>7.9138697943433076</v>
      </c>
      <c r="N287">
        <f t="shared" si="15"/>
        <v>-3.7819760346991416E-2</v>
      </c>
    </row>
    <row r="288" spans="1:14" x14ac:dyDescent="0.3">
      <c r="A288">
        <f>Regressions!A288</f>
        <v>7.9028386887064528</v>
      </c>
      <c r="B288">
        <f t="shared" si="13"/>
        <v>7.8760500339963162</v>
      </c>
      <c r="C288">
        <f>Regressions!C288</f>
        <v>7.6080498559410943</v>
      </c>
      <c r="D288">
        <f>Regressions!B288</f>
        <v>286</v>
      </c>
      <c r="M288">
        <f t="shared" si="14"/>
        <v>7.8965070319465598</v>
      </c>
      <c r="N288">
        <f t="shared" si="15"/>
        <v>6.3316567598930007E-3</v>
      </c>
    </row>
    <row r="289" spans="1:14" x14ac:dyDescent="0.3">
      <c r="A289">
        <f>Regressions!A289</f>
        <v>7.9814907014112144</v>
      </c>
      <c r="B289">
        <f t="shared" si="13"/>
        <v>7.9028386887064528</v>
      </c>
      <c r="C289">
        <f>Regressions!C289</f>
        <v>7.6088502916828666</v>
      </c>
      <c r="D289">
        <f>Regressions!B289</f>
        <v>287</v>
      </c>
      <c r="M289">
        <f t="shared" si="14"/>
        <v>7.9229706562898281</v>
      </c>
      <c r="N289">
        <f t="shared" si="15"/>
        <v>5.852004512138631E-2</v>
      </c>
    </row>
    <row r="290" spans="1:14" x14ac:dyDescent="0.3">
      <c r="A290">
        <f>Regressions!A290</f>
        <v>7.8147872650470482</v>
      </c>
      <c r="B290">
        <f t="shared" si="13"/>
        <v>7.9814907014112144</v>
      </c>
      <c r="C290">
        <f>Regressions!C290</f>
        <v>7.6232215257913483</v>
      </c>
      <c r="D290">
        <f>Regressions!B290</f>
        <v>288</v>
      </c>
      <c r="M290">
        <f t="shared" si="14"/>
        <v>7.9991945345759561</v>
      </c>
      <c r="N290">
        <f t="shared" si="15"/>
        <v>-0.18440726952890785</v>
      </c>
    </row>
    <row r="291" spans="1:14" x14ac:dyDescent="0.3">
      <c r="A291">
        <f>Regressions!A291</f>
        <v>7.9545934148618063</v>
      </c>
      <c r="B291">
        <f t="shared" si="13"/>
        <v>7.8147872650470482</v>
      </c>
      <c r="C291">
        <f>Regressions!C291</f>
        <v>7.6301175133885275</v>
      </c>
      <c r="D291">
        <f>Regressions!B291</f>
        <v>289</v>
      </c>
      <c r="M291">
        <f t="shared" si="14"/>
        <v>7.839915686336683</v>
      </c>
      <c r="N291">
        <f t="shared" si="15"/>
        <v>0.11467772852512326</v>
      </c>
    </row>
    <row r="292" spans="1:14" x14ac:dyDescent="0.3">
      <c r="A292">
        <f>Regressions!A292</f>
        <v>7.9967918369989945</v>
      </c>
      <c r="B292">
        <f t="shared" si="13"/>
        <v>7.9545934148618063</v>
      </c>
      <c r="C292">
        <f>Regressions!C292</f>
        <v>7.6438637641059222</v>
      </c>
      <c r="D292">
        <f>Regressions!B292</f>
        <v>290</v>
      </c>
      <c r="M292">
        <f t="shared" si="14"/>
        <v>7.974842178618303</v>
      </c>
      <c r="N292">
        <f t="shared" si="15"/>
        <v>2.1949658380691517E-2</v>
      </c>
    </row>
    <row r="293" spans="1:14" x14ac:dyDescent="0.3">
      <c r="A293">
        <f>Regressions!A293</f>
        <v>8.0009160487533464</v>
      </c>
      <c r="B293">
        <f t="shared" si="13"/>
        <v>7.9967918369989945</v>
      </c>
      <c r="C293">
        <f>Regressions!C293</f>
        <v>7.6596075932605538</v>
      </c>
      <c r="D293">
        <f>Regressions!B293</f>
        <v>291</v>
      </c>
      <c r="M293">
        <f t="shared" si="14"/>
        <v>8.0160720996545578</v>
      </c>
      <c r="N293">
        <f t="shared" si="15"/>
        <v>-1.5156050901211415E-2</v>
      </c>
    </row>
    <row r="294" spans="1:14" x14ac:dyDescent="0.3">
      <c r="A294">
        <f>Regressions!A294</f>
        <v>8.0847689050122327</v>
      </c>
      <c r="B294">
        <f t="shared" si="13"/>
        <v>8.0009160487533464</v>
      </c>
      <c r="C294">
        <f>Regressions!C294</f>
        <v>7.612416913052046</v>
      </c>
      <c r="D294">
        <f>Regressions!B294</f>
        <v>292</v>
      </c>
      <c r="M294">
        <f t="shared" si="14"/>
        <v>8.0208620098841532</v>
      </c>
      <c r="N294">
        <f t="shared" si="15"/>
        <v>6.3906895128079455E-2</v>
      </c>
    </row>
    <row r="295" spans="1:14" x14ac:dyDescent="0.3">
      <c r="A295">
        <f>Regressions!A295</f>
        <v>7.8232777470171895</v>
      </c>
      <c r="B295">
        <f t="shared" si="13"/>
        <v>8.0847689050122327</v>
      </c>
      <c r="C295">
        <f>Regressions!C295</f>
        <v>7.5346761148313304</v>
      </c>
      <c r="D295">
        <f>Regressions!B295</f>
        <v>293</v>
      </c>
      <c r="M295">
        <f t="shared" si="14"/>
        <v>8.1022350991656555</v>
      </c>
      <c r="N295">
        <f t="shared" si="15"/>
        <v>-0.27895735214846606</v>
      </c>
    </row>
    <row r="296" spans="1:14" x14ac:dyDescent="0.3">
      <c r="A296">
        <f>Regressions!A296</f>
        <v>8.0410652216634642</v>
      </c>
      <c r="B296">
        <f t="shared" si="13"/>
        <v>7.8232777470171895</v>
      </c>
      <c r="C296">
        <f>Regressions!C296</f>
        <v>7.8453314597974879</v>
      </c>
      <c r="D296">
        <f>Regressions!B296</f>
        <v>294</v>
      </c>
      <c r="M296">
        <f t="shared" si="14"/>
        <v>7.8514524249828526</v>
      </c>
      <c r="N296">
        <f t="shared" si="15"/>
        <v>0.18961279668061159</v>
      </c>
    </row>
    <row r="297" spans="1:14" x14ac:dyDescent="0.3">
      <c r="A297">
        <f>Regressions!A297</f>
        <v>8.1273662031268827</v>
      </c>
      <c r="B297">
        <f t="shared" si="13"/>
        <v>8.0410652216634642</v>
      </c>
      <c r="C297">
        <f>Regressions!C297</f>
        <v>7.7824028459345591</v>
      </c>
      <c r="D297">
        <f>Regressions!B297</f>
        <v>295</v>
      </c>
      <c r="M297">
        <f t="shared" si="14"/>
        <v>8.0613634437380721</v>
      </c>
      <c r="N297">
        <f t="shared" si="15"/>
        <v>6.6002759388810617E-2</v>
      </c>
    </row>
    <row r="298" spans="1:14" x14ac:dyDescent="0.3">
      <c r="A298">
        <f>Regressions!A298</f>
        <v>8.2333995776338575</v>
      </c>
      <c r="B298">
        <f t="shared" si="13"/>
        <v>8.1273662031268827</v>
      </c>
      <c r="C298">
        <f>Regressions!C298</f>
        <v>7.9071164994024121</v>
      </c>
      <c r="D298">
        <f>Regressions!B298</f>
        <v>296</v>
      </c>
      <c r="M298">
        <f t="shared" si="14"/>
        <v>8.1447415190373267</v>
      </c>
      <c r="N298">
        <f t="shared" si="15"/>
        <v>8.8658058596530864E-2</v>
      </c>
    </row>
    <row r="299" spans="1:14" x14ac:dyDescent="0.3">
      <c r="A299">
        <f>Regressions!A299</f>
        <v>8.2922430163897349</v>
      </c>
      <c r="B299">
        <f t="shared" si="13"/>
        <v>8.2333995776338575</v>
      </c>
      <c r="C299">
        <f>Regressions!C299</f>
        <v>8.0051448203994244</v>
      </c>
      <c r="D299">
        <f>Regressions!B299</f>
        <v>297</v>
      </c>
      <c r="M299">
        <f t="shared" si="14"/>
        <v>8.2471060877949274</v>
      </c>
      <c r="N299">
        <f t="shared" si="15"/>
        <v>4.5136928594807557E-2</v>
      </c>
    </row>
    <row r="300" spans="1:14" x14ac:dyDescent="0.3">
      <c r="A300">
        <f>Regressions!A300</f>
        <v>8.3665400500642804</v>
      </c>
      <c r="B300">
        <f t="shared" si="13"/>
        <v>8.2922430163897349</v>
      </c>
      <c r="C300">
        <f>Regressions!C300</f>
        <v>7.990493573160415</v>
      </c>
      <c r="D300">
        <f>Regressions!B300</f>
        <v>298</v>
      </c>
      <c r="M300">
        <f t="shared" si="14"/>
        <v>8.3043652661035914</v>
      </c>
      <c r="N300">
        <f t="shared" si="15"/>
        <v>6.2174783960688984E-2</v>
      </c>
    </row>
    <row r="301" spans="1:14" x14ac:dyDescent="0.3">
      <c r="A301">
        <f>Regressions!A301</f>
        <v>8.3703530937786113</v>
      </c>
      <c r="B301">
        <f t="shared" si="13"/>
        <v>8.3665400500642804</v>
      </c>
      <c r="C301">
        <f>Regressions!C301</f>
        <v>7.967873070738106</v>
      </c>
      <c r="D301">
        <f>Regressions!B301</f>
        <v>299</v>
      </c>
      <c r="M301">
        <f t="shared" si="14"/>
        <v>8.3764718511826786</v>
      </c>
      <c r="N301">
        <f t="shared" si="15"/>
        <v>-6.1187574040673098E-3</v>
      </c>
    </row>
    <row r="302" spans="1:14" x14ac:dyDescent="0.3">
      <c r="A302">
        <f>Regressions!A302</f>
        <v>8.4718066570914807</v>
      </c>
      <c r="B302">
        <f t="shared" si="13"/>
        <v>8.3703530937786113</v>
      </c>
      <c r="C302">
        <f>Regressions!C302</f>
        <v>7.9718506542645855</v>
      </c>
      <c r="D302">
        <f>Regressions!B302</f>
        <v>300</v>
      </c>
      <c r="M302">
        <f t="shared" si="14"/>
        <v>8.380875888449717</v>
      </c>
      <c r="N302">
        <f t="shared" si="15"/>
        <v>9.0930768641763748E-2</v>
      </c>
    </row>
    <row r="303" spans="1:14" x14ac:dyDescent="0.3">
      <c r="A303">
        <f>Regressions!A303</f>
        <v>8.4207527343691826</v>
      </c>
      <c r="B303">
        <f t="shared" si="13"/>
        <v>8.4718066570914807</v>
      </c>
      <c r="C303">
        <f>Regressions!C303</f>
        <v>8.0340235898797641</v>
      </c>
      <c r="D303">
        <f>Regressions!B303</f>
        <v>301</v>
      </c>
      <c r="M303">
        <f t="shared" si="14"/>
        <v>8.4789054125349725</v>
      </c>
      <c r="N303">
        <f t="shared" si="15"/>
        <v>-5.8152678165789951E-2</v>
      </c>
    </row>
    <row r="304" spans="1:14" x14ac:dyDescent="0.3">
      <c r="A304">
        <f>Regressions!A304</f>
        <v>8.2377438038909325</v>
      </c>
      <c r="B304">
        <f t="shared" si="13"/>
        <v>8.4207527343691826</v>
      </c>
      <c r="C304">
        <f>Regressions!C304</f>
        <v>8.001486675451968</v>
      </c>
      <c r="D304">
        <f>Regressions!B304</f>
        <v>302</v>
      </c>
      <c r="M304">
        <f t="shared" si="14"/>
        <v>8.4307051403948297</v>
      </c>
      <c r="N304">
        <f t="shared" si="15"/>
        <v>-0.19296133650389713</v>
      </c>
    </row>
    <row r="305" spans="1:14" x14ac:dyDescent="0.3">
      <c r="A305">
        <f>Regressions!A305</f>
        <v>8.1914021156753734</v>
      </c>
      <c r="B305">
        <f t="shared" si="13"/>
        <v>8.2377438038909325</v>
      </c>
      <c r="C305">
        <f>Regressions!C305</f>
        <v>7.949646234747096</v>
      </c>
      <c r="D305">
        <f>Regressions!B305</f>
        <v>303</v>
      </c>
      <c r="M305">
        <f t="shared" si="14"/>
        <v>8.2558748097697379</v>
      </c>
      <c r="N305">
        <f t="shared" si="15"/>
        <v>-6.4472694094364513E-2</v>
      </c>
    </row>
    <row r="306" spans="1:14" x14ac:dyDescent="0.3">
      <c r="A306">
        <f>Regressions!A306</f>
        <v>8.2566826179415056</v>
      </c>
      <c r="B306">
        <f t="shared" si="13"/>
        <v>8.1914021156753734</v>
      </c>
      <c r="C306">
        <f>Regressions!C306</f>
        <v>7.9831750210647474</v>
      </c>
      <c r="D306">
        <f>Regressions!B306</f>
        <v>304</v>
      </c>
      <c r="M306">
        <f t="shared" si="14"/>
        <v>8.2120852201746821</v>
      </c>
      <c r="N306">
        <f t="shared" si="15"/>
        <v>4.4597397766823477E-2</v>
      </c>
    </row>
    <row r="307" spans="1:14" x14ac:dyDescent="0.3">
      <c r="A307">
        <f>Regressions!A307</f>
        <v>8.3192787416832719</v>
      </c>
      <c r="B307">
        <f t="shared" si="13"/>
        <v>8.2566826179415056</v>
      </c>
      <c r="C307">
        <f>Regressions!C307</f>
        <v>8.0027583957512025</v>
      </c>
      <c r="D307">
        <f>Regressions!B307</f>
        <v>305</v>
      </c>
      <c r="M307">
        <f t="shared" si="14"/>
        <v>8.2754649719053077</v>
      </c>
      <c r="N307">
        <f t="shared" si="15"/>
        <v>4.381376977796414E-2</v>
      </c>
    </row>
    <row r="308" spans="1:14" x14ac:dyDescent="0.3">
      <c r="A308">
        <f>Regressions!A308</f>
        <v>8.4007672300178982</v>
      </c>
      <c r="B308">
        <f t="shared" si="13"/>
        <v>8.3192787416832719</v>
      </c>
      <c r="C308">
        <f>Regressions!C308</f>
        <v>8.043979936829432</v>
      </c>
      <c r="D308">
        <f>Regressions!B308</f>
        <v>306</v>
      </c>
      <c r="M308">
        <f t="shared" si="14"/>
        <v>8.3362311334410659</v>
      </c>
      <c r="N308">
        <f t="shared" si="15"/>
        <v>6.4536096576832236E-2</v>
      </c>
    </row>
    <row r="309" spans="1:14" x14ac:dyDescent="0.3">
      <c r="A309">
        <f>Regressions!A309</f>
        <v>8.36276381075551</v>
      </c>
      <c r="B309">
        <f t="shared" si="13"/>
        <v>8.4007672300178982</v>
      </c>
      <c r="C309">
        <f>Regressions!C309</f>
        <v>8.0832202695845616</v>
      </c>
      <c r="D309">
        <f>Regressions!B309</f>
        <v>307</v>
      </c>
      <c r="M309">
        <f t="shared" si="14"/>
        <v>8.4151353566052105</v>
      </c>
      <c r="N309">
        <f t="shared" si="15"/>
        <v>-5.2371545849700496E-2</v>
      </c>
    </row>
    <row r="310" spans="1:14" x14ac:dyDescent="0.3">
      <c r="A310">
        <f>Regressions!A310</f>
        <v>8.464888900881105</v>
      </c>
      <c r="B310">
        <f t="shared" si="13"/>
        <v>8.36276381075551</v>
      </c>
      <c r="C310">
        <f>Regressions!C310</f>
        <v>8.1061963112304412</v>
      </c>
      <c r="D310">
        <f>Regressions!B310</f>
        <v>308</v>
      </c>
      <c r="M310">
        <f t="shared" si="14"/>
        <v>8.3793676100618164</v>
      </c>
      <c r="N310">
        <f t="shared" si="15"/>
        <v>8.5521290819288609E-2</v>
      </c>
    </row>
    <row r="311" spans="1:14" x14ac:dyDescent="0.3">
      <c r="A311">
        <f>Regressions!A311</f>
        <v>8.5675003405723746</v>
      </c>
      <c r="B311">
        <f t="shared" si="13"/>
        <v>8.464888900881105</v>
      </c>
      <c r="C311">
        <f>Regressions!C311</f>
        <v>8.1353522228453343</v>
      </c>
      <c r="D311">
        <f>Regressions!B311</f>
        <v>309</v>
      </c>
      <c r="M311">
        <f t="shared" si="14"/>
        <v>8.4780979862428865</v>
      </c>
      <c r="N311">
        <f t="shared" si="15"/>
        <v>8.9402354329488176E-2</v>
      </c>
    </row>
    <row r="312" spans="1:14" x14ac:dyDescent="0.3">
      <c r="A312">
        <f>Regressions!A312</f>
        <v>8.6072313307689914</v>
      </c>
      <c r="B312">
        <f t="shared" si="13"/>
        <v>8.5675003405723746</v>
      </c>
      <c r="C312">
        <f>Regressions!C312</f>
        <v>8.1324073850364318</v>
      </c>
      <c r="D312">
        <f>Regressions!B312</f>
        <v>310</v>
      </c>
      <c r="M312">
        <f t="shared" si="14"/>
        <v>8.5773499025929585</v>
      </c>
      <c r="N312">
        <f t="shared" si="15"/>
        <v>2.9881428176032898E-2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06FC-F6FB-49BF-B042-557F90C1E467}">
  <dimension ref="E1:W312"/>
  <sheetViews>
    <sheetView workbookViewId="0">
      <selection activeCell="J23" sqref="J23"/>
    </sheetView>
  </sheetViews>
  <sheetFormatPr defaultRowHeight="14.4" x14ac:dyDescent="0.3"/>
  <cols>
    <col min="8" max="8" width="12.6640625" bestFit="1" customWidth="1"/>
  </cols>
  <sheetData>
    <row r="1" spans="5:23" x14ac:dyDescent="0.3">
      <c r="E1" t="s">
        <v>14</v>
      </c>
    </row>
    <row r="3" spans="5:23" x14ac:dyDescent="0.3"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5:23" x14ac:dyDescent="0.3">
      <c r="H4" t="s">
        <v>2</v>
      </c>
      <c r="I4" t="s">
        <v>3</v>
      </c>
      <c r="J4" t="s">
        <v>4</v>
      </c>
      <c r="L4">
        <v>0</v>
      </c>
      <c r="M4" s="1">
        <v>1</v>
      </c>
      <c r="N4" s="1">
        <f>M5</f>
        <v>6.1767326671492082E-2</v>
      </c>
      <c r="O4" s="1">
        <f>M6</f>
        <v>-1.698669079480377E-2</v>
      </c>
      <c r="P4" s="1">
        <f>M7</f>
        <v>-1.4219828200210212E-2</v>
      </c>
      <c r="Q4" s="1">
        <f>M8</f>
        <v>-1.4066328552744327E-2</v>
      </c>
      <c r="R4" s="1">
        <f>M9</f>
        <v>5.3824091089628948E-2</v>
      </c>
      <c r="S4" s="1">
        <f>M10</f>
        <v>-4.5760380914202536E-2</v>
      </c>
      <c r="T4" s="1">
        <f>M11</f>
        <v>-0.14292379961049906</v>
      </c>
      <c r="U4" s="1">
        <f>M12</f>
        <v>-1.0263985833825963E-2</v>
      </c>
      <c r="V4" s="1">
        <f>M13</f>
        <v>2.1554959319269998E-2</v>
      </c>
      <c r="W4" s="1">
        <f>M14</f>
        <v>7.2198170817518934E-2</v>
      </c>
    </row>
    <row r="5" spans="5:23" x14ac:dyDescent="0.3">
      <c r="E5">
        <f>'Regressions 2nd pass'!N5</f>
        <v>-2.8974201897490115E-2</v>
      </c>
      <c r="G5">
        <v>1</v>
      </c>
      <c r="H5" s="6">
        <f>SUMPRODUCT($E$5:INDEX($E$5:$E$312,ROWS(E6:E$312)),$E6:E$312)/DEVSQ($E$5:$E$312)</f>
        <v>6.1767326671492082E-2</v>
      </c>
      <c r="I5">
        <f t="shared" ref="I5:I14" si="0">SQRT((1/COUNT($E$4:$E$313))*((COUNT($E$4:$E$313)-A4)/(COUNT($E$4:$E$313)+2)))</f>
        <v>5.6796183424706478E-2</v>
      </c>
      <c r="J5">
        <f>H5/I5</f>
        <v>1.0875260087392271</v>
      </c>
      <c r="L5">
        <v>1</v>
      </c>
      <c r="M5" s="1">
        <f>H5</f>
        <v>6.1767326671492082E-2</v>
      </c>
      <c r="N5" s="1" cm="1">
        <f t="array" ref="N5">INDEX(M4:M$14,ROWS($A4))</f>
        <v>1</v>
      </c>
      <c r="O5" s="1" cm="1">
        <f t="array" ref="O5">INDEX(N4:N$14,ROWS($A4))</f>
        <v>6.1767326671492082E-2</v>
      </c>
      <c r="P5" s="1" cm="1">
        <f t="array" ref="P5">INDEX(O4:O$14,ROWS($A4))</f>
        <v>-1.698669079480377E-2</v>
      </c>
      <c r="Q5" s="1" cm="1">
        <f t="array" ref="Q5">INDEX(P4:P$14,ROWS($A4))</f>
        <v>-1.4219828200210212E-2</v>
      </c>
      <c r="R5" s="1" cm="1">
        <f t="array" ref="R5">INDEX(Q4:Q$14,ROWS($A4))</f>
        <v>-1.4066328552744327E-2</v>
      </c>
      <c r="S5" s="1" cm="1">
        <f t="array" ref="S5">INDEX(R4:R$14,ROWS($A4))</f>
        <v>5.3824091089628948E-2</v>
      </c>
      <c r="T5" s="1" cm="1">
        <f t="array" ref="T5">INDEX(S4:S$14,ROWS($A4))</f>
        <v>-4.5760380914202536E-2</v>
      </c>
      <c r="U5" s="1" cm="1">
        <f t="array" ref="U5">INDEX(T4:T$14,ROWS($A4))</f>
        <v>-0.14292379961049906</v>
      </c>
      <c r="V5" s="1" cm="1">
        <f t="array" ref="V5">INDEX(U4:U$14,ROWS($A4))</f>
        <v>-1.0263985833825963E-2</v>
      </c>
      <c r="W5" s="1" cm="1">
        <f t="array" ref="W5">INDEX(V4:V$14,ROWS($A4))</f>
        <v>2.1554959319269998E-2</v>
      </c>
    </row>
    <row r="6" spans="5:23" x14ac:dyDescent="0.3">
      <c r="E6">
        <f>'Regressions 2nd pass'!N6</f>
        <v>-1.0802009668910983E-2</v>
      </c>
      <c r="G6">
        <v>2</v>
      </c>
      <c r="H6" s="6">
        <f>SUMPRODUCT($E$5:INDEX($E$5:$E$312,ROWS(E7:E$312)),$E7:E$312)/DEVSQ($E$5:$E$312)</f>
        <v>-1.698669079480377E-2</v>
      </c>
      <c r="I6">
        <f t="shared" si="0"/>
        <v>5.6796183424706478E-2</v>
      </c>
      <c r="J6">
        <f t="shared" ref="J6:J14" si="1">H6/I6</f>
        <v>-0.2990815539097389</v>
      </c>
      <c r="L6">
        <v>2</v>
      </c>
      <c r="M6" s="1">
        <f t="shared" ref="M6:M14" si="2">H6</f>
        <v>-1.698669079480377E-2</v>
      </c>
      <c r="N6" s="1" cm="1">
        <f t="array" ref="N6">INDEX(M5:M$14,ROWS($A5))</f>
        <v>6.1767326671492082E-2</v>
      </c>
      <c r="O6" s="1" cm="1">
        <f t="array" ref="O6">INDEX(N5:N$14,ROWS($A5))</f>
        <v>1</v>
      </c>
      <c r="P6" s="1" cm="1">
        <f t="array" ref="P6">INDEX(O5:O$14,ROWS($A5))</f>
        <v>6.1767326671492082E-2</v>
      </c>
      <c r="Q6" s="1" cm="1">
        <f t="array" ref="Q6">INDEX(P5:P$14,ROWS($A5))</f>
        <v>-1.698669079480377E-2</v>
      </c>
      <c r="R6" s="1" cm="1">
        <f t="array" ref="R6">INDEX(Q5:Q$14,ROWS($A5))</f>
        <v>-1.4219828200210212E-2</v>
      </c>
      <c r="S6" s="1" cm="1">
        <f t="array" ref="S6">INDEX(R5:R$14,ROWS($A5))</f>
        <v>-1.4066328552744327E-2</v>
      </c>
      <c r="T6" s="1" cm="1">
        <f t="array" ref="T6">INDEX(S5:S$14,ROWS($A5))</f>
        <v>5.3824091089628948E-2</v>
      </c>
      <c r="U6" s="1" cm="1">
        <f t="array" ref="U6">INDEX(T5:T$14,ROWS($A5))</f>
        <v>-4.5760380914202536E-2</v>
      </c>
      <c r="V6" s="1" cm="1">
        <f t="array" ref="V6">INDEX(U5:U$14,ROWS($A5))</f>
        <v>-0.14292379961049906</v>
      </c>
      <c r="W6" s="1" cm="1">
        <f t="array" ref="W6">INDEX(V5:V$14,ROWS($A5))</f>
        <v>-1.0263985833825963E-2</v>
      </c>
    </row>
    <row r="7" spans="5:23" x14ac:dyDescent="0.3">
      <c r="E7">
        <f>'Regressions 2nd pass'!N7</f>
        <v>-3.7946905408122067E-2</v>
      </c>
      <c r="G7">
        <v>3</v>
      </c>
      <c r="H7" s="6">
        <f>SUMPRODUCT($E$5:INDEX($E$5:$E$312,ROWS(E8:E$312)),$E8:E$312)/DEVSQ($E$5:$E$312)</f>
        <v>-1.4219828200210212E-2</v>
      </c>
      <c r="I7">
        <f t="shared" si="0"/>
        <v>5.6796183424706478E-2</v>
      </c>
      <c r="J7">
        <f t="shared" si="1"/>
        <v>-0.25036591092535543</v>
      </c>
      <c r="L7">
        <v>3</v>
      </c>
      <c r="M7" s="1">
        <f t="shared" si="2"/>
        <v>-1.4219828200210212E-2</v>
      </c>
      <c r="N7" s="1" cm="1">
        <f t="array" ref="N7">INDEX(M6:M$14,ROWS($A6))</f>
        <v>-1.698669079480377E-2</v>
      </c>
      <c r="O7" s="1" cm="1">
        <f t="array" ref="O7">INDEX(N6:N$14,ROWS($A6))</f>
        <v>6.1767326671492082E-2</v>
      </c>
      <c r="P7" s="1" cm="1">
        <f t="array" ref="P7">INDEX(O6:O$14,ROWS($A6))</f>
        <v>1</v>
      </c>
      <c r="Q7" s="1" cm="1">
        <f t="array" ref="Q7">INDEX(P6:P$14,ROWS($A6))</f>
        <v>6.1767326671492082E-2</v>
      </c>
      <c r="R7" s="1" cm="1">
        <f t="array" ref="R7">INDEX(Q6:Q$14,ROWS($A6))</f>
        <v>-1.698669079480377E-2</v>
      </c>
      <c r="S7" s="1" cm="1">
        <f t="array" ref="S7">INDEX(R6:R$14,ROWS($A6))</f>
        <v>-1.4219828200210212E-2</v>
      </c>
      <c r="T7" s="1" cm="1">
        <f t="array" ref="T7">INDEX(S6:S$14,ROWS($A6))</f>
        <v>-1.4066328552744327E-2</v>
      </c>
      <c r="U7" s="1" cm="1">
        <f t="array" ref="U7">INDEX(T6:T$14,ROWS($A6))</f>
        <v>5.3824091089628948E-2</v>
      </c>
      <c r="V7" s="1" cm="1">
        <f t="array" ref="V7">INDEX(U6:U$14,ROWS($A6))</f>
        <v>-4.5760380914202536E-2</v>
      </c>
      <c r="W7" s="1" cm="1">
        <f t="array" ref="W7">INDEX(V6:V$14,ROWS($A6))</f>
        <v>-0.14292379961049906</v>
      </c>
    </row>
    <row r="8" spans="5:23" x14ac:dyDescent="0.3">
      <c r="E8">
        <f>'Regressions 2nd pass'!N8</f>
        <v>7.9609856284156955E-2</v>
      </c>
      <c r="G8">
        <v>4</v>
      </c>
      <c r="H8" s="6">
        <f>SUMPRODUCT($E$5:INDEX($E$5:$E$312,ROWS(E9:E$312)),$E9:E$312)/DEVSQ($E$5:$E$312)</f>
        <v>-1.4066328552744327E-2</v>
      </c>
      <c r="I8">
        <f t="shared" si="0"/>
        <v>5.6796183424706478E-2</v>
      </c>
      <c r="J8">
        <f t="shared" si="1"/>
        <v>-0.24766327074409439</v>
      </c>
      <c r="L8">
        <v>4</v>
      </c>
      <c r="M8" s="1">
        <f t="shared" si="2"/>
        <v>-1.4066328552744327E-2</v>
      </c>
      <c r="N8" s="1" cm="1">
        <f t="array" ref="N8">INDEX(M7:M$14,ROWS($A7))</f>
        <v>-1.4219828200210212E-2</v>
      </c>
      <c r="O8" s="1" cm="1">
        <f t="array" ref="O8">INDEX(N7:N$14,ROWS($A7))</f>
        <v>-1.698669079480377E-2</v>
      </c>
      <c r="P8" s="1" cm="1">
        <f t="array" ref="P8">INDEX(O7:O$14,ROWS($A7))</f>
        <v>6.1767326671492082E-2</v>
      </c>
      <c r="Q8" s="1" cm="1">
        <f t="array" ref="Q8">INDEX(P7:P$14,ROWS($A7))</f>
        <v>1</v>
      </c>
      <c r="R8" s="1" cm="1">
        <f t="array" ref="R8">INDEX(Q7:Q$14,ROWS($A7))</f>
        <v>6.1767326671492082E-2</v>
      </c>
      <c r="S8" s="1" cm="1">
        <f t="array" ref="S8">INDEX(R7:R$14,ROWS($A7))</f>
        <v>-1.698669079480377E-2</v>
      </c>
      <c r="T8" s="1" cm="1">
        <f t="array" ref="T8">INDEX(S7:S$14,ROWS($A7))</f>
        <v>-1.4219828200210212E-2</v>
      </c>
      <c r="U8" s="1" cm="1">
        <f t="array" ref="U8">INDEX(T7:T$14,ROWS($A7))</f>
        <v>-1.4066328552744327E-2</v>
      </c>
      <c r="V8" s="1" cm="1">
        <f t="array" ref="V8">INDEX(U7:U$14,ROWS($A7))</f>
        <v>5.3824091089628948E-2</v>
      </c>
      <c r="W8" s="1" cm="1">
        <f t="array" ref="W8">INDEX(V7:V$14,ROWS($A7))</f>
        <v>-4.5760380914202536E-2</v>
      </c>
    </row>
    <row r="9" spans="5:23" x14ac:dyDescent="0.3">
      <c r="E9">
        <f>'Regressions 2nd pass'!N9</f>
        <v>-9.9046514532419749E-2</v>
      </c>
      <c r="G9">
        <v>5</v>
      </c>
      <c r="H9" s="6">
        <f>SUMPRODUCT($E$5:INDEX($E$5:$E$312,ROWS(E10:E$312)),$E10:E$312)/DEVSQ($E$5:$E$312)</f>
        <v>5.3824091089628948E-2</v>
      </c>
      <c r="I9">
        <f t="shared" si="0"/>
        <v>5.6796183424706478E-2</v>
      </c>
      <c r="J9">
        <f t="shared" si="1"/>
        <v>0.94767091456034946</v>
      </c>
      <c r="L9">
        <v>5</v>
      </c>
      <c r="M9" s="1">
        <f t="shared" si="2"/>
        <v>5.3824091089628948E-2</v>
      </c>
      <c r="N9" s="1" cm="1">
        <f t="array" ref="N9">INDEX(M8:M$14,ROWS($A8))</f>
        <v>-1.4066328552744327E-2</v>
      </c>
      <c r="O9" s="1" cm="1">
        <f t="array" ref="O9">INDEX(N8:N$14,ROWS($A8))</f>
        <v>-1.4219828200210212E-2</v>
      </c>
      <c r="P9" s="1" cm="1">
        <f t="array" ref="P9">INDEX(O8:O$14,ROWS($A8))</f>
        <v>-1.698669079480377E-2</v>
      </c>
      <c r="Q9" s="1" cm="1">
        <f t="array" ref="Q9">INDEX(P8:P$14,ROWS($A8))</f>
        <v>6.1767326671492082E-2</v>
      </c>
      <c r="R9" s="1" cm="1">
        <f t="array" ref="R9">INDEX(Q8:Q$14,ROWS($A8))</f>
        <v>1</v>
      </c>
      <c r="S9" s="1" cm="1">
        <f t="array" ref="S9">INDEX(R8:R$14,ROWS($A8))</f>
        <v>6.1767326671492082E-2</v>
      </c>
      <c r="T9" s="1" cm="1">
        <f t="array" ref="T9">INDEX(S8:S$14,ROWS($A8))</f>
        <v>-1.698669079480377E-2</v>
      </c>
      <c r="U9" s="1" cm="1">
        <f t="array" ref="U9">INDEX(T8:T$14,ROWS($A8))</f>
        <v>-1.4219828200210212E-2</v>
      </c>
      <c r="V9" s="1" cm="1">
        <f t="array" ref="V9">INDEX(U8:U$14,ROWS($A8))</f>
        <v>-1.4066328552744327E-2</v>
      </c>
      <c r="W9" s="1" cm="1">
        <f t="array" ref="W9">INDEX(V8:V$14,ROWS($A8))</f>
        <v>5.3824091089628948E-2</v>
      </c>
    </row>
    <row r="10" spans="5:23" x14ac:dyDescent="0.3">
      <c r="E10">
        <f>'Regressions 2nd pass'!N10</f>
        <v>-4.4358292212914652E-2</v>
      </c>
      <c r="G10">
        <v>6</v>
      </c>
      <c r="H10" s="6">
        <f>SUMPRODUCT($E$5:INDEX($E$5:$E$312,ROWS(E11:E$312)),$E11:E$312)/DEVSQ($E$5:$E$312)</f>
        <v>-4.5760380914202536E-2</v>
      </c>
      <c r="I10">
        <f t="shared" si="0"/>
        <v>5.6796183424706478E-2</v>
      </c>
      <c r="J10">
        <f t="shared" si="1"/>
        <v>-0.80569464627612031</v>
      </c>
      <c r="L10">
        <v>6</v>
      </c>
      <c r="M10" s="1">
        <f t="shared" si="2"/>
        <v>-4.5760380914202536E-2</v>
      </c>
      <c r="N10" s="1" cm="1">
        <f t="array" ref="N10">INDEX(M9:M$14,ROWS($A9))</f>
        <v>5.3824091089628948E-2</v>
      </c>
      <c r="O10" s="1" cm="1">
        <f t="array" ref="O10">INDEX(N9:N$14,ROWS($A9))</f>
        <v>-1.4066328552744327E-2</v>
      </c>
      <c r="P10" s="1" cm="1">
        <f t="array" ref="P10">INDEX(O9:O$14,ROWS($A9))</f>
        <v>-1.4219828200210212E-2</v>
      </c>
      <c r="Q10" s="1" cm="1">
        <f t="array" ref="Q10">INDEX(P9:P$14,ROWS($A9))</f>
        <v>-1.698669079480377E-2</v>
      </c>
      <c r="R10" s="1" cm="1">
        <f t="array" ref="R10">INDEX(Q9:Q$14,ROWS($A9))</f>
        <v>6.1767326671492082E-2</v>
      </c>
      <c r="S10" s="1" cm="1">
        <f t="array" ref="S10">INDEX(R9:R$14,ROWS($A9))</f>
        <v>1</v>
      </c>
      <c r="T10" s="1" cm="1">
        <f t="array" ref="T10">INDEX(S9:S$14,ROWS($A9))</f>
        <v>6.1767326671492082E-2</v>
      </c>
      <c r="U10" s="1" cm="1">
        <f t="array" ref="U10">INDEX(T9:T$14,ROWS($A9))</f>
        <v>-1.698669079480377E-2</v>
      </c>
      <c r="V10" s="1" cm="1">
        <f t="array" ref="V10">INDEX(U9:U$14,ROWS($A9))</f>
        <v>-1.4219828200210212E-2</v>
      </c>
      <c r="W10" s="1" cm="1">
        <f t="array" ref="W10">INDEX(V9:V$14,ROWS($A9))</f>
        <v>-1.4066328552744327E-2</v>
      </c>
    </row>
    <row r="11" spans="5:23" x14ac:dyDescent="0.3">
      <c r="E11">
        <f>'Regressions 2nd pass'!N11</f>
        <v>-3.6430627019171435E-2</v>
      </c>
      <c r="G11">
        <v>7</v>
      </c>
      <c r="H11" s="6">
        <f>SUMPRODUCT($E$5:INDEX($E$5:$E$312,ROWS(E12:E$312)),$E12:E$312)/DEVSQ($E$5:$E$312)</f>
        <v>-0.14292379961049906</v>
      </c>
      <c r="I11">
        <f t="shared" si="0"/>
        <v>5.6796183424706478E-2</v>
      </c>
      <c r="J11">
        <f t="shared" si="1"/>
        <v>-2.5164331649145084</v>
      </c>
      <c r="L11">
        <v>7</v>
      </c>
      <c r="M11" s="1">
        <f t="shared" si="2"/>
        <v>-0.14292379961049906</v>
      </c>
      <c r="N11" s="1" cm="1">
        <f t="array" ref="N11">INDEX(M10:M$14,ROWS($A10))</f>
        <v>-4.5760380914202536E-2</v>
      </c>
      <c r="O11" s="1" cm="1">
        <f t="array" ref="O11">INDEX(N10:N$14,ROWS($A10))</f>
        <v>5.3824091089628948E-2</v>
      </c>
      <c r="P11" s="1" cm="1">
        <f t="array" ref="P11">INDEX(O10:O$14,ROWS($A10))</f>
        <v>-1.4066328552744327E-2</v>
      </c>
      <c r="Q11" s="1" cm="1">
        <f t="array" ref="Q11">INDEX(P10:P$14,ROWS($A10))</f>
        <v>-1.4219828200210212E-2</v>
      </c>
      <c r="R11" s="1" cm="1">
        <f t="array" ref="R11">INDEX(Q10:Q$14,ROWS($A10))</f>
        <v>-1.698669079480377E-2</v>
      </c>
      <c r="S11" s="1" cm="1">
        <f t="array" ref="S11">INDEX(R10:R$14,ROWS($A10))</f>
        <v>6.1767326671492082E-2</v>
      </c>
      <c r="T11" s="1" cm="1">
        <f t="array" ref="T11">INDEX(S10:S$14,ROWS($A10))</f>
        <v>1</v>
      </c>
      <c r="U11" s="1" cm="1">
        <f t="array" ref="U11">INDEX(T10:T$14,ROWS($A10))</f>
        <v>6.1767326671492082E-2</v>
      </c>
      <c r="V11" s="1" cm="1">
        <f t="array" ref="V11">INDEX(U10:U$14,ROWS($A10))</f>
        <v>-1.698669079480377E-2</v>
      </c>
      <c r="W11" s="1" cm="1">
        <f t="array" ref="W11">INDEX(V10:V$14,ROWS($A10))</f>
        <v>-1.4219828200210212E-2</v>
      </c>
    </row>
    <row r="12" spans="5:23" x14ac:dyDescent="0.3">
      <c r="E12">
        <f>'Regressions 2nd pass'!N12</f>
        <v>-8.98640547099121E-2</v>
      </c>
      <c r="G12">
        <v>8</v>
      </c>
      <c r="H12" s="6">
        <f>SUMPRODUCT($E$5:INDEX($E$5:$E$312,ROWS(E13:E$312)),$E13:E$312)/DEVSQ($E$5:$E$312)</f>
        <v>-1.0263985833825963E-2</v>
      </c>
      <c r="I12">
        <f t="shared" si="0"/>
        <v>5.6796183424706478E-2</v>
      </c>
      <c r="J12">
        <f t="shared" si="1"/>
        <v>-0.18071611884683617</v>
      </c>
      <c r="L12">
        <v>8</v>
      </c>
      <c r="M12" s="1">
        <f t="shared" si="2"/>
        <v>-1.0263985833825963E-2</v>
      </c>
      <c r="N12" s="1" cm="1">
        <f t="array" ref="N12">INDEX(M11:M$14,ROWS($A11))</f>
        <v>-0.14292379961049906</v>
      </c>
      <c r="O12" s="1" cm="1">
        <f t="array" ref="O12">INDEX(N11:N$14,ROWS($A11))</f>
        <v>-4.5760380914202536E-2</v>
      </c>
      <c r="P12" s="1" cm="1">
        <f t="array" ref="P12">INDEX(O11:O$14,ROWS($A11))</f>
        <v>5.3824091089628948E-2</v>
      </c>
      <c r="Q12" s="1" cm="1">
        <f t="array" ref="Q12">INDEX(P11:P$14,ROWS($A11))</f>
        <v>-1.4066328552744327E-2</v>
      </c>
      <c r="R12" s="1" cm="1">
        <f t="array" ref="R12">INDEX(Q11:Q$14,ROWS($A11))</f>
        <v>-1.4219828200210212E-2</v>
      </c>
      <c r="S12" s="1" cm="1">
        <f t="array" ref="S12">INDEX(R11:R$14,ROWS($A11))</f>
        <v>-1.698669079480377E-2</v>
      </c>
      <c r="T12" s="1" cm="1">
        <f t="array" ref="T12">INDEX(S11:S$14,ROWS($A11))</f>
        <v>6.1767326671492082E-2</v>
      </c>
      <c r="U12" s="1" cm="1">
        <f t="array" ref="U12">INDEX(T11:T$14,ROWS($A11))</f>
        <v>1</v>
      </c>
      <c r="V12" s="1" cm="1">
        <f t="array" ref="V12">INDEX(U11:U$14,ROWS($A11))</f>
        <v>6.1767326671492082E-2</v>
      </c>
      <c r="W12" s="1" cm="1">
        <f t="array" ref="W12">INDEX(V11:V$14,ROWS($A11))</f>
        <v>-1.698669079480377E-2</v>
      </c>
    </row>
    <row r="13" spans="5:23" x14ac:dyDescent="0.3">
      <c r="E13">
        <f>'Regressions 2nd pass'!N13</f>
        <v>6.407086999344358E-2</v>
      </c>
      <c r="G13">
        <v>9</v>
      </c>
      <c r="H13" s="6">
        <f>SUMPRODUCT($E$5:INDEX($E$5:$E$312,ROWS(E14:E$312)),$E14:E$312)/DEVSQ($E$5:$E$312)</f>
        <v>2.1554959319269998E-2</v>
      </c>
      <c r="I13">
        <f t="shared" si="0"/>
        <v>5.6796183424706478E-2</v>
      </c>
      <c r="J13">
        <f t="shared" si="1"/>
        <v>0.37951422119489703</v>
      </c>
      <c r="L13">
        <v>9</v>
      </c>
      <c r="M13" s="1">
        <f t="shared" si="2"/>
        <v>2.1554959319269998E-2</v>
      </c>
      <c r="N13" s="1" cm="1">
        <f t="array" ref="N13">INDEX(M12:M$14,ROWS($A12))</f>
        <v>-1.0263985833825963E-2</v>
      </c>
      <c r="O13" s="1" cm="1">
        <f t="array" ref="O13">INDEX(N12:N$14,ROWS($A12))</f>
        <v>-0.14292379961049906</v>
      </c>
      <c r="P13" s="1" cm="1">
        <f t="array" ref="P13">INDEX(O12:O$14,ROWS($A12))</f>
        <v>-4.5760380914202536E-2</v>
      </c>
      <c r="Q13" s="1" cm="1">
        <f t="array" ref="Q13">INDEX(P12:P$14,ROWS($A12))</f>
        <v>5.3824091089628948E-2</v>
      </c>
      <c r="R13" s="1" cm="1">
        <f t="array" ref="R13">INDEX(Q12:Q$14,ROWS($A12))</f>
        <v>-1.4066328552744327E-2</v>
      </c>
      <c r="S13" s="1" cm="1">
        <f t="array" ref="S13">INDEX(R12:R$14,ROWS($A12))</f>
        <v>-1.4219828200210212E-2</v>
      </c>
      <c r="T13" s="1" cm="1">
        <f t="array" ref="T13">INDEX(S12:S$14,ROWS($A12))</f>
        <v>-1.698669079480377E-2</v>
      </c>
      <c r="U13" s="1" cm="1">
        <f t="array" ref="U13">INDEX(T12:T$14,ROWS($A12))</f>
        <v>6.1767326671492082E-2</v>
      </c>
      <c r="V13" s="1" cm="1">
        <f t="array" ref="V13">INDEX(U12:U$14,ROWS($A12))</f>
        <v>1</v>
      </c>
      <c r="W13" s="1" cm="1">
        <f t="array" ref="W13">INDEX(V12:V$14,ROWS($A12))</f>
        <v>6.1767326671492082E-2</v>
      </c>
    </row>
    <row r="14" spans="5:23" x14ac:dyDescent="0.3">
      <c r="E14">
        <f>'Regressions 2nd pass'!N14</f>
        <v>4.6431419161035326E-2</v>
      </c>
      <c r="G14">
        <v>10</v>
      </c>
      <c r="H14" s="6">
        <f>SUMPRODUCT($E$5:INDEX($E$5:$E$312,ROWS(E15:E$312)),$E15:E$312)/DEVSQ($E$5:$E$312)</f>
        <v>7.2198170817518934E-2</v>
      </c>
      <c r="I14">
        <f t="shared" si="0"/>
        <v>5.6796183424706478E-2</v>
      </c>
      <c r="J14">
        <f t="shared" si="1"/>
        <v>1.2711799713308298</v>
      </c>
      <c r="L14">
        <v>10</v>
      </c>
      <c r="M14" s="1">
        <f t="shared" si="2"/>
        <v>7.2198170817518934E-2</v>
      </c>
      <c r="N14" s="1" cm="1">
        <f t="array" ref="N14">INDEX(M13:M$14,ROWS($A13))</f>
        <v>2.1554959319269998E-2</v>
      </c>
      <c r="O14" s="1" cm="1">
        <f t="array" ref="O14">INDEX(N13:N$14,ROWS($A13))</f>
        <v>-1.0263985833825963E-2</v>
      </c>
      <c r="P14" s="1" cm="1">
        <f t="array" ref="P14">INDEX(O13:O$14,ROWS($A13))</f>
        <v>-0.14292379961049906</v>
      </c>
      <c r="Q14" s="1" cm="1">
        <f t="array" ref="Q14">INDEX(P13:P$14,ROWS($A13))</f>
        <v>-4.5760380914202536E-2</v>
      </c>
      <c r="R14" s="1" cm="1">
        <f t="array" ref="R14">INDEX(Q13:Q$14,ROWS($A13))</f>
        <v>5.3824091089628948E-2</v>
      </c>
      <c r="S14" s="1" cm="1">
        <f t="array" ref="S14">INDEX(R13:R$14,ROWS($A13))</f>
        <v>-1.4066328552744327E-2</v>
      </c>
      <c r="T14" s="1" cm="1">
        <f t="array" ref="T14">INDEX(S13:S$14,ROWS($A13))</f>
        <v>-1.4219828200210212E-2</v>
      </c>
      <c r="U14" s="1" cm="1">
        <f t="array" ref="U14">INDEX(T13:T$14,ROWS($A13))</f>
        <v>-1.698669079480377E-2</v>
      </c>
      <c r="V14" s="1" cm="1">
        <f t="array" ref="V14">INDEX(U13:U$14,ROWS($A13))</f>
        <v>6.1767326671492082E-2</v>
      </c>
      <c r="W14" s="1" cm="1">
        <f t="array" ref="W14">INDEX(V13:V$14,ROWS($A13))</f>
        <v>1</v>
      </c>
    </row>
    <row r="15" spans="5:23" x14ac:dyDescent="0.3">
      <c r="E15">
        <f>'Regressions 2nd pass'!N15</f>
        <v>3.5241154057903401E-3</v>
      </c>
    </row>
    <row r="16" spans="5:23" x14ac:dyDescent="0.3">
      <c r="E16">
        <f>'Regressions 2nd pass'!N16</f>
        <v>-2.2008460112181716E-3</v>
      </c>
      <c r="H16" s="2" t="s">
        <v>5</v>
      </c>
      <c r="I16" t="s">
        <v>6</v>
      </c>
      <c r="J16" t="s">
        <v>4</v>
      </c>
    </row>
    <row r="17" spans="5:10" x14ac:dyDescent="0.3">
      <c r="E17">
        <f>'Regressions 2nd pass'!N17</f>
        <v>7.0100489622582529E-2</v>
      </c>
      <c r="G17">
        <v>1</v>
      </c>
      <c r="H17" s="5" cm="1">
        <f t="array" aca="1" ref="H17" ca="1">INDEX(MMULT(MINVERSE(OFFSET($M$4,0,0,L5,L5)),OFFSET($M$4,1,0,L5,1)),L5)</f>
        <v>6.1767326671492082E-2</v>
      </c>
      <c r="I17">
        <f>1/SQRT(COUNT($E$3:$E$313))</f>
        <v>5.6980288229818973E-2</v>
      </c>
      <c r="J17">
        <f ca="1">H17/I17</f>
        <v>1.0840121836935173</v>
      </c>
    </row>
    <row r="18" spans="5:10" x14ac:dyDescent="0.3">
      <c r="E18">
        <f>'Regressions 2nd pass'!N18</f>
        <v>2.7154563350168193E-2</v>
      </c>
      <c r="G18">
        <v>2</v>
      </c>
      <c r="H18" s="5" cm="1">
        <f t="array" aca="1" ref="H18" ca="1">INDEX(MMULT(MINVERSE(OFFSET($M$4,0,0,L6,L6)),OFFSET($M$4,1,0,L6,1)),L6)</f>
        <v>-2.0881560825020032E-2</v>
      </c>
      <c r="I18">
        <f t="shared" ref="I18:I26" si="3">1/SQRT(COUNT($E$3:$E$313))</f>
        <v>5.6980288229818973E-2</v>
      </c>
      <c r="J18">
        <f t="shared" ref="J18:J26" ca="1" si="4">H18/I18</f>
        <v>-0.36646990518542649</v>
      </c>
    </row>
    <row r="19" spans="5:10" x14ac:dyDescent="0.3">
      <c r="E19">
        <f>'Regressions 2nd pass'!N19</f>
        <v>2.9073766204459339E-2</v>
      </c>
      <c r="G19">
        <v>3</v>
      </c>
      <c r="H19" s="5" cm="1">
        <f t="array" aca="1" ref="H19" ca="1">INDEX(MMULT(MINVERSE(OFFSET($M$4,0,0,L7,L7)),OFFSET($M$4,1,0,L7,1)),L7)</f>
        <v>-1.1909508522022522E-2</v>
      </c>
      <c r="I19">
        <f t="shared" si="3"/>
        <v>5.6980288229818973E-2</v>
      </c>
      <c r="J19">
        <f t="shared" ca="1" si="4"/>
        <v>-0.20901102630418122</v>
      </c>
    </row>
    <row r="20" spans="5:10" x14ac:dyDescent="0.3">
      <c r="E20">
        <f>'Regressions 2nd pass'!N20</f>
        <v>-4.4433609929543039E-2</v>
      </c>
      <c r="G20">
        <v>4</v>
      </c>
      <c r="H20" s="5" cm="1">
        <f t="array" aca="1" ref="H20" ca="1">INDEX(MMULT(MINVERSE(OFFSET($M$4,0,0,L8,L8)),OFFSET($M$4,1,0,L8,1)),L8)</f>
        <v>-1.283589686023387E-2</v>
      </c>
      <c r="I20">
        <f t="shared" si="3"/>
        <v>5.6980288229818973E-2</v>
      </c>
      <c r="J20">
        <f t="shared" ca="1" si="4"/>
        <v>-0.22526907565758111</v>
      </c>
    </row>
    <row r="21" spans="5:10" x14ac:dyDescent="0.3">
      <c r="E21">
        <f>'Regressions 2nd pass'!N21</f>
        <v>8.2601180973605803E-2</v>
      </c>
      <c r="G21">
        <v>5</v>
      </c>
      <c r="H21" s="5" cm="1">
        <f t="array" aca="1" ref="H21" ca="1">INDEX(MMULT(MINVERSE(OFFSET($M$4,0,0,L9,L9)),OFFSET($M$4,1,0,L9,1)),L9)</f>
        <v>5.5271481010932107E-2</v>
      </c>
      <c r="I21">
        <f t="shared" si="3"/>
        <v>5.6980288229818973E-2</v>
      </c>
      <c r="J21">
        <f t="shared" ca="1" si="4"/>
        <v>0.97001055501869837</v>
      </c>
    </row>
    <row r="22" spans="5:10" x14ac:dyDescent="0.3">
      <c r="E22">
        <f>'Regressions 2nd pass'!N22</f>
        <v>3.5555922579071364E-3</v>
      </c>
      <c r="G22">
        <v>6</v>
      </c>
      <c r="H22" s="5" cm="1">
        <f t="array" aca="1" ref="H22" ca="1">INDEX(MMULT(MINVERSE(OFFSET($M$4,0,0,L10,L10)),OFFSET($M$4,1,0,L10,1)),L10)</f>
        <v>-5.3689630333398311E-2</v>
      </c>
      <c r="I22">
        <f t="shared" si="3"/>
        <v>5.6980288229818973E-2</v>
      </c>
      <c r="J22">
        <f t="shared" ca="1" si="4"/>
        <v>-0.94224918829563598</v>
      </c>
    </row>
    <row r="23" spans="5:10" x14ac:dyDescent="0.3">
      <c r="E23">
        <f>'Regressions 2nd pass'!N23</f>
        <v>6.8539038482264836E-3</v>
      </c>
      <c r="G23">
        <v>7</v>
      </c>
      <c r="H23" s="5" cm="1">
        <f t="array" aca="1" ref="H23" ca="1">INDEX(MMULT(MINVERSE(OFFSET($M$4,0,0,L11,L11)),OFFSET($M$4,1,0,L11,1)),L11)</f>
        <v>-0.13628376623784635</v>
      </c>
      <c r="I23">
        <f t="shared" si="3"/>
        <v>5.6980288229818973E-2</v>
      </c>
      <c r="J23">
        <f t="shared" ca="1" si="4"/>
        <v>-2.3917703906335492</v>
      </c>
    </row>
    <row r="24" spans="5:10" x14ac:dyDescent="0.3">
      <c r="E24">
        <f>'Regressions 2nd pass'!N24</f>
        <v>6.1195036975476569E-3</v>
      </c>
      <c r="G24">
        <v>8</v>
      </c>
      <c r="H24" s="5" cm="1">
        <f t="array" aca="1" ref="H24" ca="1">INDEX(MMULT(MINVERSE(OFFSET($M$4,0,0,L12,L12)),OFFSET($M$4,1,0,L12,1)),L12)</f>
        <v>6.6664450711304314E-3</v>
      </c>
      <c r="I24">
        <f t="shared" si="3"/>
        <v>5.6980288229818973E-2</v>
      </c>
      <c r="J24">
        <f t="shared" ca="1" si="4"/>
        <v>0.11699563617935056</v>
      </c>
    </row>
    <row r="25" spans="5:10" x14ac:dyDescent="0.3">
      <c r="E25">
        <f>'Regressions 2nd pass'!N25</f>
        <v>-3.4400978258900761E-2</v>
      </c>
      <c r="G25">
        <v>9</v>
      </c>
      <c r="H25" s="5" cm="1">
        <f t="array" aca="1" ref="H25" ca="1">INDEX(MMULT(MINVERSE(OFFSET($M$4,0,0,L13,L13)),OFFSET($M$4,1,0,L13,1)),L13)</f>
        <v>1.8764087578486403E-2</v>
      </c>
      <c r="I25">
        <f t="shared" si="3"/>
        <v>5.6980288229818973E-2</v>
      </c>
      <c r="J25">
        <f t="shared" ca="1" si="4"/>
        <v>0.32930840052625016</v>
      </c>
    </row>
    <row r="26" spans="5:10" x14ac:dyDescent="0.3">
      <c r="E26">
        <f>'Regressions 2nd pass'!N26</f>
        <v>6.067656167466362E-2</v>
      </c>
      <c r="G26">
        <v>10</v>
      </c>
      <c r="H26" s="5" cm="1">
        <f t="array" aca="1" ref="H26" ca="1">INDEX(MMULT(MINVERSE(OFFSET($M$4,0,0,L14,L14)),OFFSET($M$4,1,0,L14,1)),L14)</f>
        <v>6.3323990677434369E-2</v>
      </c>
      <c r="I26">
        <f t="shared" si="3"/>
        <v>5.6980288229818973E-2</v>
      </c>
      <c r="J26">
        <f t="shared" ca="1" si="4"/>
        <v>1.1113315261240746</v>
      </c>
    </row>
    <row r="27" spans="5:10" x14ac:dyDescent="0.3">
      <c r="E27">
        <f>'Regressions 2nd pass'!N27</f>
        <v>-6.5735281896822872E-2</v>
      </c>
    </row>
    <row r="28" spans="5:10" x14ac:dyDescent="0.3">
      <c r="E28">
        <f>'Regressions 2nd pass'!N28</f>
        <v>-6.5663129295370215E-2</v>
      </c>
    </row>
    <row r="29" spans="5:10" x14ac:dyDescent="0.3">
      <c r="E29">
        <f>'Regressions 2nd pass'!N29</f>
        <v>-5.5395721687298227E-2</v>
      </c>
      <c r="H29" t="s">
        <v>2</v>
      </c>
      <c r="I29" t="s">
        <v>5</v>
      </c>
    </row>
    <row r="30" spans="5:10" x14ac:dyDescent="0.3">
      <c r="E30">
        <f>'Regressions 2nd pass'!N30</f>
        <v>3.6654837049665545E-2</v>
      </c>
      <c r="G30">
        <v>1</v>
      </c>
      <c r="H30">
        <f>H5</f>
        <v>6.1767326671492082E-2</v>
      </c>
      <c r="I30">
        <f ca="1">H17</f>
        <v>6.1767326671492082E-2</v>
      </c>
    </row>
    <row r="31" spans="5:10" x14ac:dyDescent="0.3">
      <c r="E31">
        <f>'Regressions 2nd pass'!N31</f>
        <v>6.0098525433167183E-2</v>
      </c>
      <c r="G31">
        <v>2</v>
      </c>
      <c r="H31">
        <f t="shared" ref="H31:H39" si="5">H6</f>
        <v>-1.698669079480377E-2</v>
      </c>
      <c r="I31">
        <f t="shared" ref="I31:I39" ca="1" si="6">H18</f>
        <v>-2.0881560825020032E-2</v>
      </c>
    </row>
    <row r="32" spans="5:10" x14ac:dyDescent="0.3">
      <c r="E32">
        <f>'Regressions 2nd pass'!N32</f>
        <v>6.1279112473645814E-2</v>
      </c>
      <c r="G32">
        <v>3</v>
      </c>
      <c r="H32">
        <f t="shared" si="5"/>
        <v>-1.4219828200210212E-2</v>
      </c>
      <c r="I32">
        <f t="shared" ca="1" si="6"/>
        <v>-1.1909508522022522E-2</v>
      </c>
    </row>
    <row r="33" spans="5:9" x14ac:dyDescent="0.3">
      <c r="E33">
        <f>'Regressions 2nd pass'!N33</f>
        <v>8.3857218188545524E-2</v>
      </c>
      <c r="G33">
        <v>4</v>
      </c>
      <c r="H33">
        <f t="shared" si="5"/>
        <v>-1.4066328552744327E-2</v>
      </c>
      <c r="I33">
        <f t="shared" ca="1" si="6"/>
        <v>-1.283589686023387E-2</v>
      </c>
    </row>
    <row r="34" spans="5:9" x14ac:dyDescent="0.3">
      <c r="E34">
        <f>'Regressions 2nd pass'!N34</f>
        <v>9.4065997560480952E-2</v>
      </c>
      <c r="G34">
        <v>5</v>
      </c>
      <c r="H34">
        <f t="shared" si="5"/>
        <v>5.3824091089628948E-2</v>
      </c>
      <c r="I34">
        <f t="shared" ca="1" si="6"/>
        <v>5.5271481010932107E-2</v>
      </c>
    </row>
    <row r="35" spans="5:9" x14ac:dyDescent="0.3">
      <c r="E35">
        <f>'Regressions 2nd pass'!N35</f>
        <v>6.6104616731799126E-3</v>
      </c>
      <c r="G35">
        <v>6</v>
      </c>
      <c r="H35">
        <f t="shared" si="5"/>
        <v>-4.5760380914202536E-2</v>
      </c>
      <c r="I35">
        <f t="shared" ca="1" si="6"/>
        <v>-5.3689630333398311E-2</v>
      </c>
    </row>
    <row r="36" spans="5:9" x14ac:dyDescent="0.3">
      <c r="E36">
        <f>'Regressions 2nd pass'!N36</f>
        <v>0.10483155865069271</v>
      </c>
      <c r="G36">
        <v>7</v>
      </c>
      <c r="H36">
        <f t="shared" si="5"/>
        <v>-0.14292379961049906</v>
      </c>
      <c r="I36">
        <f t="shared" ca="1" si="6"/>
        <v>-0.13628376623784635</v>
      </c>
    </row>
    <row r="37" spans="5:9" x14ac:dyDescent="0.3">
      <c r="E37">
        <f>'Regressions 2nd pass'!N37</f>
        <v>5.6312113642340567E-2</v>
      </c>
      <c r="G37">
        <v>8</v>
      </c>
      <c r="H37">
        <f t="shared" si="5"/>
        <v>-1.0263985833825963E-2</v>
      </c>
      <c r="I37">
        <f t="shared" ca="1" si="6"/>
        <v>6.6664450711304314E-3</v>
      </c>
    </row>
    <row r="38" spans="5:9" x14ac:dyDescent="0.3">
      <c r="E38">
        <f>'Regressions 2nd pass'!N38</f>
        <v>3.6287342299896164E-2</v>
      </c>
      <c r="G38">
        <v>9</v>
      </c>
      <c r="H38">
        <f t="shared" si="5"/>
        <v>2.1554959319269998E-2</v>
      </c>
      <c r="I38">
        <f t="shared" ca="1" si="6"/>
        <v>1.8764087578486403E-2</v>
      </c>
    </row>
    <row r="39" spans="5:9" x14ac:dyDescent="0.3">
      <c r="E39">
        <f>'Regressions 2nd pass'!N39</f>
        <v>6.0479149887878059E-2</v>
      </c>
      <c r="G39">
        <v>10</v>
      </c>
      <c r="H39">
        <f t="shared" si="5"/>
        <v>7.2198170817518934E-2</v>
      </c>
      <c r="I39">
        <f t="shared" ca="1" si="6"/>
        <v>6.3323990677434369E-2</v>
      </c>
    </row>
    <row r="40" spans="5:9" x14ac:dyDescent="0.3">
      <c r="E40">
        <f>'Regressions 2nd pass'!N40</f>
        <v>-3.3298869128186137E-2</v>
      </c>
    </row>
    <row r="41" spans="5:9" x14ac:dyDescent="0.3">
      <c r="E41">
        <f>'Regressions 2nd pass'!N41</f>
        <v>-3.8683688132506333E-2</v>
      </c>
    </row>
    <row r="42" spans="5:9" x14ac:dyDescent="0.3">
      <c r="E42">
        <f>'Regressions 2nd pass'!N42</f>
        <v>2.296397730294153E-2</v>
      </c>
    </row>
    <row r="43" spans="5:9" x14ac:dyDescent="0.3">
      <c r="E43">
        <f>'Regressions 2nd pass'!N43</f>
        <v>-6.1812254896814967E-2</v>
      </c>
    </row>
    <row r="44" spans="5:9" x14ac:dyDescent="0.3">
      <c r="E44">
        <f>'Regressions 2nd pass'!N44</f>
        <v>6.2858238641231967E-2</v>
      </c>
    </row>
    <row r="45" spans="5:9" x14ac:dyDescent="0.3">
      <c r="E45">
        <f>'Regressions 2nd pass'!N45</f>
        <v>-0.11684243236842651</v>
      </c>
    </row>
    <row r="46" spans="5:9" x14ac:dyDescent="0.3">
      <c r="E46">
        <f>'Regressions 2nd pass'!N46</f>
        <v>-7.0882069221067656E-2</v>
      </c>
    </row>
    <row r="47" spans="5:9" x14ac:dyDescent="0.3">
      <c r="E47">
        <f>'Regressions 2nd pass'!N47</f>
        <v>3.6435665674201534E-2</v>
      </c>
    </row>
    <row r="48" spans="5:9" x14ac:dyDescent="0.3">
      <c r="E48">
        <f>'Regressions 2nd pass'!N48</f>
        <v>5.8425346584322302E-2</v>
      </c>
    </row>
    <row r="49" spans="5:5" x14ac:dyDescent="0.3">
      <c r="E49">
        <f>'Regressions 2nd pass'!N49</f>
        <v>9.0067591816003656E-2</v>
      </c>
    </row>
    <row r="50" spans="5:5" x14ac:dyDescent="0.3">
      <c r="E50">
        <f>'Regressions 2nd pass'!N50</f>
        <v>9.0179664868215159E-2</v>
      </c>
    </row>
    <row r="51" spans="5:5" x14ac:dyDescent="0.3">
      <c r="E51">
        <f>'Regressions 2nd pass'!N51</f>
        <v>-2.7134363401692951E-4</v>
      </c>
    </row>
    <row r="52" spans="5:5" x14ac:dyDescent="0.3">
      <c r="E52">
        <f>'Regressions 2nd pass'!N52</f>
        <v>4.8048937194118402E-2</v>
      </c>
    </row>
    <row r="53" spans="5:5" x14ac:dyDescent="0.3">
      <c r="E53">
        <f>'Regressions 2nd pass'!N53</f>
        <v>-3.1375585871030509E-2</v>
      </c>
    </row>
    <row r="54" spans="5:5" x14ac:dyDescent="0.3">
      <c r="E54">
        <f>'Regressions 2nd pass'!N54</f>
        <v>4.6039725814479127E-2</v>
      </c>
    </row>
    <row r="55" spans="5:5" x14ac:dyDescent="0.3">
      <c r="E55">
        <f>'Regressions 2nd pass'!N55</f>
        <v>-8.3339513880412497E-2</v>
      </c>
    </row>
    <row r="56" spans="5:5" x14ac:dyDescent="0.3">
      <c r="E56">
        <f>'Regressions 2nd pass'!N56</f>
        <v>1.9835958376670071E-2</v>
      </c>
    </row>
    <row r="57" spans="5:5" x14ac:dyDescent="0.3">
      <c r="E57">
        <f>'Regressions 2nd pass'!N57</f>
        <v>-6.9589471841153383E-2</v>
      </c>
    </row>
    <row r="58" spans="5:5" x14ac:dyDescent="0.3">
      <c r="E58">
        <f>'Regressions 2nd pass'!N58</f>
        <v>7.1023143961556734E-2</v>
      </c>
    </row>
    <row r="59" spans="5:5" x14ac:dyDescent="0.3">
      <c r="E59">
        <f>'Regressions 2nd pass'!N59</f>
        <v>0.10434459302283461</v>
      </c>
    </row>
    <row r="60" spans="5:5" x14ac:dyDescent="0.3">
      <c r="E60">
        <f>'Regressions 2nd pass'!N60</f>
        <v>-1.1234939609235717E-2</v>
      </c>
    </row>
    <row r="61" spans="5:5" x14ac:dyDescent="0.3">
      <c r="E61">
        <f>'Regressions 2nd pass'!N61</f>
        <v>2.6168407148436934E-2</v>
      </c>
    </row>
    <row r="62" spans="5:5" x14ac:dyDescent="0.3">
      <c r="E62">
        <f>'Regressions 2nd pass'!N62</f>
        <v>6.4643917215871483E-2</v>
      </c>
    </row>
    <row r="63" spans="5:5" x14ac:dyDescent="0.3">
      <c r="E63">
        <f>'Regressions 2nd pass'!N63</f>
        <v>-3.1403695925853015E-2</v>
      </c>
    </row>
    <row r="64" spans="5:5" x14ac:dyDescent="0.3">
      <c r="E64">
        <f>'Regressions 2nd pass'!N64</f>
        <v>-0.24415973934255142</v>
      </c>
    </row>
    <row r="65" spans="5:5" x14ac:dyDescent="0.3">
      <c r="E65">
        <f>'Regressions 2nd pass'!N65</f>
        <v>1.218645755788117E-2</v>
      </c>
    </row>
    <row r="66" spans="5:5" x14ac:dyDescent="0.3">
      <c r="E66">
        <f>'Regressions 2nd pass'!N66</f>
        <v>9.9692541603694451E-2</v>
      </c>
    </row>
    <row r="67" spans="5:5" x14ac:dyDescent="0.3">
      <c r="E67">
        <f>'Regressions 2nd pass'!N67</f>
        <v>4.2598195612240097E-2</v>
      </c>
    </row>
    <row r="68" spans="5:5" x14ac:dyDescent="0.3">
      <c r="E68">
        <f>'Regressions 2nd pass'!N68</f>
        <v>3.1705235502457185E-2</v>
      </c>
    </row>
    <row r="69" spans="5:5" x14ac:dyDescent="0.3">
      <c r="E69">
        <f>'Regressions 2nd pass'!N69</f>
        <v>2.4486569757153909E-2</v>
      </c>
    </row>
    <row r="70" spans="5:5" x14ac:dyDescent="0.3">
      <c r="E70">
        <f>'Regressions 2nd pass'!N70</f>
        <v>3.7437647372756899E-2</v>
      </c>
    </row>
    <row r="71" spans="5:5" x14ac:dyDescent="0.3">
      <c r="E71">
        <f>'Regressions 2nd pass'!N71</f>
        <v>4.4677721587235375E-2</v>
      </c>
    </row>
    <row r="72" spans="5:5" x14ac:dyDescent="0.3">
      <c r="E72">
        <f>'Regressions 2nd pass'!N72</f>
        <v>2.832931871626343E-2</v>
      </c>
    </row>
    <row r="73" spans="5:5" x14ac:dyDescent="0.3">
      <c r="E73">
        <f>'Regressions 2nd pass'!N73</f>
        <v>2.5207773605798955E-2</v>
      </c>
    </row>
    <row r="74" spans="5:5" x14ac:dyDescent="0.3">
      <c r="E74">
        <f>'Regressions 2nd pass'!N74</f>
        <v>2.5804802964879414E-3</v>
      </c>
    </row>
    <row r="75" spans="5:5" x14ac:dyDescent="0.3">
      <c r="E75">
        <f>'Regressions 2nd pass'!N75</f>
        <v>1.1914212047154038E-2</v>
      </c>
    </row>
    <row r="76" spans="5:5" x14ac:dyDescent="0.3">
      <c r="E76">
        <f>'Regressions 2nd pass'!N76</f>
        <v>-2.8606414349551024E-2</v>
      </c>
    </row>
    <row r="77" spans="5:5" x14ac:dyDescent="0.3">
      <c r="E77">
        <f>'Regressions 2nd pass'!N77</f>
        <v>6.0859107948809665E-2</v>
      </c>
    </row>
    <row r="78" spans="5:5" x14ac:dyDescent="0.3">
      <c r="E78">
        <f>'Regressions 2nd pass'!N78</f>
        <v>2.2811781054985047E-2</v>
      </c>
    </row>
    <row r="79" spans="5:5" x14ac:dyDescent="0.3">
      <c r="E79">
        <f>'Regressions 2nd pass'!N79</f>
        <v>-3.9160003126426979E-2</v>
      </c>
    </row>
    <row r="80" spans="5:5" x14ac:dyDescent="0.3">
      <c r="E80">
        <f>'Regressions 2nd pass'!N80</f>
        <v>-5.7724248495651054E-2</v>
      </c>
    </row>
    <row r="81" spans="5:5" x14ac:dyDescent="0.3">
      <c r="E81">
        <f>'Regressions 2nd pass'!N81</f>
        <v>-0.11045485513154052</v>
      </c>
    </row>
    <row r="82" spans="5:5" x14ac:dyDescent="0.3">
      <c r="E82">
        <f>'Regressions 2nd pass'!N82</f>
        <v>3.4233130364426323E-2</v>
      </c>
    </row>
    <row r="83" spans="5:5" x14ac:dyDescent="0.3">
      <c r="E83">
        <f>'Regressions 2nd pass'!N83</f>
        <v>0.10323136714201109</v>
      </c>
    </row>
    <row r="84" spans="5:5" x14ac:dyDescent="0.3">
      <c r="E84">
        <f>'Regressions 2nd pass'!N84</f>
        <v>-3.852712719420559E-3</v>
      </c>
    </row>
    <row r="85" spans="5:5" x14ac:dyDescent="0.3">
      <c r="E85">
        <f>'Regressions 2nd pass'!N85</f>
        <v>5.5633615573920103E-2</v>
      </c>
    </row>
    <row r="86" spans="5:5" x14ac:dyDescent="0.3">
      <c r="E86">
        <f>'Regressions 2nd pass'!N86</f>
        <v>-9.8428447492961979E-3</v>
      </c>
    </row>
    <row r="87" spans="5:5" x14ac:dyDescent="0.3">
      <c r="E87">
        <f>'Regressions 2nd pass'!N87</f>
        <v>-7.5362393903808389E-2</v>
      </c>
    </row>
    <row r="88" spans="5:5" x14ac:dyDescent="0.3">
      <c r="E88">
        <f>'Regressions 2nd pass'!N88</f>
        <v>8.7340277361547258E-2</v>
      </c>
    </row>
    <row r="89" spans="5:5" x14ac:dyDescent="0.3">
      <c r="E89">
        <f>'Regressions 2nd pass'!N89</f>
        <v>2.222737510510342E-2</v>
      </c>
    </row>
    <row r="90" spans="5:5" x14ac:dyDescent="0.3">
      <c r="E90">
        <f>'Regressions 2nd pass'!N90</f>
        <v>3.6509456643889493E-3</v>
      </c>
    </row>
    <row r="91" spans="5:5" x14ac:dyDescent="0.3">
      <c r="E91">
        <f>'Regressions 2nd pass'!N91</f>
        <v>-3.1094199793186839E-2</v>
      </c>
    </row>
    <row r="92" spans="5:5" x14ac:dyDescent="0.3">
      <c r="E92">
        <f>'Regressions 2nd pass'!N92</f>
        <v>-4.8078369355337713E-2</v>
      </c>
    </row>
    <row r="93" spans="5:5" x14ac:dyDescent="0.3">
      <c r="E93">
        <f>'Regressions 2nd pass'!N93</f>
        <v>-6.0344689320218414E-2</v>
      </c>
    </row>
    <row r="94" spans="5:5" x14ac:dyDescent="0.3">
      <c r="E94">
        <f>'Regressions 2nd pass'!N94</f>
        <v>-2.6433625997206001E-2</v>
      </c>
    </row>
    <row r="95" spans="5:5" x14ac:dyDescent="0.3">
      <c r="E95">
        <f>'Regressions 2nd pass'!N95</f>
        <v>-4.2949444311692453E-2</v>
      </c>
    </row>
    <row r="96" spans="5:5" x14ac:dyDescent="0.3">
      <c r="E96">
        <f>'Regressions 2nd pass'!N96</f>
        <v>-0.22706743398141871</v>
      </c>
    </row>
    <row r="97" spans="5:5" x14ac:dyDescent="0.3">
      <c r="E97">
        <f>'Regressions 2nd pass'!N97</f>
        <v>0.11948122338935008</v>
      </c>
    </row>
    <row r="98" spans="5:5" x14ac:dyDescent="0.3">
      <c r="E98">
        <f>'Regressions 2nd pass'!N98</f>
        <v>6.8225068032799818E-2</v>
      </c>
    </row>
    <row r="99" spans="5:5" x14ac:dyDescent="0.3">
      <c r="E99">
        <f>'Regressions 2nd pass'!N99</f>
        <v>6.5894761968423587E-2</v>
      </c>
    </row>
    <row r="100" spans="5:5" x14ac:dyDescent="0.3">
      <c r="E100">
        <f>'Regressions 2nd pass'!N100</f>
        <v>-2.2291522749942061E-2</v>
      </c>
    </row>
    <row r="101" spans="5:5" x14ac:dyDescent="0.3">
      <c r="E101">
        <f>'Regressions 2nd pass'!N101</f>
        <v>-3.0866748744815986E-2</v>
      </c>
    </row>
    <row r="102" spans="5:5" x14ac:dyDescent="0.3">
      <c r="E102">
        <f>'Regressions 2nd pass'!N102</f>
        <v>1.9088002478708788E-2</v>
      </c>
    </row>
    <row r="103" spans="5:5" x14ac:dyDescent="0.3">
      <c r="E103">
        <f>'Regressions 2nd pass'!N103</f>
        <v>3.1279926406701186E-2</v>
      </c>
    </row>
    <row r="104" spans="5:5" x14ac:dyDescent="0.3">
      <c r="E104">
        <f>'Regressions 2nd pass'!N104</f>
        <v>-1.6841472742100017E-2</v>
      </c>
    </row>
    <row r="105" spans="5:5" x14ac:dyDescent="0.3">
      <c r="E105">
        <f>'Regressions 2nd pass'!N105</f>
        <v>1.4414425164232192E-2</v>
      </c>
    </row>
    <row r="106" spans="5:5" x14ac:dyDescent="0.3">
      <c r="E106">
        <f>'Regressions 2nd pass'!N106</f>
        <v>4.9459083199438147E-2</v>
      </c>
    </row>
    <row r="107" spans="5:5" x14ac:dyDescent="0.3">
      <c r="E107">
        <f>'Regressions 2nd pass'!N107</f>
        <v>-7.1142716571112707E-2</v>
      </c>
    </row>
    <row r="108" spans="5:5" x14ac:dyDescent="0.3">
      <c r="E108">
        <f>'Regressions 2nd pass'!N108</f>
        <v>-8.4551184956600522E-2</v>
      </c>
    </row>
    <row r="109" spans="5:5" x14ac:dyDescent="0.3">
      <c r="E109">
        <f>'Regressions 2nd pass'!N109</f>
        <v>1.8615274270779025E-2</v>
      </c>
    </row>
    <row r="110" spans="5:5" x14ac:dyDescent="0.3">
      <c r="E110">
        <f>'Regressions 2nd pass'!N110</f>
        <v>-0.12541967598389281</v>
      </c>
    </row>
    <row r="111" spans="5:5" x14ac:dyDescent="0.3">
      <c r="E111">
        <f>'Regressions 2nd pass'!N111</f>
        <v>-6.1911285909524771E-2</v>
      </c>
    </row>
    <row r="112" spans="5:5" x14ac:dyDescent="0.3">
      <c r="E112">
        <f>'Regressions 2nd pass'!N112</f>
        <v>-0.11552936671829706</v>
      </c>
    </row>
    <row r="113" spans="5:5" x14ac:dyDescent="0.3">
      <c r="E113">
        <f>'Regressions 2nd pass'!N113</f>
        <v>-0.33397769477417505</v>
      </c>
    </row>
    <row r="114" spans="5:5" x14ac:dyDescent="0.3">
      <c r="E114">
        <f>'Regressions 2nd pass'!N114</f>
        <v>3.1627690032995481E-2</v>
      </c>
    </row>
    <row r="115" spans="5:5" x14ac:dyDescent="0.3">
      <c r="E115">
        <f>'Regressions 2nd pass'!N115</f>
        <v>0.15342873628060083</v>
      </c>
    </row>
    <row r="116" spans="5:5" x14ac:dyDescent="0.3">
      <c r="E116">
        <f>'Regressions 2nd pass'!N116</f>
        <v>9.8024511567634143E-2</v>
      </c>
    </row>
    <row r="117" spans="5:5" x14ac:dyDescent="0.3">
      <c r="E117">
        <f>'Regressions 2nd pass'!N117</f>
        <v>-0.15659985338824089</v>
      </c>
    </row>
    <row r="118" spans="5:5" x14ac:dyDescent="0.3">
      <c r="E118">
        <f>'Regressions 2nd pass'!N118</f>
        <v>3.6943683383214854E-2</v>
      </c>
    </row>
    <row r="119" spans="5:5" x14ac:dyDescent="0.3">
      <c r="E119">
        <f>'Regressions 2nd pass'!N119</f>
        <v>9.707971097349688E-2</v>
      </c>
    </row>
    <row r="120" spans="5:5" x14ac:dyDescent="0.3">
      <c r="E120">
        <f>'Regressions 2nd pass'!N120</f>
        <v>-1.4394764620690559E-2</v>
      </c>
    </row>
    <row r="121" spans="5:5" x14ac:dyDescent="0.3">
      <c r="E121">
        <f>'Regressions 2nd pass'!N121</f>
        <v>-1.9979644297642096E-2</v>
      </c>
    </row>
    <row r="122" spans="5:5" x14ac:dyDescent="0.3">
      <c r="E122">
        <f>'Regressions 2nd pass'!N122</f>
        <v>-8.5247247108215518E-3</v>
      </c>
    </row>
    <row r="123" spans="5:5" x14ac:dyDescent="0.3">
      <c r="E123">
        <f>'Regressions 2nd pass'!N123</f>
        <v>-0.11708956194910591</v>
      </c>
    </row>
    <row r="124" spans="5:5" x14ac:dyDescent="0.3">
      <c r="E124">
        <f>'Regressions 2nd pass'!N124</f>
        <v>-1.2707892449124181E-2</v>
      </c>
    </row>
    <row r="125" spans="5:5" x14ac:dyDescent="0.3">
      <c r="E125">
        <f>'Regressions 2nd pass'!N125</f>
        <v>-7.3436163761982698E-2</v>
      </c>
    </row>
    <row r="126" spans="5:5" x14ac:dyDescent="0.3">
      <c r="E126">
        <f>'Regressions 2nd pass'!N126</f>
        <v>-5.0557747471889236E-2</v>
      </c>
    </row>
    <row r="127" spans="5:5" x14ac:dyDescent="0.3">
      <c r="E127">
        <f>'Regressions 2nd pass'!N127</f>
        <v>-0.10074112864331575</v>
      </c>
    </row>
    <row r="128" spans="5:5" x14ac:dyDescent="0.3">
      <c r="E128">
        <f>'Regressions 2nd pass'!N128</f>
        <v>2.8387747214509318E-2</v>
      </c>
    </row>
    <row r="129" spans="5:5" x14ac:dyDescent="0.3">
      <c r="E129">
        <f>'Regressions 2nd pass'!N129</f>
        <v>3.2849878275293953E-2</v>
      </c>
    </row>
    <row r="130" spans="5:5" x14ac:dyDescent="0.3">
      <c r="E130">
        <f>'Regressions 2nd pass'!N130</f>
        <v>-0.10060937717195184</v>
      </c>
    </row>
    <row r="131" spans="5:5" x14ac:dyDescent="0.3">
      <c r="E131">
        <f>'Regressions 2nd pass'!N131</f>
        <v>1.6319747845940924E-2</v>
      </c>
    </row>
    <row r="132" spans="5:5" x14ac:dyDescent="0.3">
      <c r="E132">
        <f>'Regressions 2nd pass'!N132</f>
        <v>-2.4712411890797092E-2</v>
      </c>
    </row>
    <row r="133" spans="5:5" x14ac:dyDescent="0.3">
      <c r="E133">
        <f>'Regressions 2nd pass'!N133</f>
        <v>2.2542995469367888E-2</v>
      </c>
    </row>
    <row r="134" spans="5:5" x14ac:dyDescent="0.3">
      <c r="E134">
        <f>'Regressions 2nd pass'!N134</f>
        <v>-4.8907747128962065E-2</v>
      </c>
    </row>
    <row r="135" spans="5:5" x14ac:dyDescent="0.3">
      <c r="E135">
        <f>'Regressions 2nd pass'!N135</f>
        <v>-9.3419730583616634E-2</v>
      </c>
    </row>
    <row r="136" spans="5:5" x14ac:dyDescent="0.3">
      <c r="E136">
        <f>'Regressions 2nd pass'!N136</f>
        <v>7.182502873363994E-2</v>
      </c>
    </row>
    <row r="137" spans="5:5" x14ac:dyDescent="0.3">
      <c r="E137">
        <f>'Regressions 2nd pass'!N137</f>
        <v>5.6875168206654614E-2</v>
      </c>
    </row>
    <row r="138" spans="5:5" x14ac:dyDescent="0.3">
      <c r="E138">
        <f>'Regressions 2nd pass'!N138</f>
        <v>4.5129777577661123E-2</v>
      </c>
    </row>
    <row r="139" spans="5:5" x14ac:dyDescent="0.3">
      <c r="E139">
        <f>'Regressions 2nd pass'!N139</f>
        <v>-2.968999988786436E-2</v>
      </c>
    </row>
    <row r="140" spans="5:5" x14ac:dyDescent="0.3">
      <c r="E140">
        <f>'Regressions 2nd pass'!N140</f>
        <v>-6.7949670243040217E-2</v>
      </c>
    </row>
    <row r="141" spans="5:5" x14ac:dyDescent="0.3">
      <c r="E141">
        <f>'Regressions 2nd pass'!N141</f>
        <v>-0.15596980827929574</v>
      </c>
    </row>
    <row r="142" spans="5:5" x14ac:dyDescent="0.3">
      <c r="E142">
        <f>'Regressions 2nd pass'!N142</f>
        <v>1.3257197505353702E-2</v>
      </c>
    </row>
    <row r="143" spans="5:5" x14ac:dyDescent="0.3">
      <c r="E143">
        <f>'Regressions 2nd pass'!N143</f>
        <v>-0.12909159217168487</v>
      </c>
    </row>
    <row r="144" spans="5:5" x14ac:dyDescent="0.3">
      <c r="E144">
        <f>'Regressions 2nd pass'!N144</f>
        <v>-6.4346660752802265E-2</v>
      </c>
    </row>
    <row r="145" spans="5:5" x14ac:dyDescent="0.3">
      <c r="E145">
        <f>'Regressions 2nd pass'!N145</f>
        <v>4.9261875254341447E-2</v>
      </c>
    </row>
    <row r="146" spans="5:5" x14ac:dyDescent="0.3">
      <c r="E146">
        <f>'Regressions 2nd pass'!N146</f>
        <v>0.11345968619055657</v>
      </c>
    </row>
    <row r="147" spans="5:5" x14ac:dyDescent="0.3">
      <c r="E147">
        <f>'Regressions 2nd pass'!N147</f>
        <v>4.7868614746743532E-2</v>
      </c>
    </row>
    <row r="148" spans="5:5" x14ac:dyDescent="0.3">
      <c r="E148">
        <f>'Regressions 2nd pass'!N148</f>
        <v>6.1052509620761697E-2</v>
      </c>
    </row>
    <row r="149" spans="5:5" x14ac:dyDescent="0.3">
      <c r="E149">
        <f>'Regressions 2nd pass'!N149</f>
        <v>-4.2514991142945213E-2</v>
      </c>
    </row>
    <row r="150" spans="5:5" x14ac:dyDescent="0.3">
      <c r="E150">
        <f>'Regressions 2nd pass'!N150</f>
        <v>-3.8364456486203125E-2</v>
      </c>
    </row>
    <row r="151" spans="5:5" x14ac:dyDescent="0.3">
      <c r="E151">
        <f>'Regressions 2nd pass'!N151</f>
        <v>-6.797963201810564E-2</v>
      </c>
    </row>
    <row r="152" spans="5:5" x14ac:dyDescent="0.3">
      <c r="E152">
        <f>'Regressions 2nd pass'!N152</f>
        <v>-7.3157462546522112E-2</v>
      </c>
    </row>
    <row r="153" spans="5:5" x14ac:dyDescent="0.3">
      <c r="E153">
        <f>'Regressions 2nd pass'!N153</f>
        <v>4.3959425257066975E-2</v>
      </c>
    </row>
    <row r="154" spans="5:5" x14ac:dyDescent="0.3">
      <c r="E154">
        <f>'Regressions 2nd pass'!N154</f>
        <v>-2.7995160765524219E-2</v>
      </c>
    </row>
    <row r="155" spans="5:5" x14ac:dyDescent="0.3">
      <c r="E155">
        <f>'Regressions 2nd pass'!N155</f>
        <v>4.2350600367791813E-2</v>
      </c>
    </row>
    <row r="156" spans="5:5" x14ac:dyDescent="0.3">
      <c r="E156">
        <f>'Regressions 2nd pass'!N156</f>
        <v>2.7406674903188488E-2</v>
      </c>
    </row>
    <row r="157" spans="5:5" x14ac:dyDescent="0.3">
      <c r="E157">
        <f>'Regressions 2nd pass'!N157</f>
        <v>-8.3396536472045923E-2</v>
      </c>
    </row>
    <row r="158" spans="5:5" x14ac:dyDescent="0.3">
      <c r="E158">
        <f>'Regressions 2nd pass'!N158</f>
        <v>0.1146656908312087</v>
      </c>
    </row>
    <row r="159" spans="5:5" x14ac:dyDescent="0.3">
      <c r="E159">
        <f>'Regressions 2nd pass'!N159</f>
        <v>9.3863432182276441E-2</v>
      </c>
    </row>
    <row r="160" spans="5:5" x14ac:dyDescent="0.3">
      <c r="E160">
        <f>'Regressions 2nd pass'!N160</f>
        <v>2.3268385542815295E-2</v>
      </c>
    </row>
    <row r="161" spans="5:5" x14ac:dyDescent="0.3">
      <c r="E161">
        <f>'Regressions 2nd pass'!N161</f>
        <v>-0.10391895241313254</v>
      </c>
    </row>
    <row r="162" spans="5:5" x14ac:dyDescent="0.3">
      <c r="E162">
        <f>'Regressions 2nd pass'!N162</f>
        <v>1.8415016706248899E-2</v>
      </c>
    </row>
    <row r="163" spans="5:5" x14ac:dyDescent="0.3">
      <c r="E163">
        <f>'Regressions 2nd pass'!N163</f>
        <v>0.15961299747770408</v>
      </c>
    </row>
    <row r="164" spans="5:5" x14ac:dyDescent="0.3">
      <c r="E164">
        <f>'Regressions 2nd pass'!N164</f>
        <v>2.2360279603206301E-2</v>
      </c>
    </row>
    <row r="165" spans="5:5" x14ac:dyDescent="0.3">
      <c r="E165">
        <f>'Regressions 2nd pass'!N165</f>
        <v>3.8718884748861093E-2</v>
      </c>
    </row>
    <row r="166" spans="5:5" x14ac:dyDescent="0.3">
      <c r="E166">
        <f>'Regressions 2nd pass'!N166</f>
        <v>-0.28094474243455991</v>
      </c>
    </row>
    <row r="167" spans="5:5" x14ac:dyDescent="0.3">
      <c r="E167">
        <f>'Regressions 2nd pass'!N167</f>
        <v>1.8642652786287073E-2</v>
      </c>
    </row>
    <row r="168" spans="5:5" x14ac:dyDescent="0.3">
      <c r="E168">
        <f>'Regressions 2nd pass'!N168</f>
        <v>2.8044628379766401E-2</v>
      </c>
    </row>
    <row r="169" spans="5:5" x14ac:dyDescent="0.3">
      <c r="E169">
        <f>'Regressions 2nd pass'!N169</f>
        <v>-3.1225888718784844E-2</v>
      </c>
    </row>
    <row r="170" spans="5:5" x14ac:dyDescent="0.3">
      <c r="E170">
        <f>'Regressions 2nd pass'!N170</f>
        <v>-5.0946438211880718E-3</v>
      </c>
    </row>
    <row r="171" spans="5:5" x14ac:dyDescent="0.3">
      <c r="E171">
        <f>'Regressions 2nd pass'!N171</f>
        <v>3.3677236332200877E-2</v>
      </c>
    </row>
    <row r="172" spans="5:5" x14ac:dyDescent="0.3">
      <c r="E172">
        <f>'Regressions 2nd pass'!N172</f>
        <v>5.0796794900131559E-2</v>
      </c>
    </row>
    <row r="173" spans="5:5" x14ac:dyDescent="0.3">
      <c r="E173">
        <f>'Regressions 2nd pass'!N173</f>
        <v>7.1132398521202234E-2</v>
      </c>
    </row>
    <row r="174" spans="5:5" x14ac:dyDescent="0.3">
      <c r="E174">
        <f>'Regressions 2nd pass'!N174</f>
        <v>-7.2197729327498905E-3</v>
      </c>
    </row>
    <row r="175" spans="5:5" x14ac:dyDescent="0.3">
      <c r="E175">
        <f>'Regressions 2nd pass'!N175</f>
        <v>-5.8340892019520751E-2</v>
      </c>
    </row>
    <row r="176" spans="5:5" x14ac:dyDescent="0.3">
      <c r="E176">
        <f>'Regressions 2nd pass'!N176</f>
        <v>3.002681643876759E-2</v>
      </c>
    </row>
    <row r="177" spans="5:5" x14ac:dyDescent="0.3">
      <c r="E177">
        <f>'Regressions 2nd pass'!N177</f>
        <v>-0.17714717001758018</v>
      </c>
    </row>
    <row r="178" spans="5:5" x14ac:dyDescent="0.3">
      <c r="E178">
        <f>'Regressions 2nd pass'!N178</f>
        <v>4.8346905421351671E-2</v>
      </c>
    </row>
    <row r="179" spans="5:5" x14ac:dyDescent="0.3">
      <c r="E179">
        <f>'Regressions 2nd pass'!N179</f>
        <v>0.10269163508337709</v>
      </c>
    </row>
    <row r="180" spans="5:5" x14ac:dyDescent="0.3">
      <c r="E180">
        <f>'Regressions 2nd pass'!N180</f>
        <v>-3.1540083581910849E-2</v>
      </c>
    </row>
    <row r="181" spans="5:5" x14ac:dyDescent="0.3">
      <c r="E181">
        <f>'Regressions 2nd pass'!N181</f>
        <v>2.2088619765605166E-2</v>
      </c>
    </row>
    <row r="182" spans="5:5" x14ac:dyDescent="0.3">
      <c r="E182">
        <f>'Regressions 2nd pass'!N182</f>
        <v>5.1729575699986263E-2</v>
      </c>
    </row>
    <row r="183" spans="5:5" x14ac:dyDescent="0.3">
      <c r="E183">
        <f>'Regressions 2nd pass'!N183</f>
        <v>-5.1112551145908292E-2</v>
      </c>
    </row>
    <row r="184" spans="5:5" x14ac:dyDescent="0.3">
      <c r="E184">
        <f>'Regressions 2nd pass'!N184</f>
        <v>-9.5296562295761333E-3</v>
      </c>
    </row>
    <row r="185" spans="5:5" x14ac:dyDescent="0.3">
      <c r="E185">
        <f>'Regressions 2nd pass'!N185</f>
        <v>2.2911642631688878E-3</v>
      </c>
    </row>
    <row r="186" spans="5:5" x14ac:dyDescent="0.3">
      <c r="E186">
        <f>'Regressions 2nd pass'!N186</f>
        <v>2.1171139126512806E-2</v>
      </c>
    </row>
    <row r="187" spans="5:5" x14ac:dyDescent="0.3">
      <c r="E187">
        <f>'Regressions 2nd pass'!N187</f>
        <v>1.6221275629003884E-2</v>
      </c>
    </row>
    <row r="188" spans="5:5" x14ac:dyDescent="0.3">
      <c r="E188">
        <f>'Regressions 2nd pass'!N188</f>
        <v>-2.1525795068671805E-2</v>
      </c>
    </row>
    <row r="189" spans="5:5" x14ac:dyDescent="0.3">
      <c r="E189">
        <f>'Regressions 2nd pass'!N189</f>
        <v>-1.3280767630083901E-3</v>
      </c>
    </row>
    <row r="190" spans="5:5" x14ac:dyDescent="0.3">
      <c r="E190">
        <f>'Regressions 2nd pass'!N190</f>
        <v>-3.2757163518857269E-3</v>
      </c>
    </row>
    <row r="191" spans="5:5" x14ac:dyDescent="0.3">
      <c r="E191">
        <f>'Regressions 2nd pass'!N191</f>
        <v>-6.5416570933193974E-2</v>
      </c>
    </row>
    <row r="192" spans="5:5" x14ac:dyDescent="0.3">
      <c r="E192">
        <f>'Regressions 2nd pass'!N192</f>
        <v>-2.5316402024437856E-2</v>
      </c>
    </row>
    <row r="193" spans="5:5" x14ac:dyDescent="0.3">
      <c r="E193">
        <f>'Regressions 2nd pass'!N193</f>
        <v>1.760729616892398E-2</v>
      </c>
    </row>
    <row r="194" spans="5:5" x14ac:dyDescent="0.3">
      <c r="E194">
        <f>'Regressions 2nd pass'!N194</f>
        <v>-2.9636417600899634E-2</v>
      </c>
    </row>
    <row r="195" spans="5:5" x14ac:dyDescent="0.3">
      <c r="E195">
        <f>'Regressions 2nd pass'!N195</f>
        <v>6.3442096607090548E-2</v>
      </c>
    </row>
    <row r="196" spans="5:5" x14ac:dyDescent="0.3">
      <c r="E196">
        <f>'Regressions 2nd pass'!N196</f>
        <v>6.4007708037614464E-2</v>
      </c>
    </row>
    <row r="197" spans="5:5" x14ac:dyDescent="0.3">
      <c r="E197">
        <f>'Regressions 2nd pass'!N197</f>
        <v>5.2619993839538637E-2</v>
      </c>
    </row>
    <row r="198" spans="5:5" x14ac:dyDescent="0.3">
      <c r="E198">
        <f>'Regressions 2nd pass'!N198</f>
        <v>3.7007981413534452E-2</v>
      </c>
    </row>
    <row r="199" spans="5:5" x14ac:dyDescent="0.3">
      <c r="E199">
        <f>'Regressions 2nd pass'!N199</f>
        <v>3.2735124475296473E-2</v>
      </c>
    </row>
    <row r="200" spans="5:5" x14ac:dyDescent="0.3">
      <c r="E200">
        <f>'Regressions 2nd pass'!N200</f>
        <v>2.5155972138645843E-2</v>
      </c>
    </row>
    <row r="201" spans="5:5" x14ac:dyDescent="0.3">
      <c r="E201">
        <f>'Regressions 2nd pass'!N201</f>
        <v>1.2355257688058785E-2</v>
      </c>
    </row>
    <row r="202" spans="5:5" x14ac:dyDescent="0.3">
      <c r="E202">
        <f>'Regressions 2nd pass'!N202</f>
        <v>6.2927325129739309E-2</v>
      </c>
    </row>
    <row r="203" spans="5:5" x14ac:dyDescent="0.3">
      <c r="E203">
        <f>'Regressions 2nd pass'!N203</f>
        <v>1.2246629332357095E-2</v>
      </c>
    </row>
    <row r="204" spans="5:5" x14ac:dyDescent="0.3">
      <c r="E204">
        <f>'Regressions 2nd pass'!N204</f>
        <v>0.14679285193039426</v>
      </c>
    </row>
    <row r="205" spans="5:5" x14ac:dyDescent="0.3">
      <c r="E205">
        <f>'Regressions 2nd pass'!N205</f>
        <v>6.3942749457859271E-2</v>
      </c>
    </row>
    <row r="206" spans="5:5" x14ac:dyDescent="0.3">
      <c r="E206">
        <f>'Regressions 2nd pass'!N206</f>
        <v>2.1993085829887349E-2</v>
      </c>
    </row>
    <row r="207" spans="5:5" x14ac:dyDescent="0.3">
      <c r="E207">
        <f>'Regressions 2nd pass'!N207</f>
        <v>0.12497955407312933</v>
      </c>
    </row>
    <row r="208" spans="5:5" x14ac:dyDescent="0.3">
      <c r="E208">
        <f>'Regressions 2nd pass'!N208</f>
        <v>3.1103281770543667E-2</v>
      </c>
    </row>
    <row r="209" spans="5:5" x14ac:dyDescent="0.3">
      <c r="E209">
        <f>'Regressions 2nd pass'!N209</f>
        <v>-0.10600168011665456</v>
      </c>
    </row>
    <row r="210" spans="5:5" x14ac:dyDescent="0.3">
      <c r="E210">
        <f>'Regressions 2nd pass'!N210</f>
        <v>0.18725676549123982</v>
      </c>
    </row>
    <row r="211" spans="5:5" x14ac:dyDescent="0.3">
      <c r="E211">
        <f>'Regressions 2nd pass'!N211</f>
        <v>5.0071177939276623E-2</v>
      </c>
    </row>
    <row r="212" spans="5:5" x14ac:dyDescent="0.3">
      <c r="E212">
        <f>'Regressions 2nd pass'!N212</f>
        <v>7.0671013071613942E-2</v>
      </c>
    </row>
    <row r="213" spans="5:5" x14ac:dyDescent="0.3">
      <c r="E213">
        <f>'Regressions 2nd pass'!N213</f>
        <v>-6.0184991915323671E-2</v>
      </c>
    </row>
    <row r="214" spans="5:5" x14ac:dyDescent="0.3">
      <c r="E214">
        <f>'Regressions 2nd pass'!N214</f>
        <v>0.13985714606825983</v>
      </c>
    </row>
    <row r="215" spans="5:5" x14ac:dyDescent="0.3">
      <c r="E215">
        <f>'Regressions 2nd pass'!N215</f>
        <v>2.8523283507636776E-2</v>
      </c>
    </row>
    <row r="216" spans="5:5" x14ac:dyDescent="0.3">
      <c r="E216">
        <f>'Regressions 2nd pass'!N216</f>
        <v>-2.1003393860461017E-2</v>
      </c>
    </row>
    <row r="217" spans="5:5" x14ac:dyDescent="0.3">
      <c r="E217">
        <f>'Regressions 2nd pass'!N217</f>
        <v>-5.7342704685314771E-3</v>
      </c>
    </row>
    <row r="218" spans="5:5" x14ac:dyDescent="0.3">
      <c r="E218">
        <f>'Regressions 2nd pass'!N218</f>
        <v>-7.8767059168479925E-2</v>
      </c>
    </row>
    <row r="219" spans="5:5" x14ac:dyDescent="0.3">
      <c r="E219">
        <f>'Regressions 2nd pass'!N219</f>
        <v>-0.12760531913663531</v>
      </c>
    </row>
    <row r="220" spans="5:5" x14ac:dyDescent="0.3">
      <c r="E220">
        <f>'Regressions 2nd pass'!N220</f>
        <v>4.9215126141982424E-2</v>
      </c>
    </row>
    <row r="221" spans="5:5" x14ac:dyDescent="0.3">
      <c r="E221">
        <f>'Regressions 2nd pass'!N221</f>
        <v>-0.16554876331010959</v>
      </c>
    </row>
    <row r="222" spans="5:5" x14ac:dyDescent="0.3">
      <c r="E222">
        <f>'Regressions 2nd pass'!N222</f>
        <v>8.7645468129492698E-2</v>
      </c>
    </row>
    <row r="223" spans="5:5" x14ac:dyDescent="0.3">
      <c r="E223">
        <f>'Regressions 2nd pass'!N223</f>
        <v>-7.5811703292458787E-3</v>
      </c>
    </row>
    <row r="224" spans="5:5" x14ac:dyDescent="0.3">
      <c r="E224">
        <f>'Regressions 2nd pass'!N224</f>
        <v>-0.15533096546546599</v>
      </c>
    </row>
    <row r="225" spans="5:5" x14ac:dyDescent="0.3">
      <c r="E225">
        <f>'Regressions 2nd pass'!N225</f>
        <v>-0.2080996229068468</v>
      </c>
    </row>
    <row r="226" spans="5:5" x14ac:dyDescent="0.3">
      <c r="E226">
        <f>'Regressions 2nd pass'!N226</f>
        <v>5.3540293496971536E-2</v>
      </c>
    </row>
    <row r="227" spans="5:5" x14ac:dyDescent="0.3">
      <c r="E227">
        <f>'Regressions 2nd pass'!N227</f>
        <v>-5.6957876220213421E-2</v>
      </c>
    </row>
    <row r="228" spans="5:5" x14ac:dyDescent="0.3">
      <c r="E228">
        <f>'Regressions 2nd pass'!N228</f>
        <v>0.11637336321328995</v>
      </c>
    </row>
    <row r="229" spans="5:5" x14ac:dyDescent="0.3">
      <c r="E229">
        <f>'Regressions 2nd pass'!N229</f>
        <v>4.2670994718498889E-3</v>
      </c>
    </row>
    <row r="230" spans="5:5" x14ac:dyDescent="0.3">
      <c r="E230">
        <f>'Regressions 2nd pass'!N230</f>
        <v>9.2942162572660969E-2</v>
      </c>
    </row>
    <row r="231" spans="5:5" x14ac:dyDescent="0.3">
      <c r="E231">
        <f>'Regressions 2nd pass'!N231</f>
        <v>-6.7465940042499284E-4</v>
      </c>
    </row>
    <row r="232" spans="5:5" x14ac:dyDescent="0.3">
      <c r="E232">
        <f>'Regressions 2nd pass'!N232</f>
        <v>-7.0033699357985313E-4</v>
      </c>
    </row>
    <row r="233" spans="5:5" x14ac:dyDescent="0.3">
      <c r="E233">
        <f>'Regressions 2nd pass'!N233</f>
        <v>-3.7122165431661358E-2</v>
      </c>
    </row>
    <row r="234" spans="5:5" x14ac:dyDescent="0.3">
      <c r="E234">
        <f>'Regressions 2nd pass'!N234</f>
        <v>6.8534969556812264E-2</v>
      </c>
    </row>
    <row r="235" spans="5:5" x14ac:dyDescent="0.3">
      <c r="E235">
        <f>'Regressions 2nd pass'!N235</f>
        <v>-3.874269396190666E-2</v>
      </c>
    </row>
    <row r="236" spans="5:5" x14ac:dyDescent="0.3">
      <c r="E236">
        <f>'Regressions 2nd pass'!N236</f>
        <v>-5.2359819630876103E-3</v>
      </c>
    </row>
    <row r="237" spans="5:5" x14ac:dyDescent="0.3">
      <c r="E237">
        <f>'Regressions 2nd pass'!N237</f>
        <v>1.6381281691897343E-2</v>
      </c>
    </row>
    <row r="238" spans="5:5" x14ac:dyDescent="0.3">
      <c r="E238">
        <f>'Regressions 2nd pass'!N238</f>
        <v>1.6562812986338216E-3</v>
      </c>
    </row>
    <row r="239" spans="5:5" x14ac:dyDescent="0.3">
      <c r="E239">
        <f>'Regressions 2nd pass'!N239</f>
        <v>2.8656784799919066E-2</v>
      </c>
    </row>
    <row r="240" spans="5:5" x14ac:dyDescent="0.3">
      <c r="E240">
        <f>'Regressions 2nd pass'!N240</f>
        <v>-3.866701148249696E-2</v>
      </c>
    </row>
    <row r="241" spans="5:5" x14ac:dyDescent="0.3">
      <c r="E241">
        <f>'Regressions 2nd pass'!N241</f>
        <v>3.5503512368253887E-2</v>
      </c>
    </row>
    <row r="242" spans="5:5" x14ac:dyDescent="0.3">
      <c r="E242">
        <f>'Regressions 2nd pass'!N242</f>
        <v>4.5937930262405224E-2</v>
      </c>
    </row>
    <row r="243" spans="5:5" x14ac:dyDescent="0.3">
      <c r="E243">
        <f>'Regressions 2nd pass'!N243</f>
        <v>-1.0074800462127165E-2</v>
      </c>
    </row>
    <row r="244" spans="5:5" x14ac:dyDescent="0.3">
      <c r="E244">
        <f>'Regressions 2nd pass'!N244</f>
        <v>4.4544172377709579E-2</v>
      </c>
    </row>
    <row r="245" spans="5:5" x14ac:dyDescent="0.3">
      <c r="E245">
        <f>'Regressions 2nd pass'!N245</f>
        <v>3.7226054460077762E-3</v>
      </c>
    </row>
    <row r="246" spans="5:5" x14ac:dyDescent="0.3">
      <c r="E246">
        <f>'Regressions 2nd pass'!N246</f>
        <v>-5.1104478343839688E-2</v>
      </c>
    </row>
    <row r="247" spans="5:5" x14ac:dyDescent="0.3">
      <c r="E247">
        <f>'Regressions 2nd pass'!N247</f>
        <v>-0.11520531749274632</v>
      </c>
    </row>
    <row r="248" spans="5:5" x14ac:dyDescent="0.3">
      <c r="E248">
        <f>'Regressions 2nd pass'!N248</f>
        <v>-5.6906134854084911E-2</v>
      </c>
    </row>
    <row r="249" spans="5:5" x14ac:dyDescent="0.3">
      <c r="E249">
        <f>'Regressions 2nd pass'!N249</f>
        <v>-0.11411061443348913</v>
      </c>
    </row>
    <row r="250" spans="5:5" x14ac:dyDescent="0.3">
      <c r="E250">
        <f>'Regressions 2nd pass'!N250</f>
        <v>-0.27971121836610191</v>
      </c>
    </row>
    <row r="251" spans="5:5" x14ac:dyDescent="0.3">
      <c r="E251">
        <f>'Regressions 2nd pass'!N251</f>
        <v>-0.1656352513319872</v>
      </c>
    </row>
    <row r="252" spans="5:5" x14ac:dyDescent="0.3">
      <c r="E252">
        <f>'Regressions 2nd pass'!N252</f>
        <v>0.10651878198506548</v>
      </c>
    </row>
    <row r="253" spans="5:5" x14ac:dyDescent="0.3">
      <c r="E253">
        <f>'Regressions 2nd pass'!N253</f>
        <v>9.9118464683435548E-2</v>
      </c>
    </row>
    <row r="254" spans="5:5" x14ac:dyDescent="0.3">
      <c r="E254">
        <f>'Regressions 2nd pass'!N254</f>
        <v>2.4750418572971E-2</v>
      </c>
    </row>
    <row r="255" spans="5:5" x14ac:dyDescent="0.3">
      <c r="E255">
        <f>'Regressions 2nd pass'!N255</f>
        <v>1.727127779234916E-2</v>
      </c>
    </row>
    <row r="256" spans="5:5" x14ac:dyDescent="0.3">
      <c r="E256">
        <f>'Regressions 2nd pass'!N256</f>
        <v>-0.15670136217219355</v>
      </c>
    </row>
    <row r="257" spans="5:5" x14ac:dyDescent="0.3">
      <c r="E257">
        <f>'Regressions 2nd pass'!N257</f>
        <v>6.8325538606701208E-2</v>
      </c>
    </row>
    <row r="258" spans="5:5" x14ac:dyDescent="0.3">
      <c r="E258">
        <f>'Regressions 2nd pass'!N258</f>
        <v>6.3257146916852136E-2</v>
      </c>
    </row>
    <row r="259" spans="5:5" x14ac:dyDescent="0.3">
      <c r="E259">
        <f>'Regressions 2nd pass'!N259</f>
        <v>2.6825704661270322E-2</v>
      </c>
    </row>
    <row r="260" spans="5:5" x14ac:dyDescent="0.3">
      <c r="E260">
        <f>'Regressions 2nd pass'!N260</f>
        <v>-3.3921806943456367E-2</v>
      </c>
    </row>
    <row r="261" spans="5:5" x14ac:dyDescent="0.3">
      <c r="E261">
        <f>'Regressions 2nd pass'!N261</f>
        <v>-0.18301436802518367</v>
      </c>
    </row>
    <row r="262" spans="5:5" x14ac:dyDescent="0.3">
      <c r="E262">
        <f>'Regressions 2nd pass'!N262</f>
        <v>7.2023550649644719E-2</v>
      </c>
    </row>
    <row r="263" spans="5:5" x14ac:dyDescent="0.3">
      <c r="E263">
        <f>'Regressions 2nd pass'!N263</f>
        <v>8.0871013510149581E-2</v>
      </c>
    </row>
    <row r="264" spans="5:5" x14ac:dyDescent="0.3">
      <c r="E264">
        <f>'Regressions 2nd pass'!N264</f>
        <v>-6.0964187435932793E-2</v>
      </c>
    </row>
    <row r="265" spans="5:5" x14ac:dyDescent="0.3">
      <c r="E265">
        <f>'Regressions 2nd pass'!N265</f>
        <v>2.6300393219696794E-2</v>
      </c>
    </row>
    <row r="266" spans="5:5" x14ac:dyDescent="0.3">
      <c r="E266">
        <f>'Regressions 2nd pass'!N266</f>
        <v>-3.8549932321141789E-2</v>
      </c>
    </row>
    <row r="267" spans="5:5" x14ac:dyDescent="0.3">
      <c r="E267">
        <f>'Regressions 2nd pass'!N267</f>
        <v>6.6089057420462005E-2</v>
      </c>
    </row>
    <row r="268" spans="5:5" x14ac:dyDescent="0.3">
      <c r="E268">
        <f>'Regressions 2nd pass'!N268</f>
        <v>-7.9628790737817923E-4</v>
      </c>
    </row>
    <row r="269" spans="5:5" x14ac:dyDescent="0.3">
      <c r="E269">
        <f>'Regressions 2nd pass'!N269</f>
        <v>1.8108626913302395E-2</v>
      </c>
    </row>
    <row r="270" spans="5:5" x14ac:dyDescent="0.3">
      <c r="E270">
        <f>'Regressions 2nd pass'!N270</f>
        <v>6.7656986921962314E-2</v>
      </c>
    </row>
    <row r="271" spans="5:5" x14ac:dyDescent="0.3">
      <c r="E271">
        <f>'Regressions 2nd pass'!N271</f>
        <v>-6.8910453476771494E-3</v>
      </c>
    </row>
    <row r="272" spans="5:5" x14ac:dyDescent="0.3">
      <c r="E272">
        <f>'Regressions 2nd pass'!N272</f>
        <v>2.3964273949994563E-2</v>
      </c>
    </row>
    <row r="273" spans="5:5" x14ac:dyDescent="0.3">
      <c r="E273">
        <f>'Regressions 2nd pass'!N273</f>
        <v>-1.6374066755101779E-2</v>
      </c>
    </row>
    <row r="274" spans="5:5" x14ac:dyDescent="0.3">
      <c r="E274">
        <f>'Regressions 2nd pass'!N274</f>
        <v>2.1728381301788779E-2</v>
      </c>
    </row>
    <row r="275" spans="5:5" x14ac:dyDescent="0.3">
      <c r="E275">
        <f>'Regressions 2nd pass'!N275</f>
        <v>-1.6438134426939754E-2</v>
      </c>
    </row>
    <row r="276" spans="5:5" x14ac:dyDescent="0.3">
      <c r="E276">
        <f>'Regressions 2nd pass'!N276</f>
        <v>-2.1605930463443279E-2</v>
      </c>
    </row>
    <row r="277" spans="5:5" x14ac:dyDescent="0.3">
      <c r="E277">
        <f>'Regressions 2nd pass'!N277</f>
        <v>-9.6110947453164286E-2</v>
      </c>
    </row>
    <row r="278" spans="5:5" x14ac:dyDescent="0.3">
      <c r="E278">
        <f>'Regressions 2nd pass'!N278</f>
        <v>3.4108680785851497E-2</v>
      </c>
    </row>
    <row r="279" spans="5:5" x14ac:dyDescent="0.3">
      <c r="E279">
        <f>'Regressions 2nd pass'!N279</f>
        <v>-1.5110778972641015E-2</v>
      </c>
    </row>
    <row r="280" spans="5:5" x14ac:dyDescent="0.3">
      <c r="E280">
        <f>'Regressions 2nd pass'!N280</f>
        <v>-3.9455947757343068E-3</v>
      </c>
    </row>
    <row r="281" spans="5:5" x14ac:dyDescent="0.3">
      <c r="E281">
        <f>'Regressions 2nd pass'!N281</f>
        <v>6.1193336134319765E-3</v>
      </c>
    </row>
    <row r="282" spans="5:5" x14ac:dyDescent="0.3">
      <c r="E282">
        <f>'Regressions 2nd pass'!N282</f>
        <v>1.5722390719393076E-2</v>
      </c>
    </row>
    <row r="283" spans="5:5" x14ac:dyDescent="0.3">
      <c r="E283">
        <f>'Regressions 2nd pass'!N283</f>
        <v>2.5042893851289882E-2</v>
      </c>
    </row>
    <row r="284" spans="5:5" x14ac:dyDescent="0.3">
      <c r="E284">
        <f>'Regressions 2nd pass'!N284</f>
        <v>7.0384858210017498E-3</v>
      </c>
    </row>
    <row r="285" spans="5:5" x14ac:dyDescent="0.3">
      <c r="E285">
        <f>'Regressions 2nd pass'!N285</f>
        <v>1.4733911744537309E-2</v>
      </c>
    </row>
    <row r="286" spans="5:5" x14ac:dyDescent="0.3">
      <c r="E286">
        <f>'Regressions 2nd pass'!N286</f>
        <v>4.1746770383578991E-2</v>
      </c>
    </row>
    <row r="287" spans="5:5" x14ac:dyDescent="0.3">
      <c r="E287">
        <f>'Regressions 2nd pass'!N287</f>
        <v>-3.7819760346991416E-2</v>
      </c>
    </row>
    <row r="288" spans="5:5" x14ac:dyDescent="0.3">
      <c r="E288">
        <f>'Regressions 2nd pass'!N288</f>
        <v>6.3316567598930007E-3</v>
      </c>
    </row>
    <row r="289" spans="5:5" x14ac:dyDescent="0.3">
      <c r="E289">
        <f>'Regressions 2nd pass'!N289</f>
        <v>5.852004512138631E-2</v>
      </c>
    </row>
    <row r="290" spans="5:5" x14ac:dyDescent="0.3">
      <c r="E290">
        <f>'Regressions 2nd pass'!N290</f>
        <v>-0.18440726952890785</v>
      </c>
    </row>
    <row r="291" spans="5:5" x14ac:dyDescent="0.3">
      <c r="E291">
        <f>'Regressions 2nd pass'!N291</f>
        <v>0.11467772852512326</v>
      </c>
    </row>
    <row r="292" spans="5:5" x14ac:dyDescent="0.3">
      <c r="E292">
        <f>'Regressions 2nd pass'!N292</f>
        <v>2.1949658380691517E-2</v>
      </c>
    </row>
    <row r="293" spans="5:5" x14ac:dyDescent="0.3">
      <c r="E293">
        <f>'Regressions 2nd pass'!N293</f>
        <v>-1.5156050901211415E-2</v>
      </c>
    </row>
    <row r="294" spans="5:5" x14ac:dyDescent="0.3">
      <c r="E294">
        <f>'Regressions 2nd pass'!N294</f>
        <v>6.3906895128079455E-2</v>
      </c>
    </row>
    <row r="295" spans="5:5" x14ac:dyDescent="0.3">
      <c r="E295">
        <f>'Regressions 2nd pass'!N295</f>
        <v>-0.27895735214846606</v>
      </c>
    </row>
    <row r="296" spans="5:5" x14ac:dyDescent="0.3">
      <c r="E296">
        <f>'Regressions 2nd pass'!N296</f>
        <v>0.18961279668061159</v>
      </c>
    </row>
    <row r="297" spans="5:5" x14ac:dyDescent="0.3">
      <c r="E297">
        <f>'Regressions 2nd pass'!N297</f>
        <v>6.6002759388810617E-2</v>
      </c>
    </row>
    <row r="298" spans="5:5" x14ac:dyDescent="0.3">
      <c r="E298">
        <f>'Regressions 2nd pass'!N298</f>
        <v>8.8658058596530864E-2</v>
      </c>
    </row>
    <row r="299" spans="5:5" x14ac:dyDescent="0.3">
      <c r="E299">
        <f>'Regressions 2nd pass'!N299</f>
        <v>4.5136928594807557E-2</v>
      </c>
    </row>
    <row r="300" spans="5:5" x14ac:dyDescent="0.3">
      <c r="E300">
        <f>'Regressions 2nd pass'!N300</f>
        <v>6.2174783960688984E-2</v>
      </c>
    </row>
    <row r="301" spans="5:5" x14ac:dyDescent="0.3">
      <c r="E301">
        <f>'Regressions 2nd pass'!N301</f>
        <v>-6.1187574040673098E-3</v>
      </c>
    </row>
    <row r="302" spans="5:5" x14ac:dyDescent="0.3">
      <c r="E302">
        <f>'Regressions 2nd pass'!N302</f>
        <v>9.0930768641763748E-2</v>
      </c>
    </row>
    <row r="303" spans="5:5" x14ac:dyDescent="0.3">
      <c r="E303">
        <f>'Regressions 2nd pass'!N303</f>
        <v>-5.8152678165789951E-2</v>
      </c>
    </row>
    <row r="304" spans="5:5" x14ac:dyDescent="0.3">
      <c r="E304">
        <f>'Regressions 2nd pass'!N304</f>
        <v>-0.19296133650389713</v>
      </c>
    </row>
    <row r="305" spans="5:5" x14ac:dyDescent="0.3">
      <c r="E305">
        <f>'Regressions 2nd pass'!N305</f>
        <v>-6.4472694094364513E-2</v>
      </c>
    </row>
    <row r="306" spans="5:5" x14ac:dyDescent="0.3">
      <c r="E306">
        <f>'Regressions 2nd pass'!N306</f>
        <v>4.4597397766823477E-2</v>
      </c>
    </row>
    <row r="307" spans="5:5" x14ac:dyDescent="0.3">
      <c r="E307">
        <f>'Regressions 2nd pass'!N307</f>
        <v>4.381376977796414E-2</v>
      </c>
    </row>
    <row r="308" spans="5:5" x14ac:dyDescent="0.3">
      <c r="E308">
        <f>'Regressions 2nd pass'!N308</f>
        <v>6.4536096576832236E-2</v>
      </c>
    </row>
    <row r="309" spans="5:5" x14ac:dyDescent="0.3">
      <c r="E309">
        <f>'Regressions 2nd pass'!N309</f>
        <v>-5.2371545849700496E-2</v>
      </c>
    </row>
    <row r="310" spans="5:5" x14ac:dyDescent="0.3">
      <c r="E310">
        <f>'Regressions 2nd pass'!N310</f>
        <v>8.5521290819288609E-2</v>
      </c>
    </row>
    <row r="311" spans="5:5" x14ac:dyDescent="0.3">
      <c r="E311">
        <f>'Regressions 2nd pass'!N311</f>
        <v>8.9402354329488176E-2</v>
      </c>
    </row>
    <row r="312" spans="5:5" x14ac:dyDescent="0.3">
      <c r="E312">
        <f>'Regressions 2nd pass'!N312</f>
        <v>2.9881428176032898E-2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1DD3-9868-4717-8617-E2F29817DBE7}">
  <dimension ref="A1:K312"/>
  <sheetViews>
    <sheetView tabSelected="1" workbookViewId="0">
      <selection activeCell="Q29" sqref="Q29"/>
    </sheetView>
  </sheetViews>
  <sheetFormatPr defaultRowHeight="14.4" x14ac:dyDescent="0.3"/>
  <sheetData>
    <row r="1" spans="1:11" x14ac:dyDescent="0.3">
      <c r="A1" t="str">
        <f>Sheet2!B1</f>
        <v>S&amp;P 500</v>
      </c>
      <c r="B1" t="str">
        <f>Sheet2!C1</f>
        <v>Corporate Profits</v>
      </c>
      <c r="D1" t="s">
        <v>31</v>
      </c>
      <c r="E1" t="s">
        <v>32</v>
      </c>
    </row>
    <row r="2" spans="1:11" x14ac:dyDescent="0.3">
      <c r="A2">
        <f>Sheet2!B2</f>
        <v>15.3</v>
      </c>
      <c r="B2">
        <f>Sheet2!C2</f>
        <v>21.97</v>
      </c>
      <c r="J2" t="s">
        <v>35</v>
      </c>
      <c r="K2" t="s">
        <v>36</v>
      </c>
    </row>
    <row r="3" spans="1:11" x14ac:dyDescent="0.3">
      <c r="A3">
        <f>Sheet2!B3</f>
        <v>15.17</v>
      </c>
      <c r="B3">
        <f>Sheet2!C3</f>
        <v>20.788</v>
      </c>
      <c r="D3">
        <f>LN(A3)-LN(A2)</f>
        <v>-8.5330350379488884E-3</v>
      </c>
      <c r="E3">
        <f>LN(B3)-LN(B2)</f>
        <v>-5.530198925032348E-2</v>
      </c>
      <c r="J3">
        <f>E3*$G$5+$H$5</f>
        <v>7.7043667264779826E-3</v>
      </c>
      <c r="K3">
        <f>D3-J3</f>
        <v>-1.6237401764426871E-2</v>
      </c>
    </row>
    <row r="4" spans="1:11" x14ac:dyDescent="0.3">
      <c r="A4">
        <f>Sheet2!B4</f>
        <v>15.21</v>
      </c>
      <c r="B4">
        <f>Sheet2!C4</f>
        <v>20.564</v>
      </c>
      <c r="D4">
        <f t="shared" ref="D4:D67" si="0">LN(A4)-LN(A3)</f>
        <v>2.6333129107607434E-3</v>
      </c>
      <c r="E4">
        <f t="shared" ref="E4:E67" si="1">LN(B4)-LN(B3)</f>
        <v>-1.0833922952937058E-2</v>
      </c>
      <c r="G4" t="s">
        <v>33</v>
      </c>
      <c r="H4" t="s">
        <v>15</v>
      </c>
      <c r="J4">
        <f t="shared" ref="J4:J67" si="2">E4*$G$5+$H$5</f>
        <v>1.4701423468142792E-2</v>
      </c>
      <c r="K4">
        <f t="shared" ref="K4:K67" si="3">D4-J4</f>
        <v>-1.2068110557382048E-2</v>
      </c>
    </row>
    <row r="5" spans="1:11" x14ac:dyDescent="0.3">
      <c r="A5">
        <f>Sheet2!B5</f>
        <v>15.11</v>
      </c>
      <c r="B5">
        <f>Sheet2!C5</f>
        <v>22.451000000000001</v>
      </c>
      <c r="D5">
        <f t="shared" si="0"/>
        <v>-6.596329986553684E-3</v>
      </c>
      <c r="E5">
        <f t="shared" si="1"/>
        <v>8.7793182432819972E-2</v>
      </c>
      <c r="G5" cm="1">
        <f t="array" ref="G5:H9">LINEST(D3:D312,E3:E312,TRUE,TRUE)</f>
        <v>0.15735014639204259</v>
      </c>
      <c r="H5">
        <v>1.6406142830787548E-2</v>
      </c>
      <c r="J5">
        <f t="shared" si="2"/>
        <v>3.0220412938815073E-2</v>
      </c>
      <c r="K5">
        <f t="shared" si="3"/>
        <v>-3.6816742925368753E-2</v>
      </c>
    </row>
    <row r="6" spans="1:11" x14ac:dyDescent="0.3">
      <c r="A6">
        <f>Sheet2!B6</f>
        <v>15.3</v>
      </c>
      <c r="B6">
        <f>Sheet2!C6</f>
        <v>23.739000000000001</v>
      </c>
      <c r="D6">
        <f t="shared" si="0"/>
        <v>1.2496052113741829E-2</v>
      </c>
      <c r="E6">
        <f t="shared" si="1"/>
        <v>5.5784108669087562E-2</v>
      </c>
      <c r="G6">
        <v>6.3666539060704089E-2</v>
      </c>
      <c r="H6">
        <v>4.5540665779827136E-3</v>
      </c>
      <c r="J6">
        <f t="shared" si="2"/>
        <v>2.518378049621809E-2</v>
      </c>
      <c r="K6">
        <f t="shared" si="3"/>
        <v>-1.2687728382476261E-2</v>
      </c>
    </row>
    <row r="7" spans="1:11" x14ac:dyDescent="0.3">
      <c r="A7">
        <f>Sheet2!B7</f>
        <v>15.08</v>
      </c>
      <c r="B7">
        <f>Sheet2!C7</f>
        <v>24.940999999999999</v>
      </c>
      <c r="D7">
        <f t="shared" si="0"/>
        <v>-1.4483465818579955E-2</v>
      </c>
      <c r="E7">
        <f t="shared" si="1"/>
        <v>4.9393770383846292E-2</v>
      </c>
      <c r="G7">
        <v>1.94461025710264E-2</v>
      </c>
      <c r="H7">
        <v>7.8081698055631879E-2</v>
      </c>
      <c r="J7">
        <f t="shared" si="2"/>
        <v>2.4178259831540698E-2</v>
      </c>
      <c r="K7">
        <f t="shared" si="3"/>
        <v>-3.8661725650120653E-2</v>
      </c>
    </row>
    <row r="8" spans="1:11" x14ac:dyDescent="0.3">
      <c r="A8">
        <f>Sheet2!B8</f>
        <v>16.739999999999998</v>
      </c>
      <c r="B8">
        <f>Sheet2!C8</f>
        <v>24.550999999999998</v>
      </c>
      <c r="D8">
        <f t="shared" si="0"/>
        <v>0.10443170248151912</v>
      </c>
      <c r="E8">
        <f t="shared" si="1"/>
        <v>-1.576044907050056E-2</v>
      </c>
      <c r="G8">
        <v>6.108179884431058</v>
      </c>
      <c r="H8">
        <v>308</v>
      </c>
      <c r="J8">
        <f t="shared" si="2"/>
        <v>1.3926233862339954E-2</v>
      </c>
      <c r="K8">
        <f t="shared" si="3"/>
        <v>9.0505468619179158E-2</v>
      </c>
    </row>
    <row r="9" spans="1:11" x14ac:dyDescent="0.3">
      <c r="A9">
        <f>Sheet2!B9</f>
        <v>15.49</v>
      </c>
      <c r="B9">
        <f>Sheet2!C9</f>
        <v>23.76</v>
      </c>
      <c r="D9">
        <f t="shared" si="0"/>
        <v>-7.7606410632551803E-2</v>
      </c>
      <c r="E9">
        <f t="shared" si="1"/>
        <v>-3.2749092114067402E-2</v>
      </c>
      <c r="G9">
        <v>3.7240055307887987E-2</v>
      </c>
      <c r="H9">
        <v>1.8777994839452667</v>
      </c>
      <c r="J9">
        <f t="shared" si="2"/>
        <v>1.1253068392432555E-2</v>
      </c>
      <c r="K9">
        <f t="shared" si="3"/>
        <v>-8.8859479024984353E-2</v>
      </c>
    </row>
    <row r="10" spans="1:11" x14ac:dyDescent="0.3">
      <c r="A10">
        <f>Sheet2!B10</f>
        <v>15.2</v>
      </c>
      <c r="B10">
        <f>Sheet2!C10</f>
        <v>21.683</v>
      </c>
      <c r="D10">
        <f t="shared" si="0"/>
        <v>-1.8899226576546635E-2</v>
      </c>
      <c r="E10">
        <f t="shared" si="1"/>
        <v>-9.1474951112363367E-2</v>
      </c>
      <c r="J10">
        <f t="shared" si="2"/>
        <v>2.0125458820522343E-3</v>
      </c>
      <c r="K10">
        <f t="shared" si="3"/>
        <v>-2.0911772458598869E-2</v>
      </c>
    </row>
    <row r="11" spans="1:11" x14ac:dyDescent="0.3">
      <c r="A11">
        <f>Sheet2!B11</f>
        <v>15.06</v>
      </c>
      <c r="B11">
        <f>Sheet2!C11</f>
        <v>19.172000000000001</v>
      </c>
      <c r="D11">
        <f t="shared" si="0"/>
        <v>-9.2532054804830288E-3</v>
      </c>
      <c r="E11">
        <f t="shared" si="1"/>
        <v>-0.12307766208469584</v>
      </c>
      <c r="G11" t="s">
        <v>34</v>
      </c>
      <c r="H11" t="s">
        <v>34</v>
      </c>
      <c r="J11">
        <f t="shared" si="2"/>
        <v>-2.9601453158296931E-3</v>
      </c>
      <c r="K11">
        <f t="shared" si="3"/>
        <v>-6.2930601646533357E-3</v>
      </c>
    </row>
    <row r="12" spans="1:11" x14ac:dyDescent="0.3">
      <c r="A12">
        <f>Sheet2!B12</f>
        <v>14.16</v>
      </c>
      <c r="B12">
        <f>Sheet2!C12</f>
        <v>19.815999999999999</v>
      </c>
      <c r="D12">
        <f t="shared" si="0"/>
        <v>-6.1621134106173869E-2</v>
      </c>
      <c r="E12">
        <f t="shared" si="1"/>
        <v>3.3038810889673531E-2</v>
      </c>
      <c r="G12">
        <f>G5/G6</f>
        <v>2.4714732214674662</v>
      </c>
      <c r="H12">
        <f>H5/H6</f>
        <v>3.6025259073078537</v>
      </c>
      <c r="J12">
        <f t="shared" si="2"/>
        <v>2.1604804560896688E-2</v>
      </c>
      <c r="K12">
        <f t="shared" si="3"/>
        <v>-8.3225938667070565E-2</v>
      </c>
    </row>
    <row r="13" spans="1:11" x14ac:dyDescent="0.3">
      <c r="A13">
        <f>Sheet2!B13</f>
        <v>15.58</v>
      </c>
      <c r="B13">
        <f>Sheet2!C13</f>
        <v>19.457000000000001</v>
      </c>
      <c r="D13">
        <f t="shared" si="0"/>
        <v>9.5566952177028597E-2</v>
      </c>
      <c r="E13">
        <f t="shared" si="1"/>
        <v>-1.8282789697819268E-2</v>
      </c>
      <c r="J13">
        <f t="shared" si="2"/>
        <v>1.3529343195380759E-2</v>
      </c>
      <c r="K13">
        <f t="shared" si="3"/>
        <v>8.203760898164783E-2</v>
      </c>
    </row>
    <row r="14" spans="1:11" x14ac:dyDescent="0.3">
      <c r="A14">
        <f>Sheet2!B14</f>
        <v>16.79</v>
      </c>
      <c r="B14">
        <f>Sheet2!C14</f>
        <v>20.036999999999999</v>
      </c>
      <c r="D14">
        <f t="shared" si="0"/>
        <v>7.4795430646847016E-2</v>
      </c>
      <c r="E14">
        <f t="shared" si="1"/>
        <v>2.9373661922369454E-2</v>
      </c>
      <c r="J14">
        <f t="shared" si="2"/>
        <v>2.1028092834342749E-2</v>
      </c>
      <c r="K14">
        <f t="shared" si="3"/>
        <v>5.3767337812504271E-2</v>
      </c>
    </row>
    <row r="15" spans="1:11" x14ac:dyDescent="0.3">
      <c r="A15">
        <f>Sheet2!B15</f>
        <v>17.29</v>
      </c>
      <c r="B15">
        <f>Sheet2!C15</f>
        <v>23.815000000000001</v>
      </c>
      <c r="D15">
        <f t="shared" si="0"/>
        <v>2.9344828605749829E-2</v>
      </c>
      <c r="E15">
        <f t="shared" si="1"/>
        <v>0.17273506984121489</v>
      </c>
      <c r="J15">
        <f t="shared" si="2"/>
        <v>4.3586031357342417E-2</v>
      </c>
      <c r="K15">
        <f t="shared" si="3"/>
        <v>-1.4241202751592588E-2</v>
      </c>
    </row>
    <row r="16" spans="1:11" x14ac:dyDescent="0.3">
      <c r="A16">
        <f>Sheet2!B16</f>
        <v>17.690000000000001</v>
      </c>
      <c r="B16">
        <f>Sheet2!C16</f>
        <v>28.777000000000001</v>
      </c>
      <c r="D16">
        <f t="shared" si="0"/>
        <v>2.2871208476495042E-2</v>
      </c>
      <c r="E16">
        <f t="shared" si="1"/>
        <v>0.1892608227182313</v>
      </c>
      <c r="J16">
        <f t="shared" si="2"/>
        <v>4.6186360991779668E-2</v>
      </c>
      <c r="K16">
        <f t="shared" si="3"/>
        <v>-2.3315152515284626E-2</v>
      </c>
    </row>
    <row r="17" spans="1:11" x14ac:dyDescent="0.3">
      <c r="A17">
        <f>Sheet2!B17</f>
        <v>19.45</v>
      </c>
      <c r="B17">
        <f>Sheet2!C17</f>
        <v>31.581</v>
      </c>
      <c r="D17">
        <f t="shared" si="0"/>
        <v>9.4847561892761334E-2</v>
      </c>
      <c r="E17">
        <f t="shared" si="1"/>
        <v>9.2979216966242451E-2</v>
      </c>
      <c r="J17">
        <f t="shared" si="2"/>
        <v>3.1036436231843288E-2</v>
      </c>
      <c r="K17">
        <f t="shared" si="3"/>
        <v>6.3811125660918039E-2</v>
      </c>
    </row>
    <row r="18" spans="1:11" x14ac:dyDescent="0.3">
      <c r="A18">
        <f>Sheet2!B18</f>
        <v>20.43</v>
      </c>
      <c r="B18">
        <f>Sheet2!C18</f>
        <v>26.344999999999999</v>
      </c>
      <c r="D18">
        <f t="shared" si="0"/>
        <v>4.915733876507522E-2</v>
      </c>
      <c r="E18">
        <f t="shared" si="1"/>
        <v>-0.1812771702760485</v>
      </c>
      <c r="J18">
        <f t="shared" si="2"/>
        <v>-1.2117846449683917E-2</v>
      </c>
      <c r="K18">
        <f t="shared" si="3"/>
        <v>6.1275185214759137E-2</v>
      </c>
    </row>
    <row r="19" spans="1:11" x14ac:dyDescent="0.3">
      <c r="A19">
        <f>Sheet2!B19</f>
        <v>21.48</v>
      </c>
      <c r="B19">
        <f>Sheet2!C19</f>
        <v>22.588999999999999</v>
      </c>
      <c r="D19">
        <f t="shared" si="0"/>
        <v>5.011786081113323E-2</v>
      </c>
      <c r="E19">
        <f t="shared" si="1"/>
        <v>-0.15381544153611104</v>
      </c>
      <c r="J19">
        <f t="shared" si="2"/>
        <v>-7.7967394122761928E-3</v>
      </c>
      <c r="K19">
        <f t="shared" si="3"/>
        <v>5.7914600223409426E-2</v>
      </c>
    </row>
    <row r="20" spans="1:11" x14ac:dyDescent="0.3">
      <c r="A20">
        <f>Sheet2!B20</f>
        <v>20.96</v>
      </c>
      <c r="B20">
        <f>Sheet2!C20</f>
        <v>20.777999999999999</v>
      </c>
      <c r="D20">
        <f t="shared" si="0"/>
        <v>-2.4506410187822514E-2</v>
      </c>
      <c r="E20">
        <f t="shared" si="1"/>
        <v>-8.3568327476797766E-2</v>
      </c>
      <c r="J20">
        <f t="shared" si="2"/>
        <v>3.2566542685752656E-3</v>
      </c>
      <c r="K20">
        <f t="shared" si="3"/>
        <v>-2.7763064456397778E-2</v>
      </c>
    </row>
    <row r="21" spans="1:11" x14ac:dyDescent="0.3">
      <c r="A21">
        <f>Sheet2!B21</f>
        <v>23.26</v>
      </c>
      <c r="B21">
        <f>Sheet2!C21</f>
        <v>22.591999999999999</v>
      </c>
      <c r="D21">
        <f t="shared" si="0"/>
        <v>0.10411928763767708</v>
      </c>
      <c r="E21">
        <f t="shared" si="1"/>
        <v>8.3701126662491632E-2</v>
      </c>
      <c r="J21">
        <f t="shared" si="2"/>
        <v>2.9576527364309504E-2</v>
      </c>
      <c r="K21">
        <f t="shared" si="3"/>
        <v>7.4542760273367578E-2</v>
      </c>
    </row>
    <row r="22" spans="1:11" x14ac:dyDescent="0.3">
      <c r="A22">
        <f>Sheet2!B22</f>
        <v>23.77</v>
      </c>
      <c r="B22">
        <f>Sheet2!C22</f>
        <v>22.062000000000001</v>
      </c>
      <c r="D22">
        <f t="shared" si="0"/>
        <v>2.1689134281583922E-2</v>
      </c>
      <c r="E22">
        <f t="shared" si="1"/>
        <v>-2.3739189763641644E-2</v>
      </c>
      <c r="J22">
        <f t="shared" si="2"/>
        <v>1.2670777846250057E-2</v>
      </c>
      <c r="K22">
        <f t="shared" si="3"/>
        <v>9.0183564353338644E-3</v>
      </c>
    </row>
    <row r="23" spans="1:11" x14ac:dyDescent="0.3">
      <c r="A23">
        <f>Sheet2!B23</f>
        <v>24.37</v>
      </c>
      <c r="B23">
        <f>Sheet2!C23</f>
        <v>21.295000000000002</v>
      </c>
      <c r="D23">
        <f t="shared" si="0"/>
        <v>2.4928586265012598E-2</v>
      </c>
      <c r="E23">
        <f t="shared" si="1"/>
        <v>-3.5384368172012959E-2</v>
      </c>
      <c r="J23">
        <f t="shared" si="2"/>
        <v>1.0838407318931376E-2</v>
      </c>
      <c r="K23">
        <f t="shared" si="3"/>
        <v>1.4090178946081222E-2</v>
      </c>
    </row>
    <row r="24" spans="1:11" x14ac:dyDescent="0.3">
      <c r="A24">
        <f>Sheet2!B24</f>
        <v>24.96</v>
      </c>
      <c r="B24">
        <f>Sheet2!C24</f>
        <v>21.59</v>
      </c>
      <c r="D24">
        <f t="shared" si="0"/>
        <v>2.3921675864111869E-2</v>
      </c>
      <c r="E24">
        <f t="shared" si="1"/>
        <v>1.3757941151538944E-2</v>
      </c>
      <c r="J24">
        <f t="shared" si="2"/>
        <v>1.8570956885035309E-2</v>
      </c>
      <c r="K24">
        <f t="shared" si="3"/>
        <v>5.3507189790765602E-3</v>
      </c>
    </row>
    <row r="25" spans="1:11" x14ac:dyDescent="0.3">
      <c r="A25">
        <f>Sheet2!B25</f>
        <v>24.54</v>
      </c>
      <c r="B25">
        <f>Sheet2!C25</f>
        <v>23.751999999999999</v>
      </c>
      <c r="D25">
        <f t="shared" si="0"/>
        <v>-1.6970104218461568E-2</v>
      </c>
      <c r="E25">
        <f t="shared" si="1"/>
        <v>9.5436492934742656E-2</v>
      </c>
      <c r="J25">
        <f t="shared" si="2"/>
        <v>3.142308896521244E-2</v>
      </c>
      <c r="K25">
        <f t="shared" si="3"/>
        <v>-4.8393193183674008E-2</v>
      </c>
    </row>
    <row r="26" spans="1:11" x14ac:dyDescent="0.3">
      <c r="A26">
        <f>Sheet2!B26</f>
        <v>26.57</v>
      </c>
      <c r="B26">
        <f>Sheet2!C26</f>
        <v>24.609000000000002</v>
      </c>
      <c r="D26">
        <f t="shared" si="0"/>
        <v>7.9478320488956644E-2</v>
      </c>
      <c r="E26">
        <f t="shared" si="1"/>
        <v>3.5445492227264008E-2</v>
      </c>
      <c r="J26">
        <f t="shared" si="2"/>
        <v>2.1983496221685547E-2</v>
      </c>
      <c r="K26">
        <f t="shared" si="3"/>
        <v>5.7494824267271094E-2</v>
      </c>
    </row>
    <row r="27" spans="1:11" x14ac:dyDescent="0.3">
      <c r="A27">
        <f>Sheet2!B27</f>
        <v>25.29</v>
      </c>
      <c r="B27">
        <f>Sheet2!C27</f>
        <v>24.658000000000001</v>
      </c>
      <c r="D27">
        <f t="shared" si="0"/>
        <v>-4.9373699089848344E-2</v>
      </c>
      <c r="E27">
        <f t="shared" si="1"/>
        <v>1.9891617576384135E-3</v>
      </c>
      <c r="J27">
        <f t="shared" si="2"/>
        <v>1.6719137724549405E-2</v>
      </c>
      <c r="K27">
        <f t="shared" si="3"/>
        <v>-6.6092836814397746E-2</v>
      </c>
    </row>
    <row r="28" spans="1:11" x14ac:dyDescent="0.3">
      <c r="A28">
        <f>Sheet2!B28</f>
        <v>24.14</v>
      </c>
      <c r="B28">
        <f>Sheet2!C28</f>
        <v>24.201000000000001</v>
      </c>
      <c r="D28">
        <f t="shared" si="0"/>
        <v>-4.653884501248795E-2</v>
      </c>
      <c r="E28">
        <f t="shared" si="1"/>
        <v>-1.8707436823413914E-2</v>
      </c>
      <c r="J28">
        <f t="shared" si="2"/>
        <v>1.3462524908003481E-2</v>
      </c>
      <c r="K28">
        <f t="shared" si="3"/>
        <v>-6.0001369920491432E-2</v>
      </c>
    </row>
    <row r="29" spans="1:11" x14ac:dyDescent="0.3">
      <c r="A29">
        <f>Sheet2!B29</f>
        <v>23.35</v>
      </c>
      <c r="B29">
        <f>Sheet2!C29</f>
        <v>19.350999999999999</v>
      </c>
      <c r="D29">
        <f t="shared" si="0"/>
        <v>-3.3273231554479477E-2</v>
      </c>
      <c r="E29">
        <f t="shared" si="1"/>
        <v>-0.22364985689593686</v>
      </c>
      <c r="J29">
        <f t="shared" si="2"/>
        <v>-1.8785194892347493E-2</v>
      </c>
      <c r="K29">
        <f t="shared" si="3"/>
        <v>-1.4488036662131984E-2</v>
      </c>
    </row>
    <row r="30" spans="1:11" x14ac:dyDescent="0.3">
      <c r="A30">
        <f>Sheet2!B30</f>
        <v>24.81</v>
      </c>
      <c r="B30">
        <f>Sheet2!C30</f>
        <v>21.922999999999998</v>
      </c>
      <c r="D30">
        <f t="shared" si="0"/>
        <v>6.0649813588803614E-2</v>
      </c>
      <c r="E30">
        <f t="shared" si="1"/>
        <v>0.12479221630201787</v>
      </c>
      <c r="J30">
        <f t="shared" si="2"/>
        <v>3.6042216334497501E-2</v>
      </c>
      <c r="K30">
        <f t="shared" si="3"/>
        <v>2.4607597254306113E-2</v>
      </c>
    </row>
    <row r="31" spans="1:11" x14ac:dyDescent="0.3">
      <c r="A31">
        <f>Sheet2!B31</f>
        <v>26.94</v>
      </c>
      <c r="B31">
        <f>Sheet2!C31</f>
        <v>22.529</v>
      </c>
      <c r="D31">
        <f t="shared" si="0"/>
        <v>8.2365373278508347E-2</v>
      </c>
      <c r="E31">
        <f t="shared" si="1"/>
        <v>2.7267054165977633E-2</v>
      </c>
      <c r="J31">
        <f t="shared" si="2"/>
        <v>2.0696617795483884E-2</v>
      </c>
      <c r="K31">
        <f t="shared" si="3"/>
        <v>6.1668755483024459E-2</v>
      </c>
    </row>
    <row r="32" spans="1:11" x14ac:dyDescent="0.3">
      <c r="A32">
        <f>Sheet2!B32</f>
        <v>29.21</v>
      </c>
      <c r="B32">
        <f>Sheet2!C32</f>
        <v>23.812999999999999</v>
      </c>
      <c r="D32">
        <f t="shared" si="0"/>
        <v>8.0898945417431367E-2</v>
      </c>
      <c r="E32">
        <f t="shared" si="1"/>
        <v>5.5428281846800154E-2</v>
      </c>
      <c r="J32">
        <f t="shared" si="2"/>
        <v>2.5127791093640949E-2</v>
      </c>
      <c r="K32">
        <f t="shared" si="3"/>
        <v>5.5771154323790414E-2</v>
      </c>
    </row>
    <row r="33" spans="1:11" x14ac:dyDescent="0.3">
      <c r="A33">
        <f>Sheet2!B33</f>
        <v>32.31</v>
      </c>
      <c r="B33">
        <f>Sheet2!C33</f>
        <v>25.515000000000001</v>
      </c>
      <c r="D33">
        <f t="shared" si="0"/>
        <v>0.10086566343675729</v>
      </c>
      <c r="E33">
        <f t="shared" si="1"/>
        <v>6.9034864474128987E-2</v>
      </c>
      <c r="J33">
        <f t="shared" si="2"/>
        <v>2.7268788861946565E-2</v>
      </c>
      <c r="K33">
        <f t="shared" si="3"/>
        <v>7.3596874574810733E-2</v>
      </c>
    </row>
    <row r="34" spans="1:11" x14ac:dyDescent="0.3">
      <c r="A34">
        <f>Sheet2!B34</f>
        <v>35.979999999999997</v>
      </c>
      <c r="B34">
        <f>Sheet2!C34</f>
        <v>28.582999999999998</v>
      </c>
      <c r="D34">
        <f t="shared" si="0"/>
        <v>0.10758644868598033</v>
      </c>
      <c r="E34">
        <f t="shared" si="1"/>
        <v>0.11354562098642518</v>
      </c>
      <c r="J34">
        <f t="shared" si="2"/>
        <v>3.4272562915176934E-2</v>
      </c>
      <c r="K34">
        <f t="shared" si="3"/>
        <v>7.3313885770803389E-2</v>
      </c>
    </row>
    <row r="35" spans="1:11" x14ac:dyDescent="0.3">
      <c r="A35">
        <f>Sheet2!B35</f>
        <v>36.58</v>
      </c>
      <c r="B35">
        <f>Sheet2!C35</f>
        <v>29.064</v>
      </c>
      <c r="D35">
        <f t="shared" si="0"/>
        <v>1.6538414440332438E-2</v>
      </c>
      <c r="E35">
        <f t="shared" si="1"/>
        <v>1.6688159416540671E-2</v>
      </c>
      <c r="J35">
        <f t="shared" si="2"/>
        <v>1.9032027157993965E-2</v>
      </c>
      <c r="K35">
        <f t="shared" si="3"/>
        <v>-2.4936127176615266E-3</v>
      </c>
    </row>
    <row r="36" spans="1:11" x14ac:dyDescent="0.3">
      <c r="A36">
        <f>Sheet2!B36</f>
        <v>41.03</v>
      </c>
      <c r="B36">
        <f>Sheet2!C36</f>
        <v>29.843</v>
      </c>
      <c r="D36">
        <f t="shared" si="0"/>
        <v>0.11480186349137522</v>
      </c>
      <c r="E36">
        <f t="shared" si="1"/>
        <v>2.6450011556264474E-2</v>
      </c>
      <c r="J36">
        <f t="shared" si="2"/>
        <v>2.0568056021236982E-2</v>
      </c>
      <c r="K36">
        <f t="shared" si="3"/>
        <v>9.4233807470138237E-2</v>
      </c>
    </row>
    <row r="37" spans="1:11" x14ac:dyDescent="0.3">
      <c r="A37">
        <f>Sheet2!B37</f>
        <v>43.67</v>
      </c>
      <c r="B37">
        <f>Sheet2!C37</f>
        <v>31.114999999999998</v>
      </c>
      <c r="D37">
        <f t="shared" si="0"/>
        <v>6.2357861043374818E-2</v>
      </c>
      <c r="E37">
        <f t="shared" si="1"/>
        <v>4.1739711546016078E-2</v>
      </c>
      <c r="J37">
        <f t="shared" si="2"/>
        <v>2.2973892552914807E-2</v>
      </c>
      <c r="K37">
        <f t="shared" si="3"/>
        <v>3.9383968490460011E-2</v>
      </c>
    </row>
    <row r="38" spans="1:11" x14ac:dyDescent="0.3">
      <c r="A38">
        <f>Sheet2!B38</f>
        <v>45.48</v>
      </c>
      <c r="B38">
        <f>Sheet2!C38</f>
        <v>30.600999999999999</v>
      </c>
      <c r="D38">
        <f t="shared" si="0"/>
        <v>4.0611301384865683E-2</v>
      </c>
      <c r="E38">
        <f t="shared" si="1"/>
        <v>-1.6657329858255299E-2</v>
      </c>
      <c r="J38">
        <f t="shared" si="2"/>
        <v>1.3785109539090535E-2</v>
      </c>
      <c r="K38">
        <f t="shared" si="3"/>
        <v>2.6826191845775151E-2</v>
      </c>
    </row>
    <row r="39" spans="1:11" x14ac:dyDescent="0.3">
      <c r="A39">
        <f>Sheet2!B39</f>
        <v>48.48</v>
      </c>
      <c r="B39">
        <f>Sheet2!C39</f>
        <v>31.446000000000002</v>
      </c>
      <c r="D39">
        <f t="shared" si="0"/>
        <v>6.387867287872373E-2</v>
      </c>
      <c r="E39">
        <f t="shared" si="1"/>
        <v>2.7239100885158241E-2</v>
      </c>
      <c r="J39">
        <f t="shared" si="2"/>
        <v>2.0692219342654816E-2</v>
      </c>
      <c r="K39">
        <f t="shared" si="3"/>
        <v>4.3186453536068911E-2</v>
      </c>
    </row>
    <row r="40" spans="1:11" x14ac:dyDescent="0.3">
      <c r="A40">
        <f>Sheet2!B40</f>
        <v>46.97</v>
      </c>
      <c r="B40">
        <f>Sheet2!C40</f>
        <v>30.210999999999999</v>
      </c>
      <c r="D40">
        <f t="shared" si="0"/>
        <v>-3.1642241722155351E-2</v>
      </c>
      <c r="E40">
        <f t="shared" si="1"/>
        <v>-4.0065692575370626E-2</v>
      </c>
      <c r="J40">
        <f t="shared" si="2"/>
        <v>1.0101800238754406E-2</v>
      </c>
      <c r="K40">
        <f t="shared" si="3"/>
        <v>-4.1744041960909757E-2</v>
      </c>
    </row>
    <row r="41" spans="1:11" x14ac:dyDescent="0.3">
      <c r="A41">
        <f>Sheet2!B41</f>
        <v>45.35</v>
      </c>
      <c r="B41">
        <f>Sheet2!C41</f>
        <v>31.879000000000001</v>
      </c>
      <c r="D41">
        <f t="shared" si="0"/>
        <v>-3.5098923477757893E-2</v>
      </c>
      <c r="E41">
        <f t="shared" si="1"/>
        <v>5.374138932871908E-2</v>
      </c>
      <c r="J41">
        <f t="shared" si="2"/>
        <v>2.4862358308973251E-2</v>
      </c>
      <c r="K41">
        <f t="shared" si="3"/>
        <v>-5.9961281786731144E-2</v>
      </c>
    </row>
    <row r="42" spans="1:11" x14ac:dyDescent="0.3">
      <c r="A42">
        <f>Sheet2!B42</f>
        <v>46.67</v>
      </c>
      <c r="B42">
        <f>Sheet2!C42</f>
        <v>32.173999999999999</v>
      </c>
      <c r="D42">
        <f t="shared" si="0"/>
        <v>2.8691383400578641E-2</v>
      </c>
      <c r="E42">
        <f t="shared" si="1"/>
        <v>9.2111871666835654E-3</v>
      </c>
      <c r="J42">
        <f t="shared" si="2"/>
        <v>1.785552447990971E-2</v>
      </c>
      <c r="K42">
        <f t="shared" si="3"/>
        <v>1.083585892066893E-2</v>
      </c>
    </row>
    <row r="43" spans="1:11" x14ac:dyDescent="0.3">
      <c r="A43">
        <f>Sheet2!B43</f>
        <v>44.11</v>
      </c>
      <c r="B43">
        <f>Sheet2!C43</f>
        <v>30.882999999999999</v>
      </c>
      <c r="D43">
        <f t="shared" si="0"/>
        <v>-5.6415045844876222E-2</v>
      </c>
      <c r="E43">
        <f t="shared" si="1"/>
        <v>-4.0952802271254196E-2</v>
      </c>
      <c r="J43">
        <f t="shared" si="2"/>
        <v>9.9622133982413263E-3</v>
      </c>
      <c r="K43">
        <f t="shared" si="3"/>
        <v>-6.6377259243117548E-2</v>
      </c>
    </row>
    <row r="44" spans="1:11" x14ac:dyDescent="0.3">
      <c r="A44">
        <f>Sheet2!B44</f>
        <v>47.37</v>
      </c>
      <c r="B44">
        <f>Sheet2!C44</f>
        <v>30.274000000000001</v>
      </c>
      <c r="D44">
        <f t="shared" si="0"/>
        <v>7.1302602818811955E-2</v>
      </c>
      <c r="E44">
        <f t="shared" si="1"/>
        <v>-1.991661235648845E-2</v>
      </c>
      <c r="J44">
        <f t="shared" si="2"/>
        <v>1.3272260960860528E-2</v>
      </c>
      <c r="K44">
        <f t="shared" si="3"/>
        <v>5.8030341857951431E-2</v>
      </c>
    </row>
    <row r="45" spans="1:11" x14ac:dyDescent="0.3">
      <c r="A45">
        <f>Sheet2!B45</f>
        <v>42.42</v>
      </c>
      <c r="B45">
        <f>Sheet2!C45</f>
        <v>27.922000000000001</v>
      </c>
      <c r="D45">
        <f t="shared" si="0"/>
        <v>-0.11036916779912387</v>
      </c>
      <c r="E45">
        <f t="shared" si="1"/>
        <v>-8.0874349773917498E-2</v>
      </c>
      <c r="J45">
        <f t="shared" si="2"/>
        <v>3.6805520545003731E-3</v>
      </c>
      <c r="K45">
        <f t="shared" si="3"/>
        <v>-0.11404971985362425</v>
      </c>
    </row>
    <row r="46" spans="1:11" x14ac:dyDescent="0.3">
      <c r="A46">
        <f>Sheet2!B46</f>
        <v>39.99</v>
      </c>
      <c r="B46">
        <f>Sheet2!C46</f>
        <v>24.236000000000001</v>
      </c>
      <c r="D46">
        <f t="shared" si="0"/>
        <v>-5.899052627780943E-2</v>
      </c>
      <c r="E46">
        <f t="shared" si="1"/>
        <v>-0.14157577748371342</v>
      </c>
      <c r="J46">
        <f t="shared" si="2"/>
        <v>-5.8708264818420029E-3</v>
      </c>
      <c r="K46">
        <f t="shared" si="3"/>
        <v>-5.3119699795967423E-2</v>
      </c>
    </row>
    <row r="47" spans="1:11" x14ac:dyDescent="0.3">
      <c r="A47">
        <f>Sheet2!B47</f>
        <v>42.1</v>
      </c>
      <c r="B47">
        <f>Sheet2!C47</f>
        <v>24.6</v>
      </c>
      <c r="D47">
        <f t="shared" si="0"/>
        <v>5.1418317829608817E-2</v>
      </c>
      <c r="E47">
        <f t="shared" si="1"/>
        <v>1.4907311855574257E-2</v>
      </c>
      <c r="J47">
        <f t="shared" si="2"/>
        <v>1.8751810533573991E-2</v>
      </c>
      <c r="K47">
        <f t="shared" si="3"/>
        <v>3.2666507296034826E-2</v>
      </c>
    </row>
    <row r="48" spans="1:11" x14ac:dyDescent="0.3">
      <c r="A48">
        <f>Sheet2!B48</f>
        <v>45.24</v>
      </c>
      <c r="B48">
        <f>Sheet2!C48</f>
        <v>27.064</v>
      </c>
      <c r="D48">
        <f t="shared" si="0"/>
        <v>7.1933910559584202E-2</v>
      </c>
      <c r="E48">
        <f t="shared" si="1"/>
        <v>9.5457988540090355E-2</v>
      </c>
      <c r="J48">
        <f t="shared" si="2"/>
        <v>3.1426471301860687E-2</v>
      </c>
      <c r="K48">
        <f t="shared" si="3"/>
        <v>4.0507439257723515E-2</v>
      </c>
    </row>
    <row r="49" spans="1:11" x14ac:dyDescent="0.3">
      <c r="A49">
        <f>Sheet2!B49</f>
        <v>50.06</v>
      </c>
      <c r="B49">
        <f>Sheet2!C49</f>
        <v>30.457999999999998</v>
      </c>
      <c r="D49">
        <f t="shared" si="0"/>
        <v>0.10124063475570821</v>
      </c>
      <c r="E49">
        <f t="shared" si="1"/>
        <v>0.11814425395109174</v>
      </c>
      <c r="J49">
        <f t="shared" si="2"/>
        <v>3.4996158485370493E-2</v>
      </c>
      <c r="K49">
        <f t="shared" si="3"/>
        <v>6.6244476270337721E-2</v>
      </c>
    </row>
    <row r="50" spans="1:11" x14ac:dyDescent="0.3">
      <c r="A50">
        <f>Sheet2!B50</f>
        <v>55.21</v>
      </c>
      <c r="B50">
        <f>Sheet2!C50</f>
        <v>32.706000000000003</v>
      </c>
      <c r="D50">
        <f t="shared" si="0"/>
        <v>9.7921810292325162E-2</v>
      </c>
      <c r="E50">
        <f t="shared" si="1"/>
        <v>7.1209861880699776E-2</v>
      </c>
      <c r="J50">
        <f t="shared" si="2"/>
        <v>2.7611025022272792E-2</v>
      </c>
      <c r="K50">
        <f t="shared" si="3"/>
        <v>7.031078527005237E-2</v>
      </c>
    </row>
    <row r="51" spans="1:11" x14ac:dyDescent="0.3">
      <c r="A51">
        <f>Sheet2!B51</f>
        <v>55.44</v>
      </c>
      <c r="B51">
        <f>Sheet2!C51</f>
        <v>35.445999999999998</v>
      </c>
      <c r="D51">
        <f t="shared" si="0"/>
        <v>4.1572585856943789E-3</v>
      </c>
      <c r="E51">
        <f t="shared" si="1"/>
        <v>8.0451864322748978E-2</v>
      </c>
      <c r="J51">
        <f t="shared" si="2"/>
        <v>2.9065255459484848E-2</v>
      </c>
      <c r="K51">
        <f t="shared" si="3"/>
        <v>-2.4907996873790469E-2</v>
      </c>
    </row>
    <row r="52" spans="1:11" x14ac:dyDescent="0.3">
      <c r="A52">
        <f>Sheet2!B52</f>
        <v>58.47</v>
      </c>
      <c r="B52">
        <f>Sheet2!C52</f>
        <v>32.441000000000003</v>
      </c>
      <c r="D52">
        <f t="shared" si="0"/>
        <v>5.3212447305931221E-2</v>
      </c>
      <c r="E52">
        <f t="shared" si="1"/>
        <v>-8.858735672028395E-2</v>
      </c>
      <c r="J52">
        <f t="shared" si="2"/>
        <v>2.4669092823667704E-3</v>
      </c>
      <c r="K52">
        <f t="shared" si="3"/>
        <v>5.0745538023564449E-2</v>
      </c>
    </row>
    <row r="53" spans="1:11" x14ac:dyDescent="0.3">
      <c r="A53">
        <f>Sheet2!B53</f>
        <v>56.88</v>
      </c>
      <c r="B53">
        <f>Sheet2!C53</f>
        <v>31.96</v>
      </c>
      <c r="D53">
        <f t="shared" si="0"/>
        <v>-2.7570016692592958E-2</v>
      </c>
      <c r="E53">
        <f t="shared" si="1"/>
        <v>-1.4937934014589871E-2</v>
      </c>
      <c r="J53">
        <f t="shared" si="2"/>
        <v>1.405565672679716E-2</v>
      </c>
      <c r="K53">
        <f t="shared" si="3"/>
        <v>-4.1625673419390122E-2</v>
      </c>
    </row>
    <row r="54" spans="1:11" x14ac:dyDescent="0.3">
      <c r="A54">
        <f>Sheet2!B54</f>
        <v>59.89</v>
      </c>
      <c r="B54">
        <f>Sheet2!C54</f>
        <v>34.613999999999997</v>
      </c>
      <c r="D54">
        <f t="shared" si="0"/>
        <v>5.1565760781385528E-2</v>
      </c>
      <c r="E54">
        <f t="shared" si="1"/>
        <v>7.9773103604733109E-2</v>
      </c>
      <c r="J54">
        <f t="shared" si="2"/>
        <v>2.8958452361139884E-2</v>
      </c>
      <c r="K54">
        <f t="shared" si="3"/>
        <v>2.2607308420245643E-2</v>
      </c>
    </row>
    <row r="55" spans="1:11" x14ac:dyDescent="0.3">
      <c r="A55">
        <f>Sheet2!B55</f>
        <v>55.34</v>
      </c>
      <c r="B55">
        <f>Sheet2!C55</f>
        <v>32.311999999999998</v>
      </c>
      <c r="D55">
        <f t="shared" si="0"/>
        <v>-7.9013571917591285E-2</v>
      </c>
      <c r="E55">
        <f t="shared" si="1"/>
        <v>-6.8819546241695395E-2</v>
      </c>
      <c r="J55">
        <f t="shared" si="2"/>
        <v>5.5773771550228328E-3</v>
      </c>
      <c r="K55">
        <f t="shared" si="3"/>
        <v>-8.4590949072614122E-2</v>
      </c>
    </row>
    <row r="56" spans="1:11" x14ac:dyDescent="0.3">
      <c r="A56">
        <f>Sheet2!B56</f>
        <v>56.92</v>
      </c>
      <c r="B56">
        <f>Sheet2!C56</f>
        <v>31.023</v>
      </c>
      <c r="D56">
        <f t="shared" si="0"/>
        <v>2.8150798862871085E-2</v>
      </c>
      <c r="E56">
        <f t="shared" si="1"/>
        <v>-4.0709813390164218E-2</v>
      </c>
      <c r="J56">
        <f t="shared" si="2"/>
        <v>1.0000447734252474E-2</v>
      </c>
      <c r="K56">
        <f t="shared" si="3"/>
        <v>1.8150351128618611E-2</v>
      </c>
    </row>
    <row r="57" spans="1:11" x14ac:dyDescent="0.3">
      <c r="A57">
        <f>Sheet2!B57</f>
        <v>53.52</v>
      </c>
      <c r="B57">
        <f>Sheet2!C57</f>
        <v>29.922000000000001</v>
      </c>
      <c r="D57">
        <f t="shared" si="0"/>
        <v>-6.1591357401677982E-2</v>
      </c>
      <c r="E57">
        <f t="shared" si="1"/>
        <v>-3.6134869078907172E-2</v>
      </c>
      <c r="J57">
        <f t="shared" si="2"/>
        <v>1.0720315891364213E-2</v>
      </c>
      <c r="K57">
        <f t="shared" si="3"/>
        <v>-7.2311673293042195E-2</v>
      </c>
    </row>
    <row r="58" spans="1:11" x14ac:dyDescent="0.3">
      <c r="A58">
        <f>Sheet2!B58</f>
        <v>58.11</v>
      </c>
      <c r="B58">
        <f>Sheet2!C58</f>
        <v>29.222999999999999</v>
      </c>
      <c r="D58">
        <f t="shared" si="0"/>
        <v>8.2282350267041338E-2</v>
      </c>
      <c r="E58">
        <f t="shared" si="1"/>
        <v>-2.3637925335111998E-2</v>
      </c>
      <c r="J58">
        <f t="shared" si="2"/>
        <v>1.2686711818903504E-2</v>
      </c>
      <c r="K58">
        <f t="shared" si="3"/>
        <v>6.9595638448137834E-2</v>
      </c>
    </row>
    <row r="59" spans="1:11" x14ac:dyDescent="0.3">
      <c r="A59">
        <f>Sheet2!B59</f>
        <v>65.06</v>
      </c>
      <c r="B59">
        <f>Sheet2!C59</f>
        <v>30.670999999999999</v>
      </c>
      <c r="D59">
        <f t="shared" si="0"/>
        <v>0.11297215495819124</v>
      </c>
      <c r="E59">
        <f t="shared" si="1"/>
        <v>4.8361512289309516E-2</v>
      </c>
      <c r="J59">
        <f t="shared" si="2"/>
        <v>2.4015833869250967E-2</v>
      </c>
      <c r="K59">
        <f t="shared" si="3"/>
        <v>8.8956321088940277E-2</v>
      </c>
    </row>
    <row r="60" spans="1:11" x14ac:dyDescent="0.3">
      <c r="A60">
        <f>Sheet2!B60</f>
        <v>64.64</v>
      </c>
      <c r="B60">
        <f>Sheet2!C60</f>
        <v>32.317</v>
      </c>
      <c r="D60">
        <f t="shared" si="0"/>
        <v>-6.4765068323655584E-3</v>
      </c>
      <c r="E60">
        <f t="shared" si="1"/>
        <v>5.2275824816270244E-2</v>
      </c>
      <c r="J60">
        <f t="shared" si="2"/>
        <v>2.4631751518392444E-2</v>
      </c>
      <c r="K60">
        <f t="shared" si="3"/>
        <v>-3.1108258350758002E-2</v>
      </c>
    </row>
    <row r="61" spans="1:11" x14ac:dyDescent="0.3">
      <c r="A61">
        <f>Sheet2!B61</f>
        <v>66.73</v>
      </c>
      <c r="B61">
        <f>Sheet2!C61</f>
        <v>34.594999999999999</v>
      </c>
      <c r="D61">
        <f t="shared" si="0"/>
        <v>3.1821212702674906E-2</v>
      </c>
      <c r="E61">
        <f t="shared" si="1"/>
        <v>6.8115755388266308E-2</v>
      </c>
      <c r="J61">
        <f t="shared" si="2"/>
        <v>2.7124166912735816E-2</v>
      </c>
      <c r="K61">
        <f t="shared" si="3"/>
        <v>4.6970457899390902E-3</v>
      </c>
    </row>
    <row r="62" spans="1:11" x14ac:dyDescent="0.3">
      <c r="A62">
        <f>Sheet2!B62</f>
        <v>71.55</v>
      </c>
      <c r="B62">
        <f>Sheet2!C62</f>
        <v>35.195999999999998</v>
      </c>
      <c r="D62">
        <f t="shared" si="0"/>
        <v>6.9741879086945069E-2</v>
      </c>
      <c r="E62">
        <f t="shared" si="1"/>
        <v>1.7223276832539991E-2</v>
      </c>
      <c r="J62">
        <f t="shared" si="2"/>
        <v>1.911622796173839E-2</v>
      </c>
      <c r="K62">
        <f t="shared" si="3"/>
        <v>5.0625651125206679E-2</v>
      </c>
    </row>
    <row r="63" spans="1:11" x14ac:dyDescent="0.3">
      <c r="A63">
        <f>Sheet2!B63</f>
        <v>69.55</v>
      </c>
      <c r="B63">
        <f>Sheet2!C63</f>
        <v>35.165999999999997</v>
      </c>
      <c r="D63">
        <f t="shared" si="0"/>
        <v>-2.8350587633008573E-2</v>
      </c>
      <c r="E63">
        <f t="shared" si="1"/>
        <v>-8.5273306096711465E-4</v>
      </c>
      <c r="J63">
        <f t="shared" si="2"/>
        <v>1.627196515881104E-2</v>
      </c>
      <c r="K63">
        <f t="shared" si="3"/>
        <v>-4.4622552791819613E-2</v>
      </c>
    </row>
    <row r="64" spans="1:11" x14ac:dyDescent="0.3">
      <c r="A64">
        <f>Sheet2!B64</f>
        <v>54.75</v>
      </c>
      <c r="B64">
        <f>Sheet2!C64</f>
        <v>36.204999999999998</v>
      </c>
      <c r="D64">
        <f t="shared" si="0"/>
        <v>-0.2392685496728415</v>
      </c>
      <c r="E64">
        <f t="shared" si="1"/>
        <v>2.9117524118436933E-2</v>
      </c>
      <c r="J64">
        <f t="shared" si="2"/>
        <v>2.0987789513397428E-2</v>
      </c>
      <c r="K64">
        <f t="shared" si="3"/>
        <v>-0.26025633918623892</v>
      </c>
    </row>
    <row r="65" spans="1:11" x14ac:dyDescent="0.3">
      <c r="A65">
        <f>Sheet2!B65</f>
        <v>56.27</v>
      </c>
      <c r="B65">
        <f>Sheet2!C65</f>
        <v>37.066000000000003</v>
      </c>
      <c r="D65">
        <f t="shared" si="0"/>
        <v>2.7384164748577078E-2</v>
      </c>
      <c r="E65">
        <f t="shared" si="1"/>
        <v>2.3502876534334138E-2</v>
      </c>
      <c r="J65">
        <f t="shared" si="2"/>
        <v>2.0104323894099128E-2</v>
      </c>
      <c r="K65">
        <f t="shared" si="3"/>
        <v>7.2798408544779494E-3</v>
      </c>
    </row>
    <row r="66" spans="1:11" x14ac:dyDescent="0.3">
      <c r="A66">
        <f>Sheet2!B66</f>
        <v>63.1</v>
      </c>
      <c r="B66">
        <f>Sheet2!C66</f>
        <v>36.707999999999998</v>
      </c>
      <c r="D66">
        <f t="shared" si="0"/>
        <v>0.11455923610198049</v>
      </c>
      <c r="E66">
        <f t="shared" si="1"/>
        <v>-9.705392418351888E-3</v>
      </c>
      <c r="J66">
        <f t="shared" si="2"/>
        <v>1.4878997912967658E-2</v>
      </c>
      <c r="K66">
        <f t="shared" si="3"/>
        <v>9.9680238189012838E-2</v>
      </c>
    </row>
    <row r="67" spans="1:11" x14ac:dyDescent="0.3">
      <c r="A67">
        <f>Sheet2!B67</f>
        <v>66.569999999999993</v>
      </c>
      <c r="B67">
        <f>Sheet2!C67</f>
        <v>38.652000000000001</v>
      </c>
      <c r="D67">
        <f t="shared" si="0"/>
        <v>5.3533256065444235E-2</v>
      </c>
      <c r="E67">
        <f t="shared" si="1"/>
        <v>5.1603805180295836E-2</v>
      </c>
      <c r="J67">
        <f t="shared" si="2"/>
        <v>2.4526009130293545E-2</v>
      </c>
      <c r="K67">
        <f t="shared" si="3"/>
        <v>2.900724693515069E-2</v>
      </c>
    </row>
    <row r="68" spans="1:11" x14ac:dyDescent="0.3">
      <c r="A68">
        <f>Sheet2!B68</f>
        <v>69.37</v>
      </c>
      <c r="B68">
        <f>Sheet2!C68</f>
        <v>39.652999999999999</v>
      </c>
      <c r="D68">
        <f t="shared" ref="D68:D131" si="4">LN(A68)-LN(A67)</f>
        <v>4.1200471784597958E-2</v>
      </c>
      <c r="E68">
        <f t="shared" ref="E68:E131" si="5">LN(B68)-LN(B67)</f>
        <v>2.5568087124441696E-2</v>
      </c>
      <c r="J68">
        <f t="shared" ref="J68:J131" si="6">E68*$G$5+$H$5</f>
        <v>2.0429285082782949E-2</v>
      </c>
      <c r="K68">
        <f t="shared" ref="K68:K131" si="7">D68-J68</f>
        <v>2.0771186701815009E-2</v>
      </c>
    </row>
    <row r="69" spans="1:11" x14ac:dyDescent="0.3">
      <c r="A69">
        <f>Sheet2!B69</f>
        <v>71.7</v>
      </c>
      <c r="B69">
        <f>Sheet2!C69</f>
        <v>40.688000000000002</v>
      </c>
      <c r="D69">
        <f t="shared" si="4"/>
        <v>3.3036250208365203E-2</v>
      </c>
      <c r="E69">
        <f t="shared" si="5"/>
        <v>2.5766601418260038E-2</v>
      </c>
      <c r="J69">
        <f t="shared" si="6"/>
        <v>2.0460521335976176E-2</v>
      </c>
      <c r="K69">
        <f t="shared" si="7"/>
        <v>1.2575728872389027E-2</v>
      </c>
    </row>
    <row r="70" spans="1:11" x14ac:dyDescent="0.3">
      <c r="A70">
        <f>Sheet2!B70</f>
        <v>75.02</v>
      </c>
      <c r="B70">
        <f>Sheet2!C70</f>
        <v>44.408999999999999</v>
      </c>
      <c r="D70">
        <f t="shared" si="4"/>
        <v>4.5263997048166082E-2</v>
      </c>
      <c r="E70">
        <f t="shared" si="5"/>
        <v>8.7508942919700683E-2</v>
      </c>
      <c r="J70">
        <f t="shared" si="6"/>
        <v>3.017568780981535E-2</v>
      </c>
      <c r="K70">
        <f t="shared" si="7"/>
        <v>1.5088309238350733E-2</v>
      </c>
    </row>
    <row r="71" spans="1:11" x14ac:dyDescent="0.3">
      <c r="A71">
        <f>Sheet2!B71</f>
        <v>78.98</v>
      </c>
      <c r="B71">
        <f>Sheet2!C71</f>
        <v>44.396999999999998</v>
      </c>
      <c r="D71">
        <f t="shared" si="4"/>
        <v>5.1439911204762545E-2</v>
      </c>
      <c r="E71">
        <f t="shared" si="5"/>
        <v>-2.7025201164398993E-4</v>
      </c>
      <c r="J71">
        <f t="shared" si="6"/>
        <v>1.6363618637192621E-2</v>
      </c>
      <c r="K71">
        <f t="shared" si="7"/>
        <v>3.5076292567569924E-2</v>
      </c>
    </row>
    <row r="72" spans="1:11" x14ac:dyDescent="0.3">
      <c r="A72">
        <f>Sheet2!B72</f>
        <v>81.69</v>
      </c>
      <c r="B72">
        <f>Sheet2!C72</f>
        <v>45.512</v>
      </c>
      <c r="D72">
        <f t="shared" si="4"/>
        <v>3.3736939495273788E-2</v>
      </c>
      <c r="E72">
        <f t="shared" si="5"/>
        <v>2.4804127860525327E-2</v>
      </c>
      <c r="J72">
        <f t="shared" si="6"/>
        <v>2.030907598076815E-2</v>
      </c>
      <c r="K72">
        <f t="shared" si="7"/>
        <v>1.3427863514505638E-2</v>
      </c>
    </row>
    <row r="73" spans="1:11" x14ac:dyDescent="0.3">
      <c r="A73">
        <f>Sheet2!B73</f>
        <v>84.18</v>
      </c>
      <c r="B73">
        <f>Sheet2!C73</f>
        <v>45.173999999999999</v>
      </c>
      <c r="D73">
        <f t="shared" si="4"/>
        <v>3.002576798864709E-2</v>
      </c>
      <c r="E73">
        <f t="shared" si="5"/>
        <v>-7.4543273523057785E-3</v>
      </c>
      <c r="J73">
        <f t="shared" si="6"/>
        <v>1.5233203330648027E-2</v>
      </c>
      <c r="K73">
        <f t="shared" si="7"/>
        <v>1.4792564657999063E-2</v>
      </c>
    </row>
    <row r="74" spans="1:11" x14ac:dyDescent="0.3">
      <c r="A74">
        <f>Sheet2!B74</f>
        <v>84.75</v>
      </c>
      <c r="B74">
        <f>Sheet2!C74</f>
        <v>50.698999999999998</v>
      </c>
      <c r="D74">
        <f t="shared" si="4"/>
        <v>6.7483829181353983E-3</v>
      </c>
      <c r="E74">
        <f t="shared" si="5"/>
        <v>0.11538448644070165</v>
      </c>
      <c r="J74">
        <f t="shared" si="6"/>
        <v>3.4561908663602606E-2</v>
      </c>
      <c r="K74">
        <f t="shared" si="7"/>
        <v>-2.7813525745467207E-2</v>
      </c>
    </row>
    <row r="75" spans="1:11" x14ac:dyDescent="0.3">
      <c r="A75">
        <f>Sheet2!B75</f>
        <v>86.16</v>
      </c>
      <c r="B75">
        <f>Sheet2!C75</f>
        <v>52.573999999999998</v>
      </c>
      <c r="D75">
        <f t="shared" si="4"/>
        <v>1.6500286587572965E-2</v>
      </c>
      <c r="E75">
        <f t="shared" si="5"/>
        <v>3.6315514424150042E-2</v>
      </c>
      <c r="J75">
        <f t="shared" si="6"/>
        <v>2.2120394341729892E-2</v>
      </c>
      <c r="K75">
        <f t="shared" si="7"/>
        <v>-5.6201077541569271E-3</v>
      </c>
    </row>
    <row r="76" spans="1:11" x14ac:dyDescent="0.3">
      <c r="A76">
        <f>Sheet2!B76</f>
        <v>84.12</v>
      </c>
      <c r="B76">
        <f>Sheet2!C76</f>
        <v>53.517000000000003</v>
      </c>
      <c r="D76">
        <f t="shared" si="4"/>
        <v>-2.3961682013633911E-2</v>
      </c>
      <c r="E76">
        <f t="shared" si="5"/>
        <v>1.7777659476348351E-2</v>
      </c>
      <c r="J76">
        <f t="shared" si="6"/>
        <v>1.9203460151898846E-2</v>
      </c>
      <c r="K76">
        <f t="shared" si="7"/>
        <v>-4.3165142165532758E-2</v>
      </c>
    </row>
    <row r="77" spans="1:11" x14ac:dyDescent="0.3">
      <c r="A77">
        <f>Sheet2!B77</f>
        <v>89.96</v>
      </c>
      <c r="B77">
        <f>Sheet2!C77</f>
        <v>56.576999999999998</v>
      </c>
      <c r="D77">
        <f t="shared" si="4"/>
        <v>6.71207762566155E-2</v>
      </c>
      <c r="E77">
        <f t="shared" si="5"/>
        <v>5.5603181761097353E-2</v>
      </c>
      <c r="J77">
        <f t="shared" si="6"/>
        <v>2.5155311620759568E-2</v>
      </c>
      <c r="K77">
        <f t="shared" si="7"/>
        <v>4.1965464635855931E-2</v>
      </c>
    </row>
    <row r="78" spans="1:11" x14ac:dyDescent="0.3">
      <c r="A78">
        <f>Sheet2!B78</f>
        <v>92.43</v>
      </c>
      <c r="B78">
        <f>Sheet2!C78</f>
        <v>58.118000000000002</v>
      </c>
      <c r="D78">
        <f t="shared" si="4"/>
        <v>2.7086474185571419E-2</v>
      </c>
      <c r="E78">
        <f t="shared" si="5"/>
        <v>2.6872884349367965E-2</v>
      </c>
      <c r="J78">
        <f t="shared" si="6"/>
        <v>2.0634595117137028E-2</v>
      </c>
      <c r="K78">
        <f t="shared" si="7"/>
        <v>6.4518790684343907E-3</v>
      </c>
    </row>
    <row r="79" spans="1:11" x14ac:dyDescent="0.3">
      <c r="A79">
        <f>Sheet2!B79</f>
        <v>89.23</v>
      </c>
      <c r="B79">
        <f>Sheet2!C79</f>
        <v>58.576000000000001</v>
      </c>
      <c r="D79">
        <f t="shared" si="4"/>
        <v>-3.5234295364626078E-2</v>
      </c>
      <c r="E79">
        <f t="shared" si="5"/>
        <v>7.8496298301748979E-3</v>
      </c>
      <c r="J79">
        <f t="shared" si="6"/>
        <v>1.7641283233688913E-2</v>
      </c>
      <c r="K79">
        <f t="shared" si="7"/>
        <v>-5.2875578598314987E-2</v>
      </c>
    </row>
    <row r="80" spans="1:11" x14ac:dyDescent="0.3">
      <c r="A80">
        <f>Sheet2!B80</f>
        <v>84.74</v>
      </c>
      <c r="B80">
        <f>Sheet2!C80</f>
        <v>58.396999999999998</v>
      </c>
      <c r="D80">
        <f t="shared" si="4"/>
        <v>-5.1629560713647216E-2</v>
      </c>
      <c r="E80">
        <f t="shared" si="5"/>
        <v>-3.0605377261894162E-3</v>
      </c>
      <c r="J80">
        <f t="shared" si="6"/>
        <v>1.5924566771533276E-2</v>
      </c>
      <c r="K80">
        <f t="shared" si="7"/>
        <v>-6.7554127485180498E-2</v>
      </c>
    </row>
    <row r="81" spans="1:11" x14ac:dyDescent="0.3">
      <c r="A81">
        <f>Sheet2!B81</f>
        <v>76.56</v>
      </c>
      <c r="B81">
        <f>Sheet2!C81</f>
        <v>57.517000000000003</v>
      </c>
      <c r="D81">
        <f t="shared" si="4"/>
        <v>-0.10151299805371394</v>
      </c>
      <c r="E81">
        <f t="shared" si="5"/>
        <v>-1.5183962370964643E-2</v>
      </c>
      <c r="J81">
        <f t="shared" si="6"/>
        <v>1.4016944128904996E-2</v>
      </c>
      <c r="K81">
        <f t="shared" si="7"/>
        <v>-0.11552994218261894</v>
      </c>
    </row>
    <row r="82" spans="1:11" x14ac:dyDescent="0.3">
      <c r="A82">
        <f>Sheet2!B82</f>
        <v>80.33</v>
      </c>
      <c r="B82">
        <f>Sheet2!C82</f>
        <v>55.152000000000001</v>
      </c>
      <c r="D82">
        <f t="shared" si="4"/>
        <v>4.8068403041022556E-2</v>
      </c>
      <c r="E82">
        <f t="shared" si="5"/>
        <v>-4.1987546506216944E-2</v>
      </c>
      <c r="J82">
        <f t="shared" si="6"/>
        <v>9.7993962413916169E-3</v>
      </c>
      <c r="K82">
        <f t="shared" si="7"/>
        <v>3.8269006799630939E-2</v>
      </c>
    </row>
    <row r="83" spans="1:11" x14ac:dyDescent="0.3">
      <c r="A83">
        <f>Sheet2!B83</f>
        <v>90.2</v>
      </c>
      <c r="B83">
        <f>Sheet2!C83</f>
        <v>55.258000000000003</v>
      </c>
      <c r="D83">
        <f t="shared" si="4"/>
        <v>0.1158862768828568</v>
      </c>
      <c r="E83">
        <f t="shared" si="5"/>
        <v>1.9201165214592919E-3</v>
      </c>
      <c r="J83">
        <f t="shared" si="6"/>
        <v>1.6708273446528948E-2</v>
      </c>
      <c r="K83">
        <f t="shared" si="7"/>
        <v>9.917800343632785E-2</v>
      </c>
    </row>
    <row r="84" spans="1:11" x14ac:dyDescent="0.3">
      <c r="A84">
        <f>Sheet2!B84</f>
        <v>90.64</v>
      </c>
      <c r="B84">
        <f>Sheet2!C84</f>
        <v>56.54</v>
      </c>
      <c r="D84">
        <f t="shared" si="4"/>
        <v>4.8661896511728031E-3</v>
      </c>
      <c r="E84">
        <f t="shared" si="5"/>
        <v>2.2935225969475503E-2</v>
      </c>
      <c r="J84">
        <f t="shared" si="6"/>
        <v>2.0015003994619095E-2</v>
      </c>
      <c r="K84">
        <f t="shared" si="7"/>
        <v>-1.5148814343446292E-2</v>
      </c>
    </row>
    <row r="85" spans="1:11" x14ac:dyDescent="0.3">
      <c r="A85">
        <f>Sheet2!B85</f>
        <v>96.71</v>
      </c>
      <c r="B85">
        <f>Sheet2!C85</f>
        <v>59.497</v>
      </c>
      <c r="D85">
        <f t="shared" si="4"/>
        <v>6.4821193009120925E-2</v>
      </c>
      <c r="E85">
        <f t="shared" si="5"/>
        <v>5.0977538846932902E-2</v>
      </c>
      <c r="J85">
        <f t="shared" si="6"/>
        <v>2.4427466031058477E-2</v>
      </c>
      <c r="K85">
        <f t="shared" si="7"/>
        <v>4.0393726978062448E-2</v>
      </c>
    </row>
    <row r="86" spans="1:11" x14ac:dyDescent="0.3">
      <c r="A86">
        <f>Sheet2!B86</f>
        <v>96.47</v>
      </c>
      <c r="B86">
        <f>Sheet2!C86</f>
        <v>58.82</v>
      </c>
      <c r="D86">
        <f t="shared" si="4"/>
        <v>-2.4847305464099634E-3</v>
      </c>
      <c r="E86">
        <f t="shared" si="5"/>
        <v>-1.1443957986528197E-2</v>
      </c>
      <c r="J86">
        <f t="shared" si="6"/>
        <v>1.4605434366302952E-2</v>
      </c>
      <c r="K86">
        <f t="shared" si="7"/>
        <v>-1.7090164912712917E-2</v>
      </c>
    </row>
    <row r="87" spans="1:11" x14ac:dyDescent="0.3">
      <c r="A87">
        <f>Sheet2!B87</f>
        <v>90.2</v>
      </c>
      <c r="B87">
        <f>Sheet2!C87</f>
        <v>60.526000000000003</v>
      </c>
      <c r="D87">
        <f t="shared" si="4"/>
        <v>-6.7202652113883765E-2</v>
      </c>
      <c r="E87">
        <f t="shared" si="5"/>
        <v>2.859109166009155E-2</v>
      </c>
      <c r="J87">
        <f t="shared" si="6"/>
        <v>2.0904955289011262E-2</v>
      </c>
      <c r="K87">
        <f t="shared" si="7"/>
        <v>-8.8107607402895027E-2</v>
      </c>
    </row>
    <row r="88" spans="1:11" x14ac:dyDescent="0.3">
      <c r="A88">
        <f>Sheet2!B88</f>
        <v>99.58</v>
      </c>
      <c r="B88">
        <f>Sheet2!C88</f>
        <v>61.024000000000001</v>
      </c>
      <c r="D88">
        <f t="shared" si="4"/>
        <v>9.8931914145458322E-2</v>
      </c>
      <c r="E88">
        <f t="shared" si="5"/>
        <v>8.1942046320682138E-3</v>
      </c>
      <c r="J88">
        <f t="shared" si="6"/>
        <v>1.7695502129209836E-2</v>
      </c>
      <c r="K88">
        <f t="shared" si="7"/>
        <v>8.1236412016248483E-2</v>
      </c>
    </row>
    <row r="89" spans="1:11" x14ac:dyDescent="0.3">
      <c r="A89">
        <f>Sheet2!B89</f>
        <v>102.67</v>
      </c>
      <c r="B89">
        <f>Sheet2!C89</f>
        <v>62.598999999999997</v>
      </c>
      <c r="D89">
        <f t="shared" si="4"/>
        <v>3.0558620096837075E-2</v>
      </c>
      <c r="E89">
        <f t="shared" si="5"/>
        <v>2.5482074119556941E-2</v>
      </c>
      <c r="J89">
        <f t="shared" si="6"/>
        <v>2.0415750923872711E-2</v>
      </c>
      <c r="K89">
        <f t="shared" si="7"/>
        <v>1.0142869172964364E-2</v>
      </c>
    </row>
    <row r="90" spans="1:11" x14ac:dyDescent="0.3">
      <c r="A90">
        <f>Sheet2!B90</f>
        <v>103.86</v>
      </c>
      <c r="B90">
        <f>Sheet2!C90</f>
        <v>61.994</v>
      </c>
      <c r="D90">
        <f t="shared" si="4"/>
        <v>1.1523877105299007E-2</v>
      </c>
      <c r="E90">
        <f t="shared" si="5"/>
        <v>-9.7116973689468367E-3</v>
      </c>
      <c r="J90">
        <f t="shared" si="6"/>
        <v>1.4878005828068549E-2</v>
      </c>
      <c r="K90">
        <f t="shared" si="7"/>
        <v>-3.3541287227695418E-3</v>
      </c>
    </row>
    <row r="91" spans="1:11" x14ac:dyDescent="0.3">
      <c r="A91">
        <f>Sheet2!B91</f>
        <v>101.51</v>
      </c>
      <c r="B91">
        <f>Sheet2!C91</f>
        <v>60.335000000000001</v>
      </c>
      <c r="D91">
        <f t="shared" si="4"/>
        <v>-2.2886522619832483E-2</v>
      </c>
      <c r="E91">
        <f t="shared" si="5"/>
        <v>-2.7125239643054577E-2</v>
      </c>
      <c r="J91">
        <f t="shared" si="6"/>
        <v>1.2137982402033674E-2</v>
      </c>
      <c r="K91">
        <f t="shared" si="7"/>
        <v>-3.5024505021866159E-2</v>
      </c>
    </row>
    <row r="92" spans="1:11" x14ac:dyDescent="0.3">
      <c r="A92">
        <f>Sheet2!B92</f>
        <v>97.71</v>
      </c>
      <c r="B92">
        <f>Sheet2!C92</f>
        <v>58.634</v>
      </c>
      <c r="D92">
        <f t="shared" si="4"/>
        <v>-3.8153407840088249E-2</v>
      </c>
      <c r="E92">
        <f t="shared" si="5"/>
        <v>-2.85976334181548E-2</v>
      </c>
      <c r="J92">
        <f t="shared" si="6"/>
        <v>1.1906301025974921E-2</v>
      </c>
      <c r="K92">
        <f t="shared" si="7"/>
        <v>-5.0059708866063174E-2</v>
      </c>
    </row>
    <row r="93" spans="1:11" x14ac:dyDescent="0.3">
      <c r="A93">
        <f>Sheet2!B93</f>
        <v>93.12</v>
      </c>
      <c r="B93">
        <f>Sheet2!C93</f>
        <v>57.814999999999998</v>
      </c>
      <c r="D93">
        <f t="shared" si="4"/>
        <v>-4.811492397312378E-2</v>
      </c>
      <c r="E93">
        <f t="shared" si="5"/>
        <v>-1.4066475526484545E-2</v>
      </c>
      <c r="J93">
        <f t="shared" si="6"/>
        <v>1.419278084747512E-2</v>
      </c>
      <c r="K93">
        <f t="shared" si="7"/>
        <v>-6.23077048205989E-2</v>
      </c>
    </row>
    <row r="94" spans="1:11" x14ac:dyDescent="0.3">
      <c r="A94">
        <f>Sheet2!B94</f>
        <v>92.06</v>
      </c>
      <c r="B94">
        <f>Sheet2!C94</f>
        <v>55.323</v>
      </c>
      <c r="D94">
        <f t="shared" si="4"/>
        <v>-1.1448445594032464E-2</v>
      </c>
      <c r="E94">
        <f t="shared" si="5"/>
        <v>-4.4059522319833455E-2</v>
      </c>
      <c r="J94">
        <f t="shared" si="6"/>
        <v>9.473370543798286E-3</v>
      </c>
      <c r="K94">
        <f t="shared" si="7"/>
        <v>-2.092181613783075E-2</v>
      </c>
    </row>
    <row r="95" spans="1:11" x14ac:dyDescent="0.3">
      <c r="A95">
        <f>Sheet2!B95</f>
        <v>89.63</v>
      </c>
      <c r="B95">
        <f>Sheet2!C95</f>
        <v>55.194000000000003</v>
      </c>
      <c r="D95">
        <f t="shared" si="4"/>
        <v>-2.6750453019825038E-2</v>
      </c>
      <c r="E95">
        <f t="shared" si="5"/>
        <v>-2.33448353801613E-3</v>
      </c>
      <c r="J95">
        <f t="shared" si="6"/>
        <v>1.6038811504330897E-2</v>
      </c>
      <c r="K95">
        <f t="shared" si="7"/>
        <v>-4.2789264524155934E-2</v>
      </c>
    </row>
    <row r="96" spans="1:11" x14ac:dyDescent="0.3">
      <c r="A96">
        <f>Sheet2!B96</f>
        <v>72.72</v>
      </c>
      <c r="B96">
        <f>Sheet2!C96</f>
        <v>56.131999999999998</v>
      </c>
      <c r="D96">
        <f t="shared" si="4"/>
        <v>-0.20907363550004732</v>
      </c>
      <c r="E96">
        <f t="shared" si="5"/>
        <v>1.6851808165814219E-2</v>
      </c>
      <c r="J96">
        <f t="shared" si="6"/>
        <v>1.9057777312649033E-2</v>
      </c>
      <c r="K96">
        <f t="shared" si="7"/>
        <v>-0.22813141281269636</v>
      </c>
    </row>
    <row r="97" spans="1:11" x14ac:dyDescent="0.3">
      <c r="A97">
        <f>Sheet2!B97</f>
        <v>84.21</v>
      </c>
      <c r="B97">
        <f>Sheet2!C97</f>
        <v>53.35</v>
      </c>
      <c r="D97">
        <f t="shared" si="4"/>
        <v>0.1466972291726778</v>
      </c>
      <c r="E97">
        <f t="shared" si="5"/>
        <v>-5.0832082141127444E-2</v>
      </c>
      <c r="J97">
        <f t="shared" si="6"/>
        <v>8.4077072644688118E-3</v>
      </c>
      <c r="K97">
        <f t="shared" si="7"/>
        <v>0.13828952190820898</v>
      </c>
    </row>
    <row r="98" spans="1:11" x14ac:dyDescent="0.3">
      <c r="A98">
        <f>Sheet2!B98</f>
        <v>92.15</v>
      </c>
      <c r="B98">
        <f>Sheet2!C98</f>
        <v>60.152000000000001</v>
      </c>
      <c r="D98">
        <f t="shared" si="4"/>
        <v>9.0104005073931681E-2</v>
      </c>
      <c r="E98">
        <f t="shared" si="5"/>
        <v>0.120000714327964</v>
      </c>
      <c r="J98">
        <f t="shared" si="6"/>
        <v>3.5288272797442365E-2</v>
      </c>
      <c r="K98">
        <f t="shared" si="7"/>
        <v>5.4815732276489317E-2</v>
      </c>
    </row>
    <row r="99" spans="1:11" x14ac:dyDescent="0.3">
      <c r="A99">
        <f>Sheet2!B99</f>
        <v>100.31</v>
      </c>
      <c r="B99">
        <f>Sheet2!C99</f>
        <v>62.42</v>
      </c>
      <c r="D99">
        <f t="shared" si="4"/>
        <v>8.4847706779560994E-2</v>
      </c>
      <c r="E99">
        <f t="shared" si="5"/>
        <v>3.7011044766907197E-2</v>
      </c>
      <c r="J99">
        <f t="shared" si="6"/>
        <v>2.2229836142982837E-2</v>
      </c>
      <c r="K99">
        <f t="shared" si="7"/>
        <v>6.2617870636578157E-2</v>
      </c>
    </row>
    <row r="100" spans="1:11" x14ac:dyDescent="0.3">
      <c r="A100">
        <f>Sheet2!B100</f>
        <v>99.7</v>
      </c>
      <c r="B100">
        <f>Sheet2!C100</f>
        <v>66.543999999999997</v>
      </c>
      <c r="D100">
        <f t="shared" si="4"/>
        <v>-6.0997139276013357E-3</v>
      </c>
      <c r="E100">
        <f t="shared" si="5"/>
        <v>6.397764615792223E-2</v>
      </c>
      <c r="J100">
        <f t="shared" si="6"/>
        <v>2.6473034819554913E-2</v>
      </c>
      <c r="K100">
        <f t="shared" si="7"/>
        <v>-3.2572748747156252E-2</v>
      </c>
    </row>
    <row r="101" spans="1:11" x14ac:dyDescent="0.3">
      <c r="A101">
        <f>Sheet2!B101</f>
        <v>98.34</v>
      </c>
      <c r="B101">
        <f>Sheet2!C101</f>
        <v>68.734999999999999</v>
      </c>
      <c r="D101">
        <f t="shared" si="4"/>
        <v>-1.3734814983998866E-2</v>
      </c>
      <c r="E101">
        <f t="shared" si="5"/>
        <v>3.2395147922827938E-2</v>
      </c>
      <c r="J101">
        <f t="shared" si="6"/>
        <v>2.15035240988364E-2</v>
      </c>
      <c r="K101">
        <f t="shared" si="7"/>
        <v>-3.5238339082835267E-2</v>
      </c>
    </row>
    <row r="102" spans="1:11" x14ac:dyDescent="0.3">
      <c r="A102">
        <f>Sheet2!B102</f>
        <v>102.09</v>
      </c>
      <c r="B102">
        <f>Sheet2!C102</f>
        <v>72.784999999999997</v>
      </c>
      <c r="D102">
        <f t="shared" si="4"/>
        <v>3.7423915197130952E-2</v>
      </c>
      <c r="E102">
        <f t="shared" si="5"/>
        <v>5.7251359093240417E-2</v>
      </c>
      <c r="J102">
        <f t="shared" si="6"/>
        <v>2.5414652565252327E-2</v>
      </c>
      <c r="K102">
        <f t="shared" si="7"/>
        <v>1.2009262631878626E-2</v>
      </c>
    </row>
    <row r="103" spans="1:11" x14ac:dyDescent="0.3">
      <c r="A103">
        <f>Sheet2!B103</f>
        <v>107.2</v>
      </c>
      <c r="B103">
        <f>Sheet2!C103</f>
        <v>73.825000000000003</v>
      </c>
      <c r="D103">
        <f t="shared" si="4"/>
        <v>4.8841471455776997E-2</v>
      </c>
      <c r="E103">
        <f t="shared" si="5"/>
        <v>1.4187537613362444E-2</v>
      </c>
      <c r="J103">
        <f t="shared" si="6"/>
        <v>1.8638553951192738E-2</v>
      </c>
      <c r="K103">
        <f t="shared" si="7"/>
        <v>3.0202917504584259E-2</v>
      </c>
    </row>
    <row r="104" spans="1:11" x14ac:dyDescent="0.3">
      <c r="A104">
        <f>Sheet2!B104</f>
        <v>107.14</v>
      </c>
      <c r="B104">
        <f>Sheet2!C104</f>
        <v>77.004000000000005</v>
      </c>
      <c r="D104">
        <f t="shared" si="4"/>
        <v>-5.5985818388748498E-4</v>
      </c>
      <c r="E104">
        <f t="shared" si="5"/>
        <v>4.2159940926392636E-2</v>
      </c>
      <c r="J104">
        <f t="shared" si="6"/>
        <v>2.3040015707435298E-2</v>
      </c>
      <c r="K104">
        <f t="shared" si="7"/>
        <v>-2.3599873891322783E-2</v>
      </c>
    </row>
    <row r="105" spans="1:11" x14ac:dyDescent="0.3">
      <c r="A105">
        <f>Sheet2!B105</f>
        <v>110.55</v>
      </c>
      <c r="B105">
        <f>Sheet2!C105</f>
        <v>83.483999999999995</v>
      </c>
      <c r="D105">
        <f t="shared" si="4"/>
        <v>3.1331516850641172E-2</v>
      </c>
      <c r="E105">
        <f t="shared" si="5"/>
        <v>8.0797628173125524E-2</v>
      </c>
      <c r="J105">
        <f t="shared" si="6"/>
        <v>2.9119661451958673E-2</v>
      </c>
      <c r="K105">
        <f t="shared" si="7"/>
        <v>2.2118553986824989E-3</v>
      </c>
    </row>
    <row r="106" spans="1:11" x14ac:dyDescent="0.3">
      <c r="A106">
        <f>Sheet2!B106</f>
        <v>118.05</v>
      </c>
      <c r="B106">
        <f>Sheet2!C106</f>
        <v>95.546999999999997</v>
      </c>
      <c r="D106">
        <f t="shared" si="4"/>
        <v>6.5640356228066743E-2</v>
      </c>
      <c r="E106">
        <f t="shared" si="5"/>
        <v>0.13496327628962135</v>
      </c>
      <c r="J106">
        <f t="shared" si="6"/>
        <v>3.7642634112509163E-2</v>
      </c>
      <c r="K106">
        <f t="shared" si="7"/>
        <v>2.799772211555758E-2</v>
      </c>
    </row>
    <row r="107" spans="1:11" x14ac:dyDescent="0.3">
      <c r="A107">
        <f>Sheet2!B107</f>
        <v>111.52</v>
      </c>
      <c r="B107">
        <f>Sheet2!C107</f>
        <v>99.033000000000001</v>
      </c>
      <c r="D107">
        <f t="shared" si="4"/>
        <v>-5.690431651930794E-2</v>
      </c>
      <c r="E107">
        <f t="shared" si="5"/>
        <v>3.5834854905584024E-2</v>
      </c>
      <c r="J107">
        <f t="shared" si="6"/>
        <v>2.2044762496118801E-2</v>
      </c>
      <c r="K107">
        <f t="shared" si="7"/>
        <v>-7.8949079015426749E-2</v>
      </c>
    </row>
    <row r="108" spans="1:11" x14ac:dyDescent="0.3">
      <c r="A108">
        <f>Sheet2!B108</f>
        <v>104.26</v>
      </c>
      <c r="B108">
        <f>Sheet2!C108</f>
        <v>101.161</v>
      </c>
      <c r="D108">
        <f t="shared" si="4"/>
        <v>-6.731616767225379E-2</v>
      </c>
      <c r="E108">
        <f t="shared" si="5"/>
        <v>2.1260179158365311E-2</v>
      </c>
      <c r="J108">
        <f t="shared" si="6"/>
        <v>1.9751435133677383E-2</v>
      </c>
      <c r="K108">
        <f t="shared" si="7"/>
        <v>-8.7067602805931177E-2</v>
      </c>
    </row>
    <row r="109" spans="1:11" x14ac:dyDescent="0.3">
      <c r="A109">
        <f>Sheet2!B109</f>
        <v>108.43</v>
      </c>
      <c r="B109">
        <f>Sheet2!C109</f>
        <v>106.253</v>
      </c>
      <c r="D109">
        <f t="shared" si="4"/>
        <v>3.9217024144130086E-2</v>
      </c>
      <c r="E109">
        <f t="shared" si="5"/>
        <v>4.910973561695986E-2</v>
      </c>
      <c r="J109">
        <f t="shared" si="6"/>
        <v>2.4133566919390691E-2</v>
      </c>
      <c r="K109">
        <f t="shared" si="7"/>
        <v>1.5083457224739395E-2</v>
      </c>
    </row>
    <row r="110" spans="1:11" x14ac:dyDescent="0.3">
      <c r="A110">
        <f>Sheet2!B110</f>
        <v>97.55</v>
      </c>
      <c r="B110">
        <f>Sheet2!C110</f>
        <v>112.65600000000001</v>
      </c>
      <c r="D110">
        <f t="shared" si="4"/>
        <v>-0.1057397364149697</v>
      </c>
      <c r="E110">
        <f t="shared" si="5"/>
        <v>5.8515885076742435E-2</v>
      </c>
      <c r="J110">
        <f t="shared" si="6"/>
        <v>2.5613625913872909E-2</v>
      </c>
      <c r="K110">
        <f t="shared" si="7"/>
        <v>-0.13135336232884259</v>
      </c>
    </row>
    <row r="111" spans="1:11" x14ac:dyDescent="0.3">
      <c r="A111">
        <f>Sheet2!B111</f>
        <v>93.98</v>
      </c>
      <c r="B111">
        <f>Sheet2!C111</f>
        <v>115.54300000000001</v>
      </c>
      <c r="D111">
        <f t="shared" si="4"/>
        <v>-3.7283073394450916E-2</v>
      </c>
      <c r="E111">
        <f t="shared" si="5"/>
        <v>2.5303827273011059E-2</v>
      </c>
      <c r="J111">
        <f t="shared" si="6"/>
        <v>2.03877037564748E-2</v>
      </c>
      <c r="K111">
        <f t="shared" si="7"/>
        <v>-5.7670777150925716E-2</v>
      </c>
    </row>
    <row r="112" spans="1:11" x14ac:dyDescent="0.3">
      <c r="A112">
        <f>Sheet2!B112</f>
        <v>86</v>
      </c>
      <c r="B112">
        <f>Sheet2!C112</f>
        <v>121.06</v>
      </c>
      <c r="D112">
        <f t="shared" si="4"/>
        <v>-8.8734697421162245E-2</v>
      </c>
      <c r="E112">
        <f t="shared" si="5"/>
        <v>4.6643535413752879E-2</v>
      </c>
      <c r="J112">
        <f t="shared" si="6"/>
        <v>2.3745509956383987E-2</v>
      </c>
      <c r="K112">
        <f t="shared" si="7"/>
        <v>-0.11248020737754623</v>
      </c>
    </row>
    <row r="113" spans="1:11" x14ac:dyDescent="0.3">
      <c r="A113">
        <f>Sheet2!B113</f>
        <v>63.54</v>
      </c>
      <c r="B113">
        <f>Sheet2!C113</f>
        <v>107.908</v>
      </c>
      <c r="D113">
        <f t="shared" si="4"/>
        <v>-0.3026776674121372</v>
      </c>
      <c r="E113">
        <f t="shared" si="5"/>
        <v>-0.11500727822314349</v>
      </c>
      <c r="J113">
        <f t="shared" si="6"/>
        <v>-1.6902692337744524E-3</v>
      </c>
      <c r="K113">
        <f t="shared" si="7"/>
        <v>-0.30098739817836273</v>
      </c>
    </row>
    <row r="114" spans="1:11" x14ac:dyDescent="0.3">
      <c r="A114">
        <f>Sheet2!B114</f>
        <v>68.56</v>
      </c>
      <c r="B114">
        <f>Sheet2!C114</f>
        <v>94.706999999999994</v>
      </c>
      <c r="D114">
        <f t="shared" si="4"/>
        <v>7.6039645448154225E-2</v>
      </c>
      <c r="E114">
        <f t="shared" si="5"/>
        <v>-0.13049109714550333</v>
      </c>
      <c r="J114">
        <f t="shared" si="6"/>
        <v>-4.1266504079156517E-3</v>
      </c>
      <c r="K114">
        <f t="shared" si="7"/>
        <v>8.016629585606988E-2</v>
      </c>
    </row>
    <row r="115" spans="1:11" x14ac:dyDescent="0.3">
      <c r="A115">
        <f>Sheet2!B115</f>
        <v>83.36</v>
      </c>
      <c r="B115">
        <f>Sheet2!C115</f>
        <v>99.406000000000006</v>
      </c>
      <c r="D115">
        <f t="shared" si="4"/>
        <v>0.19545930371553233</v>
      </c>
      <c r="E115">
        <f t="shared" si="5"/>
        <v>4.8424558918949145E-2</v>
      </c>
      <c r="J115">
        <f t="shared" si="6"/>
        <v>2.4025754265654287E-2</v>
      </c>
      <c r="K115">
        <f t="shared" si="7"/>
        <v>0.17143354944987804</v>
      </c>
    </row>
    <row r="116" spans="1:11" x14ac:dyDescent="0.3">
      <c r="A116">
        <f>Sheet2!B116</f>
        <v>95.19</v>
      </c>
      <c r="B116">
        <f>Sheet2!C116</f>
        <v>115.831</v>
      </c>
      <c r="D116">
        <f t="shared" si="4"/>
        <v>0.13270631625815721</v>
      </c>
      <c r="E116">
        <f t="shared" si="5"/>
        <v>0.15291975823511006</v>
      </c>
      <c r="J116">
        <f t="shared" si="6"/>
        <v>4.0468089175317877E-2</v>
      </c>
      <c r="K116">
        <f t="shared" si="7"/>
        <v>9.2238227082839325E-2</v>
      </c>
    </row>
    <row r="117" spans="1:11" x14ac:dyDescent="0.3">
      <c r="A117">
        <f>Sheet2!B117</f>
        <v>83.87</v>
      </c>
      <c r="B117">
        <f>Sheet2!C117</f>
        <v>124.09099999999999</v>
      </c>
      <c r="D117">
        <f t="shared" si="4"/>
        <v>-0.12660691326689388</v>
      </c>
      <c r="E117">
        <f t="shared" si="5"/>
        <v>6.8882935172199566E-2</v>
      </c>
      <c r="J117">
        <f t="shared" si="6"/>
        <v>2.724488276404673E-2</v>
      </c>
      <c r="K117">
        <f t="shared" si="7"/>
        <v>-0.15385179603094062</v>
      </c>
    </row>
    <row r="118" spans="1:11" x14ac:dyDescent="0.3">
      <c r="A118">
        <f>Sheet2!B118</f>
        <v>90.19</v>
      </c>
      <c r="B118">
        <f>Sheet2!C118</f>
        <v>132.702</v>
      </c>
      <c r="D118">
        <f t="shared" si="4"/>
        <v>7.2650575181296695E-2</v>
      </c>
      <c r="E118">
        <f t="shared" si="5"/>
        <v>6.7090845393486198E-2</v>
      </c>
      <c r="J118">
        <f t="shared" si="6"/>
        <v>2.6962897175018499E-2</v>
      </c>
      <c r="K118">
        <f t="shared" si="7"/>
        <v>4.5687678006278196E-2</v>
      </c>
    </row>
    <row r="119" spans="1:11" x14ac:dyDescent="0.3">
      <c r="A119">
        <f>Sheet2!B119</f>
        <v>102.77</v>
      </c>
      <c r="B119">
        <f>Sheet2!C119</f>
        <v>136.55099999999999</v>
      </c>
      <c r="D119">
        <f t="shared" si="4"/>
        <v>0.13057492545936533</v>
      </c>
      <c r="E119">
        <f t="shared" si="5"/>
        <v>2.8592158403048629E-2</v>
      </c>
      <c r="J119">
        <f t="shared" si="6"/>
        <v>2.0905123141171721E-2</v>
      </c>
      <c r="K119">
        <f t="shared" si="7"/>
        <v>0.10966980231819361</v>
      </c>
    </row>
    <row r="120" spans="1:11" x14ac:dyDescent="0.3">
      <c r="A120">
        <f>Sheet2!B120</f>
        <v>104.28</v>
      </c>
      <c r="B120">
        <f>Sheet2!C120</f>
        <v>138.84</v>
      </c>
      <c r="D120">
        <f t="shared" si="4"/>
        <v>1.4586107428319117E-2</v>
      </c>
      <c r="E120">
        <f t="shared" si="5"/>
        <v>1.6624019775897558E-2</v>
      </c>
      <c r="J120">
        <f t="shared" si="6"/>
        <v>1.9021934776149239E-2</v>
      </c>
      <c r="K120">
        <f t="shared" si="7"/>
        <v>-4.4358273478301222E-3</v>
      </c>
    </row>
    <row r="121" spans="1:11" x14ac:dyDescent="0.3">
      <c r="A121">
        <f>Sheet2!B121</f>
        <v>105.24</v>
      </c>
      <c r="B121">
        <f>Sheet2!C121</f>
        <v>139.09100000000001</v>
      </c>
      <c r="D121">
        <f t="shared" si="4"/>
        <v>9.1638671067908462E-3</v>
      </c>
      <c r="E121">
        <f t="shared" si="5"/>
        <v>1.8062041890827274E-3</v>
      </c>
      <c r="J121">
        <f t="shared" si="6"/>
        <v>1.6690349324353638E-2</v>
      </c>
      <c r="K121">
        <f t="shared" si="7"/>
        <v>-7.5264822175627917E-3</v>
      </c>
    </row>
    <row r="122" spans="1:11" x14ac:dyDescent="0.3">
      <c r="A122">
        <f>Sheet2!B122</f>
        <v>107.46</v>
      </c>
      <c r="B122">
        <f>Sheet2!C122</f>
        <v>149.83099999999999</v>
      </c>
      <c r="D122">
        <f t="shared" si="4"/>
        <v>2.0875229128582973E-2</v>
      </c>
      <c r="E122">
        <f t="shared" si="5"/>
        <v>7.4379597080906912E-2</v>
      </c>
      <c r="J122">
        <f t="shared" si="6"/>
        <v>2.8109783320049396E-2</v>
      </c>
      <c r="K122">
        <f t="shared" si="7"/>
        <v>-7.2345541914664233E-3</v>
      </c>
    </row>
    <row r="123" spans="1:11" x14ac:dyDescent="0.3">
      <c r="A123">
        <f>Sheet2!B123</f>
        <v>98.42</v>
      </c>
      <c r="B123">
        <f>Sheet2!C123</f>
        <v>158.751</v>
      </c>
      <c r="D123">
        <f t="shared" si="4"/>
        <v>-8.787464986284288E-2</v>
      </c>
      <c r="E123">
        <f t="shared" si="5"/>
        <v>5.7828944701983964E-2</v>
      </c>
      <c r="J123">
        <f t="shared" si="6"/>
        <v>2.5505535745342062E-2</v>
      </c>
      <c r="K123">
        <f t="shared" si="7"/>
        <v>-0.11338018560818494</v>
      </c>
    </row>
    <row r="124" spans="1:11" x14ac:dyDescent="0.3">
      <c r="A124">
        <f>Sheet2!B124</f>
        <v>100.48</v>
      </c>
      <c r="B124">
        <f>Sheet2!C124</f>
        <v>165.143</v>
      </c>
      <c r="D124">
        <f t="shared" si="4"/>
        <v>2.0714667282056176E-2</v>
      </c>
      <c r="E124">
        <f t="shared" si="5"/>
        <v>3.9474828262979322E-2</v>
      </c>
      <c r="J124">
        <f t="shared" si="6"/>
        <v>2.2617512836768085E-2</v>
      </c>
      <c r="K124">
        <f t="shared" si="7"/>
        <v>-1.9028455547119086E-3</v>
      </c>
    </row>
    <row r="125" spans="1:11" x14ac:dyDescent="0.3">
      <c r="A125">
        <f>Sheet2!B125</f>
        <v>96.53</v>
      </c>
      <c r="B125">
        <f>Sheet2!C125</f>
        <v>166.23099999999999</v>
      </c>
      <c r="D125">
        <f t="shared" si="4"/>
        <v>-4.0104861859364682E-2</v>
      </c>
      <c r="E125">
        <f t="shared" si="5"/>
        <v>6.5666220620288485E-3</v>
      </c>
      <c r="J125">
        <f t="shared" si="6"/>
        <v>1.7439401773549003E-2</v>
      </c>
      <c r="K125">
        <f t="shared" si="7"/>
        <v>-5.7544263632913685E-2</v>
      </c>
    </row>
    <row r="126" spans="1:11" x14ac:dyDescent="0.3">
      <c r="A126">
        <f>Sheet2!B126</f>
        <v>95.1</v>
      </c>
      <c r="B126">
        <f>Sheet2!C126</f>
        <v>171.93899999999999</v>
      </c>
      <c r="D126">
        <f t="shared" si="4"/>
        <v>-1.4924871309179188E-2</v>
      </c>
      <c r="E126">
        <f t="shared" si="5"/>
        <v>3.3761375456498044E-2</v>
      </c>
      <c r="J126">
        <f t="shared" si="6"/>
        <v>2.1718500201264229E-2</v>
      </c>
      <c r="K126">
        <f t="shared" si="7"/>
        <v>-3.6643371510443418E-2</v>
      </c>
    </row>
    <row r="127" spans="1:11" x14ac:dyDescent="0.3">
      <c r="A127">
        <f>Sheet2!B127</f>
        <v>89.21</v>
      </c>
      <c r="B127">
        <f>Sheet2!C127</f>
        <v>190.74199999999999</v>
      </c>
      <c r="D127">
        <f t="shared" si="4"/>
        <v>-6.3935828625652391E-2</v>
      </c>
      <c r="E127">
        <f t="shared" si="5"/>
        <v>0.10378196682634222</v>
      </c>
      <c r="J127">
        <f t="shared" si="6"/>
        <v>3.2736250503766606E-2</v>
      </c>
      <c r="K127">
        <f t="shared" si="7"/>
        <v>-9.6672079129418997E-2</v>
      </c>
    </row>
    <row r="128" spans="1:11" x14ac:dyDescent="0.3">
      <c r="A128">
        <f>Sheet2!B128</f>
        <v>95.53</v>
      </c>
      <c r="B128">
        <f>Sheet2!C128</f>
        <v>197.65899999999999</v>
      </c>
      <c r="D128">
        <f t="shared" si="4"/>
        <v>6.8447193356225178E-2</v>
      </c>
      <c r="E128">
        <f t="shared" si="5"/>
        <v>3.5621594169279014E-2</v>
      </c>
      <c r="J128">
        <f t="shared" si="6"/>
        <v>2.2011205888041532E-2</v>
      </c>
      <c r="K128">
        <f t="shared" si="7"/>
        <v>4.6435987468183643E-2</v>
      </c>
    </row>
    <row r="129" spans="1:11" x14ac:dyDescent="0.3">
      <c r="A129">
        <f>Sheet2!B129</f>
        <v>102.54</v>
      </c>
      <c r="B129">
        <f>Sheet2!C129</f>
        <v>209.89099999999999</v>
      </c>
      <c r="D129">
        <f t="shared" si="4"/>
        <v>7.0812632073637083E-2</v>
      </c>
      <c r="E129">
        <f t="shared" si="5"/>
        <v>6.0045024603888386E-2</v>
      </c>
      <c r="J129">
        <f t="shared" si="6"/>
        <v>2.5854236242323185E-2</v>
      </c>
      <c r="K129">
        <f t="shared" si="7"/>
        <v>4.4958395831313898E-2</v>
      </c>
    </row>
    <row r="130" spans="1:11" x14ac:dyDescent="0.3">
      <c r="A130">
        <f>Sheet2!B130</f>
        <v>96.11</v>
      </c>
      <c r="B130">
        <f>Sheet2!C130</f>
        <v>212.834</v>
      </c>
      <c r="D130">
        <f t="shared" si="4"/>
        <v>-6.4759597520361645E-2</v>
      </c>
      <c r="E130">
        <f t="shared" si="5"/>
        <v>1.3924170794428647E-2</v>
      </c>
      <c r="J130">
        <f t="shared" si="6"/>
        <v>1.8597113143678699E-2</v>
      </c>
      <c r="K130">
        <f t="shared" si="7"/>
        <v>-8.3356710664040351E-2</v>
      </c>
    </row>
    <row r="131" spans="1:11" x14ac:dyDescent="0.3">
      <c r="A131">
        <f>Sheet2!B131</f>
        <v>101.59</v>
      </c>
      <c r="B131">
        <f>Sheet2!C131</f>
        <v>221.197</v>
      </c>
      <c r="D131">
        <f t="shared" si="4"/>
        <v>5.5451736268261165E-2</v>
      </c>
      <c r="E131">
        <f t="shared" si="5"/>
        <v>3.854118802822537E-2</v>
      </c>
      <c r="J131">
        <f t="shared" si="6"/>
        <v>2.2470604409152051E-2</v>
      </c>
      <c r="K131">
        <f t="shared" si="7"/>
        <v>3.2981131859109114E-2</v>
      </c>
    </row>
    <row r="132" spans="1:11" x14ac:dyDescent="0.3">
      <c r="A132">
        <f>Sheet2!B132</f>
        <v>102.91</v>
      </c>
      <c r="B132">
        <f>Sheet2!C132</f>
        <v>226.00800000000001</v>
      </c>
      <c r="D132">
        <f t="shared" ref="D132:D195" si="8">LN(A132)-LN(A131)</f>
        <v>1.2909714744546719E-2</v>
      </c>
      <c r="E132">
        <f t="shared" ref="E132:E195" si="9">LN(B132)-LN(B131)</f>
        <v>2.1516689706643E-2</v>
      </c>
      <c r="J132">
        <f t="shared" ref="J132:J195" si="10">E132*$G$5+$H$5</f>
        <v>1.9791797105999979E-2</v>
      </c>
      <c r="K132">
        <f t="shared" ref="K132:K195" si="11">D132-J132</f>
        <v>-6.8820823614532609E-3</v>
      </c>
    </row>
    <row r="133" spans="1:11" x14ac:dyDescent="0.3">
      <c r="A133">
        <f>Sheet2!B133</f>
        <v>109.32</v>
      </c>
      <c r="B133">
        <f>Sheet2!C133</f>
        <v>222.524</v>
      </c>
      <c r="D133">
        <f t="shared" si="8"/>
        <v>6.0424541211866689E-2</v>
      </c>
      <c r="E133">
        <f t="shared" si="9"/>
        <v>-1.5535435918066831E-2</v>
      </c>
      <c r="J133">
        <f t="shared" si="10"/>
        <v>1.3961639714815536E-2</v>
      </c>
      <c r="K133">
        <f t="shared" si="11"/>
        <v>4.6462901497051151E-2</v>
      </c>
    </row>
    <row r="134" spans="1:11" x14ac:dyDescent="0.3">
      <c r="A134">
        <f>Sheet2!B134</f>
        <v>107.94</v>
      </c>
      <c r="B134">
        <f>Sheet2!C134</f>
        <v>223.179</v>
      </c>
      <c r="D134">
        <f t="shared" si="8"/>
        <v>-1.2703843869370068E-2</v>
      </c>
      <c r="E134">
        <f t="shared" si="9"/>
        <v>2.9391791014781177E-3</v>
      </c>
      <c r="J134">
        <f t="shared" si="10"/>
        <v>1.6868623092677563E-2</v>
      </c>
      <c r="K134">
        <f t="shared" si="11"/>
        <v>-2.9572466962047631E-2</v>
      </c>
    </row>
    <row r="135" spans="1:11" x14ac:dyDescent="0.3">
      <c r="A135">
        <f>Sheet2!B135</f>
        <v>102.09</v>
      </c>
      <c r="B135">
        <f>Sheet2!C135</f>
        <v>194.43700000000001</v>
      </c>
      <c r="D135">
        <f t="shared" si="8"/>
        <v>-5.5720740009572722E-2</v>
      </c>
      <c r="E135">
        <f t="shared" si="9"/>
        <v>-0.13786593692514515</v>
      </c>
      <c r="J135">
        <f t="shared" si="10"/>
        <v>-5.2870825268601512E-3</v>
      </c>
      <c r="K135">
        <f t="shared" si="11"/>
        <v>-5.0433657482712571E-2</v>
      </c>
    </row>
    <row r="136" spans="1:11" x14ac:dyDescent="0.3">
      <c r="A136">
        <f>Sheet2!B136</f>
        <v>114.24</v>
      </c>
      <c r="B136">
        <f>Sheet2!C136</f>
        <v>201.72200000000001</v>
      </c>
      <c r="D136">
        <f t="shared" si="8"/>
        <v>0.1124467214103495</v>
      </c>
      <c r="E136">
        <f t="shared" si="9"/>
        <v>3.6782308758529503E-2</v>
      </c>
      <c r="J136">
        <f t="shared" si="10"/>
        <v>2.2193844498579477E-2</v>
      </c>
      <c r="K136">
        <f t="shared" si="11"/>
        <v>9.025287691177003E-2</v>
      </c>
    </row>
    <row r="137" spans="1:11" x14ac:dyDescent="0.3">
      <c r="A137">
        <f>Sheet2!B137</f>
        <v>125.46</v>
      </c>
      <c r="B137">
        <f>Sheet2!C137</f>
        <v>208.02099999999999</v>
      </c>
      <c r="D137">
        <f t="shared" si="8"/>
        <v>9.3685484077322911E-2</v>
      </c>
      <c r="E137">
        <f t="shared" si="9"/>
        <v>3.0748524250838294E-2</v>
      </c>
      <c r="J137">
        <f t="shared" si="10"/>
        <v>2.1244427622996227E-2</v>
      </c>
      <c r="K137">
        <f t="shared" si="11"/>
        <v>7.2441056454326691E-2</v>
      </c>
    </row>
    <row r="138" spans="1:11" x14ac:dyDescent="0.3">
      <c r="A138">
        <f>Sheet2!B138</f>
        <v>135.76</v>
      </c>
      <c r="B138">
        <f>Sheet2!C138</f>
        <v>211.95099999999999</v>
      </c>
      <c r="D138">
        <f t="shared" si="8"/>
        <v>7.8901638257374174E-2</v>
      </c>
      <c r="E138">
        <f t="shared" si="9"/>
        <v>1.8716079737900237E-2</v>
      </c>
      <c r="J138">
        <f t="shared" si="10"/>
        <v>1.9351120717431294E-2</v>
      </c>
      <c r="K138">
        <f t="shared" si="11"/>
        <v>5.9550517539942879E-2</v>
      </c>
    </row>
    <row r="139" spans="1:11" x14ac:dyDescent="0.3">
      <c r="A139">
        <f>Sheet2!B139</f>
        <v>136</v>
      </c>
      <c r="B139">
        <f>Sheet2!C139</f>
        <v>200.09700000000001</v>
      </c>
      <c r="D139">
        <f t="shared" si="8"/>
        <v>1.7662648100813527E-3</v>
      </c>
      <c r="E139">
        <f t="shared" si="9"/>
        <v>-5.7552866907855105E-2</v>
      </c>
      <c r="J139">
        <f t="shared" si="10"/>
        <v>7.3501907975548047E-3</v>
      </c>
      <c r="K139">
        <f t="shared" si="11"/>
        <v>-5.583925987473452E-3</v>
      </c>
    </row>
    <row r="140" spans="1:11" x14ac:dyDescent="0.3">
      <c r="A140">
        <f>Sheet2!B140</f>
        <v>131.21</v>
      </c>
      <c r="B140">
        <f>Sheet2!C140</f>
        <v>205.12</v>
      </c>
      <c r="D140">
        <f t="shared" si="8"/>
        <v>-3.5855792618427529E-2</v>
      </c>
      <c r="E140">
        <f t="shared" si="9"/>
        <v>2.479292475875372E-2</v>
      </c>
      <c r="J140">
        <f t="shared" si="10"/>
        <v>2.0307313171064344E-2</v>
      </c>
      <c r="K140">
        <f t="shared" si="11"/>
        <v>-5.6163105789491873E-2</v>
      </c>
    </row>
    <row r="141" spans="1:11" x14ac:dyDescent="0.3">
      <c r="A141">
        <f>Sheet2!B141</f>
        <v>116.18</v>
      </c>
      <c r="B141">
        <f>Sheet2!C141</f>
        <v>201.67500000000001</v>
      </c>
      <c r="D141">
        <f t="shared" si="8"/>
        <v>-0.12165838055323874</v>
      </c>
      <c r="E141">
        <f t="shared" si="9"/>
        <v>-1.6937682909267338E-2</v>
      </c>
      <c r="J141">
        <f t="shared" si="10"/>
        <v>1.3740995945472335E-2</v>
      </c>
      <c r="K141">
        <f t="shared" si="11"/>
        <v>-0.13539937649871109</v>
      </c>
    </row>
    <row r="142" spans="1:11" x14ac:dyDescent="0.3">
      <c r="A142">
        <f>Sheet2!B142</f>
        <v>122.55</v>
      </c>
      <c r="B142">
        <f>Sheet2!C142</f>
        <v>181.46</v>
      </c>
      <c r="D142">
        <f t="shared" si="8"/>
        <v>5.3378397409735712E-2</v>
      </c>
      <c r="E142">
        <f t="shared" si="9"/>
        <v>-0.10562224708155465</v>
      </c>
      <c r="J142">
        <f t="shared" si="10"/>
        <v>-2.1353320975156867E-4</v>
      </c>
      <c r="K142">
        <f t="shared" si="11"/>
        <v>5.3591930619487277E-2</v>
      </c>
    </row>
    <row r="143" spans="1:11" x14ac:dyDescent="0.3">
      <c r="A143">
        <f>Sheet2!B143</f>
        <v>111.96</v>
      </c>
      <c r="B143">
        <f>Sheet2!C143</f>
        <v>183.28</v>
      </c>
      <c r="D143">
        <f t="shared" si="8"/>
        <v>-9.0377445326868866E-2</v>
      </c>
      <c r="E143">
        <f t="shared" si="9"/>
        <v>9.9797944037574027E-3</v>
      </c>
      <c r="J143">
        <f t="shared" si="10"/>
        <v>1.7976464941181262E-2</v>
      </c>
      <c r="K143">
        <f t="shared" si="11"/>
        <v>-0.10835391026805014</v>
      </c>
    </row>
    <row r="144" spans="1:11" x14ac:dyDescent="0.3">
      <c r="A144">
        <f>Sheet2!B144</f>
        <v>109.61</v>
      </c>
      <c r="B144">
        <f>Sheet2!C144</f>
        <v>178.589</v>
      </c>
      <c r="D144">
        <f t="shared" si="8"/>
        <v>-2.1213053419621097E-2</v>
      </c>
      <c r="E144">
        <f t="shared" si="9"/>
        <v>-2.5927961745169092E-2</v>
      </c>
      <c r="J144">
        <f t="shared" si="10"/>
        <v>1.2326374254537913E-2</v>
      </c>
      <c r="K144">
        <f t="shared" si="11"/>
        <v>-3.353942767415901E-2</v>
      </c>
    </row>
    <row r="145" spans="1:11" x14ac:dyDescent="0.3">
      <c r="A145">
        <f>Sheet2!B145</f>
        <v>120.42</v>
      </c>
      <c r="B145">
        <f>Sheet2!C145</f>
        <v>172.4</v>
      </c>
      <c r="D145">
        <f t="shared" si="8"/>
        <v>9.4057020808669733E-2</v>
      </c>
      <c r="E145">
        <f t="shared" si="9"/>
        <v>-3.5269718170478193E-2</v>
      </c>
      <c r="J145">
        <f t="shared" si="10"/>
        <v>1.085644751345672E-2</v>
      </c>
      <c r="K145">
        <f t="shared" si="11"/>
        <v>8.3200573295213021E-2</v>
      </c>
    </row>
    <row r="146" spans="1:11" x14ac:dyDescent="0.3">
      <c r="A146">
        <f>Sheet2!B146</f>
        <v>140.63999999999999</v>
      </c>
      <c r="B146">
        <f>Sheet2!C146</f>
        <v>173.982</v>
      </c>
      <c r="D146">
        <f t="shared" si="8"/>
        <v>0.155217801900565</v>
      </c>
      <c r="E146">
        <f t="shared" si="9"/>
        <v>9.1344873579322083E-3</v>
      </c>
      <c r="J146">
        <f t="shared" si="10"/>
        <v>1.7843455753774443E-2</v>
      </c>
      <c r="K146">
        <f t="shared" si="11"/>
        <v>0.13737434614679056</v>
      </c>
    </row>
    <row r="147" spans="1:11" x14ac:dyDescent="0.3">
      <c r="A147">
        <f>Sheet2!B147</f>
        <v>152.96</v>
      </c>
      <c r="B147">
        <f>Sheet2!C147</f>
        <v>193.29900000000001</v>
      </c>
      <c r="D147">
        <f t="shared" si="8"/>
        <v>8.3973015366225034E-2</v>
      </c>
      <c r="E147">
        <f t="shared" si="9"/>
        <v>0.1052863673076363</v>
      </c>
      <c r="J147">
        <f t="shared" si="10"/>
        <v>3.2972968139730482E-2</v>
      </c>
      <c r="K147">
        <f t="shared" si="11"/>
        <v>5.1000047226494552E-2</v>
      </c>
    </row>
    <row r="148" spans="1:11" x14ac:dyDescent="0.3">
      <c r="A148">
        <f>Sheet2!B148</f>
        <v>168.11</v>
      </c>
      <c r="B148">
        <f>Sheet2!C148</f>
        <v>204.71700000000001</v>
      </c>
      <c r="D148">
        <f t="shared" si="8"/>
        <v>9.4442077741875963E-2</v>
      </c>
      <c r="E148">
        <f t="shared" si="9"/>
        <v>5.7390324687216498E-2</v>
      </c>
      <c r="J148">
        <f t="shared" si="10"/>
        <v>2.5436518821807919E-2</v>
      </c>
      <c r="K148">
        <f t="shared" si="11"/>
        <v>6.9005558920068044E-2</v>
      </c>
    </row>
    <row r="149" spans="1:11" x14ac:dyDescent="0.3">
      <c r="A149">
        <f>Sheet2!B149</f>
        <v>166.07</v>
      </c>
      <c r="B149">
        <f>Sheet2!C149</f>
        <v>210.41900000000001</v>
      </c>
      <c r="D149">
        <f t="shared" si="8"/>
        <v>-1.2209140826305642E-2</v>
      </c>
      <c r="E149">
        <f t="shared" si="9"/>
        <v>2.7472243386508666E-2</v>
      </c>
      <c r="J149">
        <f t="shared" si="10"/>
        <v>2.0728904349372509E-2</v>
      </c>
      <c r="K149">
        <f t="shared" si="11"/>
        <v>-3.2938045175678152E-2</v>
      </c>
    </row>
    <row r="150" spans="1:11" x14ac:dyDescent="0.3">
      <c r="A150">
        <f>Sheet2!B150</f>
        <v>164.93</v>
      </c>
      <c r="B150">
        <f>Sheet2!C150</f>
        <v>219.24100000000001</v>
      </c>
      <c r="D150">
        <f t="shared" si="8"/>
        <v>-6.8882447586009476E-3</v>
      </c>
      <c r="E150">
        <f t="shared" si="9"/>
        <v>4.1070800410084374E-2</v>
      </c>
      <c r="J150">
        <f t="shared" si="10"/>
        <v>2.2868639287752686E-2</v>
      </c>
      <c r="K150">
        <f t="shared" si="11"/>
        <v>-2.9756884046353634E-2</v>
      </c>
    </row>
    <row r="151" spans="1:11" x14ac:dyDescent="0.3">
      <c r="A151">
        <f>Sheet2!B151</f>
        <v>159.18</v>
      </c>
      <c r="B151">
        <f>Sheet2!C151</f>
        <v>220.40600000000001</v>
      </c>
      <c r="D151">
        <f t="shared" si="8"/>
        <v>-3.5485504082357622E-2</v>
      </c>
      <c r="E151">
        <f t="shared" si="9"/>
        <v>5.2997187597325635E-3</v>
      </c>
      <c r="J151">
        <f t="shared" si="10"/>
        <v>1.7240054353468121E-2</v>
      </c>
      <c r="K151">
        <f t="shared" si="11"/>
        <v>-5.2725558435825742E-2</v>
      </c>
    </row>
    <row r="152" spans="1:11" x14ac:dyDescent="0.3">
      <c r="A152">
        <f>Sheet2!B152</f>
        <v>153.18</v>
      </c>
      <c r="B152">
        <f>Sheet2!C152</f>
        <v>211.83799999999999</v>
      </c>
      <c r="D152">
        <f t="shared" si="8"/>
        <v>-3.842193689625617E-2</v>
      </c>
      <c r="E152">
        <f t="shared" si="9"/>
        <v>-3.9649468522241271E-2</v>
      </c>
      <c r="J152">
        <f t="shared" si="10"/>
        <v>1.01672931544462E-2</v>
      </c>
      <c r="K152">
        <f t="shared" si="11"/>
        <v>-4.858923005070237E-2</v>
      </c>
    </row>
    <row r="153" spans="1:11" x14ac:dyDescent="0.3">
      <c r="A153">
        <f>Sheet2!B153</f>
        <v>166.1</v>
      </c>
      <c r="B153">
        <f>Sheet2!C153</f>
        <v>213.11500000000001</v>
      </c>
      <c r="D153">
        <f t="shared" si="8"/>
        <v>8.0976316137801874E-2</v>
      </c>
      <c r="E153">
        <f t="shared" si="9"/>
        <v>6.0100944993886074E-3</v>
      </c>
      <c r="J153">
        <f t="shared" si="10"/>
        <v>1.7351832080096354E-2</v>
      </c>
      <c r="K153">
        <f t="shared" si="11"/>
        <v>6.3624484057705516E-2</v>
      </c>
    </row>
    <row r="154" spans="1:11" x14ac:dyDescent="0.3">
      <c r="A154">
        <f>Sheet2!B154</f>
        <v>167.199997</v>
      </c>
      <c r="B154">
        <f>Sheet2!C154</f>
        <v>203.84200000000001</v>
      </c>
      <c r="D154">
        <f t="shared" si="8"/>
        <v>6.6006660887678592E-3</v>
      </c>
      <c r="E154">
        <f t="shared" si="9"/>
        <v>-4.4486742163231341E-2</v>
      </c>
      <c r="J154">
        <f t="shared" si="10"/>
        <v>9.406147438898043E-3</v>
      </c>
      <c r="K154">
        <f t="shared" si="11"/>
        <v>-2.8054813501301838E-3</v>
      </c>
    </row>
    <row r="155" spans="1:11" x14ac:dyDescent="0.3">
      <c r="A155">
        <f>Sheet2!B155</f>
        <v>180.66000399999999</v>
      </c>
      <c r="B155">
        <f>Sheet2!C155</f>
        <v>204.59100000000001</v>
      </c>
      <c r="D155">
        <f t="shared" si="8"/>
        <v>7.7426151154718958E-2</v>
      </c>
      <c r="E155">
        <f t="shared" si="9"/>
        <v>3.6676803275996761E-3</v>
      </c>
      <c r="J155">
        <f t="shared" si="10"/>
        <v>1.6983252867254571E-2</v>
      </c>
      <c r="K155">
        <f t="shared" si="11"/>
        <v>6.0442898287464387E-2</v>
      </c>
    </row>
    <row r="156" spans="1:11" x14ac:dyDescent="0.3">
      <c r="A156">
        <f>Sheet2!B156</f>
        <v>191.85000600000001</v>
      </c>
      <c r="B156">
        <f>Sheet2!C156</f>
        <v>208.31399999999999</v>
      </c>
      <c r="D156">
        <f t="shared" si="8"/>
        <v>6.0097014104658619E-2</v>
      </c>
      <c r="E156">
        <f t="shared" si="9"/>
        <v>1.8033692481886021E-2</v>
      </c>
      <c r="J156">
        <f t="shared" si="10"/>
        <v>1.9243746982801391E-2</v>
      </c>
      <c r="K156">
        <f t="shared" si="11"/>
        <v>4.0853267121857231E-2</v>
      </c>
    </row>
    <row r="157" spans="1:11" x14ac:dyDescent="0.3">
      <c r="A157">
        <f>Sheet2!B157</f>
        <v>182.05999800000001</v>
      </c>
      <c r="B157">
        <f>Sheet2!C157</f>
        <v>209.76900000000001</v>
      </c>
      <c r="D157">
        <f t="shared" si="8"/>
        <v>-5.2377555875641413E-2</v>
      </c>
      <c r="E157">
        <f t="shared" si="9"/>
        <v>6.960368511330195E-3</v>
      </c>
      <c r="J157">
        <f t="shared" si="10"/>
        <v>1.7501357834987918E-2</v>
      </c>
      <c r="K157">
        <f t="shared" si="11"/>
        <v>-6.9878913710629334E-2</v>
      </c>
    </row>
    <row r="158" spans="1:11" x14ac:dyDescent="0.3">
      <c r="A158">
        <f>Sheet2!B158</f>
        <v>211.279999</v>
      </c>
      <c r="B158">
        <f>Sheet2!C158</f>
        <v>174.66900000000001</v>
      </c>
      <c r="D158">
        <f t="shared" si="8"/>
        <v>0.14884797116406823</v>
      </c>
      <c r="E158">
        <f t="shared" si="9"/>
        <v>-0.1831141709311046</v>
      </c>
      <c r="J158">
        <f t="shared" si="10"/>
        <v>-1.2406898771679272E-2</v>
      </c>
      <c r="K158">
        <f t="shared" si="11"/>
        <v>0.1612548699357475</v>
      </c>
    </row>
    <row r="159" spans="1:11" x14ac:dyDescent="0.3">
      <c r="A159">
        <f>Sheet2!B159</f>
        <v>238.89999399999999</v>
      </c>
      <c r="B159">
        <f>Sheet2!C159</f>
        <v>171.227</v>
      </c>
      <c r="D159">
        <f t="shared" si="8"/>
        <v>0.12286076596083095</v>
      </c>
      <c r="E159">
        <f t="shared" si="9"/>
        <v>-1.9902592789274642E-2</v>
      </c>
      <c r="J159">
        <f t="shared" si="10"/>
        <v>1.3274466941813973E-2</v>
      </c>
      <c r="K159">
        <f t="shared" si="11"/>
        <v>0.10958629901901698</v>
      </c>
    </row>
    <row r="160" spans="1:11" x14ac:dyDescent="0.3">
      <c r="A160">
        <f>Sheet2!B160</f>
        <v>250.66999799999999</v>
      </c>
      <c r="B160">
        <f>Sheet2!C160</f>
        <v>170.904</v>
      </c>
      <c r="D160">
        <f t="shared" si="8"/>
        <v>4.809229587038466E-2</v>
      </c>
      <c r="E160">
        <f t="shared" si="9"/>
        <v>-1.8881662051235537E-3</v>
      </c>
      <c r="J160">
        <f t="shared" si="10"/>
        <v>1.6109039601998849E-2</v>
      </c>
      <c r="K160">
        <f t="shared" si="11"/>
        <v>3.1983256268385815E-2</v>
      </c>
    </row>
    <row r="161" spans="1:11" x14ac:dyDescent="0.3">
      <c r="A161">
        <f>Sheet2!B161</f>
        <v>231.320007</v>
      </c>
      <c r="B161">
        <f>Sheet2!C161</f>
        <v>177.255</v>
      </c>
      <c r="D161">
        <f t="shared" si="8"/>
        <v>-8.0335261535910085E-2</v>
      </c>
      <c r="E161">
        <f t="shared" si="9"/>
        <v>3.6487378411155902E-2</v>
      </c>
      <c r="J161">
        <f t="shared" si="10"/>
        <v>2.2147437165244782E-2</v>
      </c>
      <c r="K161">
        <f t="shared" si="11"/>
        <v>-0.10248269870115487</v>
      </c>
    </row>
    <row r="162" spans="1:11" x14ac:dyDescent="0.3">
      <c r="A162">
        <f>Sheet2!B162</f>
        <v>242.16999799999999</v>
      </c>
      <c r="B162">
        <f>Sheet2!C162</f>
        <v>191.68600000000001</v>
      </c>
      <c r="D162">
        <f t="shared" si="8"/>
        <v>4.5837887062622151E-2</v>
      </c>
      <c r="E162">
        <f t="shared" si="9"/>
        <v>7.8269242848376663E-2</v>
      </c>
      <c r="J162">
        <f t="shared" si="10"/>
        <v>2.8721819650973951E-2</v>
      </c>
      <c r="K162">
        <f t="shared" si="11"/>
        <v>1.71160674116482E-2</v>
      </c>
    </row>
    <row r="163" spans="1:11" x14ac:dyDescent="0.3">
      <c r="A163">
        <f>Sheet2!B163</f>
        <v>291.58999599999999</v>
      </c>
      <c r="B163">
        <f>Sheet2!C163</f>
        <v>220.614</v>
      </c>
      <c r="D163">
        <f t="shared" si="8"/>
        <v>0.18570874166201268</v>
      </c>
      <c r="E163">
        <f t="shared" si="9"/>
        <v>0.14055595148018618</v>
      </c>
      <c r="J163">
        <f t="shared" si="10"/>
        <v>3.8522642372467678E-2</v>
      </c>
      <c r="K163">
        <f t="shared" si="11"/>
        <v>0.14718609928954501</v>
      </c>
    </row>
    <row r="164" spans="1:11" x14ac:dyDescent="0.3">
      <c r="A164">
        <f>Sheet2!B164</f>
        <v>303.98998999999998</v>
      </c>
      <c r="B164">
        <f>Sheet2!C164</f>
        <v>235.71100000000001</v>
      </c>
      <c r="D164">
        <f t="shared" si="8"/>
        <v>4.1646080956754261E-2</v>
      </c>
      <c r="E164">
        <f t="shared" si="9"/>
        <v>6.6191910260568143E-2</v>
      </c>
      <c r="J164">
        <f t="shared" si="10"/>
        <v>2.682144960025689E-2</v>
      </c>
      <c r="K164">
        <f t="shared" si="11"/>
        <v>1.4824631356497371E-2</v>
      </c>
    </row>
    <row r="165" spans="1:11" x14ac:dyDescent="0.3">
      <c r="A165">
        <f>Sheet2!B165</f>
        <v>321.82998700000002</v>
      </c>
      <c r="B165">
        <f>Sheet2!C165</f>
        <v>243.661</v>
      </c>
      <c r="D165">
        <f t="shared" si="8"/>
        <v>5.7028642192499035E-2</v>
      </c>
      <c r="E165">
        <f t="shared" si="9"/>
        <v>3.3171436649074515E-2</v>
      </c>
      <c r="J165">
        <f t="shared" si="10"/>
        <v>2.162567324355379E-2</v>
      </c>
      <c r="K165">
        <f t="shared" si="11"/>
        <v>3.5402968948945249E-2</v>
      </c>
    </row>
    <row r="166" spans="1:11" x14ac:dyDescent="0.3">
      <c r="A166">
        <f>Sheet2!B166</f>
        <v>247.10000600000001</v>
      </c>
      <c r="B166">
        <f>Sheet2!C166</f>
        <v>252.22399999999999</v>
      </c>
      <c r="D166">
        <f t="shared" si="8"/>
        <v>-0.26423027814878353</v>
      </c>
      <c r="E166">
        <f t="shared" si="9"/>
        <v>3.4539666575244432E-2</v>
      </c>
      <c r="J166">
        <f t="shared" si="10"/>
        <v>2.1840964422734602E-2</v>
      </c>
      <c r="K166">
        <f t="shared" si="11"/>
        <v>-0.28607124257151811</v>
      </c>
    </row>
    <row r="167" spans="1:11" x14ac:dyDescent="0.3">
      <c r="A167">
        <f>Sheet2!B167</f>
        <v>258.89001500000001</v>
      </c>
      <c r="B167">
        <f>Sheet2!C167</f>
        <v>266.62200000000001</v>
      </c>
      <c r="D167">
        <f t="shared" si="8"/>
        <v>4.6610181723242938E-2</v>
      </c>
      <c r="E167">
        <f t="shared" si="9"/>
        <v>5.5514343397587318E-2</v>
      </c>
      <c r="J167">
        <f t="shared" si="10"/>
        <v>2.5141332891256037E-2</v>
      </c>
      <c r="K167">
        <f t="shared" si="11"/>
        <v>2.1468848831986902E-2</v>
      </c>
    </row>
    <row r="168" spans="1:11" x14ac:dyDescent="0.3">
      <c r="A168">
        <f>Sheet2!B168</f>
        <v>273.5</v>
      </c>
      <c r="B168">
        <f>Sheet2!C168</f>
        <v>265.87900000000002</v>
      </c>
      <c r="D168">
        <f t="shared" si="8"/>
        <v>5.4898302862561366E-2</v>
      </c>
      <c r="E168">
        <f t="shared" si="9"/>
        <v>-2.7906068990484201E-3</v>
      </c>
      <c r="J168">
        <f t="shared" si="10"/>
        <v>1.5967040426699636E-2</v>
      </c>
      <c r="K168">
        <f t="shared" si="11"/>
        <v>3.893126243586173E-2</v>
      </c>
    </row>
    <row r="169" spans="1:11" x14ac:dyDescent="0.3">
      <c r="A169">
        <f>Sheet2!B169</f>
        <v>271.89001500000001</v>
      </c>
      <c r="B169">
        <f>Sheet2!C169</f>
        <v>278.78699999999998</v>
      </c>
      <c r="D169">
        <f t="shared" si="8"/>
        <v>-5.9039939578671152E-3</v>
      </c>
      <c r="E169">
        <f t="shared" si="9"/>
        <v>4.7406731320692508E-2</v>
      </c>
      <c r="J169">
        <f t="shared" si="10"/>
        <v>2.3865598944066743E-2</v>
      </c>
      <c r="K169">
        <f t="shared" si="11"/>
        <v>-2.9769592901933858E-2</v>
      </c>
    </row>
    <row r="170" spans="1:11" x14ac:dyDescent="0.3">
      <c r="A170">
        <f>Sheet2!B170</f>
        <v>277.72000100000002</v>
      </c>
      <c r="B170">
        <f>Sheet2!C170</f>
        <v>278.613</v>
      </c>
      <c r="D170">
        <f t="shared" si="8"/>
        <v>2.121578758165299E-2</v>
      </c>
      <c r="E170">
        <f t="shared" si="9"/>
        <v>-6.2432725386418753E-4</v>
      </c>
      <c r="J170">
        <f t="shared" si="10"/>
        <v>1.6307904845995477E-2</v>
      </c>
      <c r="K170">
        <f t="shared" si="11"/>
        <v>4.9078827356575129E-3</v>
      </c>
    </row>
    <row r="171" spans="1:11" x14ac:dyDescent="0.3">
      <c r="A171">
        <f>Sheet2!B171</f>
        <v>294.86999500000002</v>
      </c>
      <c r="B171">
        <f>Sheet2!C171</f>
        <v>273.16500000000002</v>
      </c>
      <c r="D171">
        <f t="shared" si="8"/>
        <v>5.9921148804201074E-2</v>
      </c>
      <c r="E171">
        <f t="shared" si="9"/>
        <v>-1.97477139220128E-2</v>
      </c>
      <c r="J171">
        <f t="shared" si="10"/>
        <v>1.3298837154250657E-2</v>
      </c>
      <c r="K171">
        <f t="shared" si="11"/>
        <v>4.6622311649950419E-2</v>
      </c>
    </row>
    <row r="172" spans="1:11" x14ac:dyDescent="0.3">
      <c r="A172">
        <f>Sheet2!B172</f>
        <v>317.98001099999999</v>
      </c>
      <c r="B172">
        <f>Sheet2!C172</f>
        <v>262.83300000000003</v>
      </c>
      <c r="D172">
        <f t="shared" si="8"/>
        <v>7.5453958023910417E-2</v>
      </c>
      <c r="E172">
        <f t="shared" si="9"/>
        <v>-3.8557158712531958E-2</v>
      </c>
      <c r="J172">
        <f t="shared" si="10"/>
        <v>1.0339168262909424E-2</v>
      </c>
      <c r="K172">
        <f t="shared" si="11"/>
        <v>6.5114789761000991E-2</v>
      </c>
    </row>
    <row r="173" spans="1:11" x14ac:dyDescent="0.3">
      <c r="A173">
        <f>Sheet2!B173</f>
        <v>349.14999399999999</v>
      </c>
      <c r="B173">
        <f>Sheet2!C173</f>
        <v>263</v>
      </c>
      <c r="D173">
        <f t="shared" si="8"/>
        <v>9.351308979351991E-2</v>
      </c>
      <c r="E173">
        <f t="shared" si="9"/>
        <v>6.3518267440354492E-4</v>
      </c>
      <c r="J173">
        <f t="shared" si="10"/>
        <v>1.6506088917590634E-2</v>
      </c>
      <c r="K173">
        <f t="shared" si="11"/>
        <v>7.700700087592928E-2</v>
      </c>
    </row>
    <row r="174" spans="1:11" x14ac:dyDescent="0.3">
      <c r="A174">
        <f>Sheet2!B174</f>
        <v>353.39999399999999</v>
      </c>
      <c r="B174">
        <f>Sheet2!C174</f>
        <v>272.8</v>
      </c>
      <c r="D174">
        <f t="shared" si="8"/>
        <v>1.2098930800213736E-2</v>
      </c>
      <c r="E174">
        <f t="shared" si="9"/>
        <v>3.6584893791542505E-2</v>
      </c>
      <c r="J174">
        <f t="shared" si="10"/>
        <v>2.216278122462409E-2</v>
      </c>
      <c r="K174">
        <f t="shared" si="11"/>
        <v>-1.0063850424410353E-2</v>
      </c>
    </row>
    <row r="175" spans="1:11" x14ac:dyDescent="0.3">
      <c r="A175">
        <f>Sheet2!B175</f>
        <v>339.94000199999999</v>
      </c>
      <c r="B175">
        <f>Sheet2!C175</f>
        <v>285.02300000000002</v>
      </c>
      <c r="D175">
        <f t="shared" si="8"/>
        <v>-3.8831405575070477E-2</v>
      </c>
      <c r="E175">
        <f t="shared" si="9"/>
        <v>4.383095279751803E-2</v>
      </c>
      <c r="J175">
        <f t="shared" si="10"/>
        <v>2.3302949669979721E-2</v>
      </c>
      <c r="K175">
        <f t="shared" si="11"/>
        <v>-6.2134355245050198E-2</v>
      </c>
    </row>
    <row r="176" spans="1:11" x14ac:dyDescent="0.3">
      <c r="A176">
        <f>Sheet2!B176</f>
        <v>358.01998900000001</v>
      </c>
      <c r="B176">
        <f>Sheet2!C176</f>
        <v>289.17599999999999</v>
      </c>
      <c r="D176">
        <f t="shared" si="8"/>
        <v>5.1819682704908665E-2</v>
      </c>
      <c r="E176">
        <f t="shared" si="9"/>
        <v>1.4465620522259748E-2</v>
      </c>
      <c r="J176">
        <f t="shared" si="10"/>
        <v>1.8682310337616855E-2</v>
      </c>
      <c r="K176">
        <f t="shared" si="11"/>
        <v>3.3137372367291806E-2</v>
      </c>
    </row>
    <row r="177" spans="1:11" x14ac:dyDescent="0.3">
      <c r="A177">
        <f>Sheet2!B177</f>
        <v>306.10000600000001</v>
      </c>
      <c r="B177">
        <f>Sheet2!C177</f>
        <v>288.34800000000001</v>
      </c>
      <c r="D177">
        <f t="shared" si="8"/>
        <v>-0.15667695448470109</v>
      </c>
      <c r="E177">
        <f t="shared" si="9"/>
        <v>-2.8674152669765363E-3</v>
      </c>
      <c r="J177">
        <f t="shared" si="10"/>
        <v>1.5954954618762014E-2</v>
      </c>
      <c r="K177">
        <f t="shared" si="11"/>
        <v>-0.1726319091034631</v>
      </c>
    </row>
    <row r="178" spans="1:11" x14ac:dyDescent="0.3">
      <c r="A178">
        <f>Sheet2!B178</f>
        <v>330.20001200000002</v>
      </c>
      <c r="B178">
        <f>Sheet2!C178</f>
        <v>299.49799999999999</v>
      </c>
      <c r="D178">
        <f t="shared" si="8"/>
        <v>7.5786702274834639E-2</v>
      </c>
      <c r="E178">
        <f t="shared" si="9"/>
        <v>3.793965571477198E-2</v>
      </c>
      <c r="J178">
        <f t="shared" si="10"/>
        <v>2.2375953211570616E-2</v>
      </c>
      <c r="K178">
        <f t="shared" si="11"/>
        <v>5.3410749063264026E-2</v>
      </c>
    </row>
    <row r="179" spans="1:11" x14ac:dyDescent="0.3">
      <c r="A179">
        <f>Sheet2!B179</f>
        <v>375.22000100000002</v>
      </c>
      <c r="B179">
        <f>Sheet2!C179</f>
        <v>304.59300000000002</v>
      </c>
      <c r="D179">
        <f t="shared" si="8"/>
        <v>0.12781395545292984</v>
      </c>
      <c r="E179">
        <f t="shared" si="9"/>
        <v>1.6868719501480278E-2</v>
      </c>
      <c r="J179">
        <f t="shared" si="10"/>
        <v>1.9060438313791773E-2</v>
      </c>
      <c r="K179">
        <f t="shared" si="11"/>
        <v>0.10875351713913807</v>
      </c>
    </row>
    <row r="180" spans="1:11" x14ac:dyDescent="0.3">
      <c r="A180">
        <f>Sheet2!B180</f>
        <v>371.17999300000002</v>
      </c>
      <c r="B180">
        <f>Sheet2!C180</f>
        <v>310.435</v>
      </c>
      <c r="D180">
        <f t="shared" si="8"/>
        <v>-1.0825421989184569E-2</v>
      </c>
      <c r="E180">
        <f t="shared" si="9"/>
        <v>1.8998080445986609E-2</v>
      </c>
      <c r="J180">
        <f t="shared" si="10"/>
        <v>1.9395493570131345E-2</v>
      </c>
      <c r="K180">
        <f t="shared" si="11"/>
        <v>-3.0220915559315914E-2</v>
      </c>
    </row>
    <row r="181" spans="1:11" x14ac:dyDescent="0.3">
      <c r="A181">
        <f>Sheet2!B181</f>
        <v>387.85998499999999</v>
      </c>
      <c r="B181">
        <f>Sheet2!C181</f>
        <v>316.101</v>
      </c>
      <c r="D181">
        <f t="shared" si="8"/>
        <v>4.3957309802961753E-2</v>
      </c>
      <c r="E181">
        <f t="shared" si="9"/>
        <v>1.8087243088057647E-2</v>
      </c>
      <c r="J181">
        <f t="shared" si="10"/>
        <v>1.9252173178521879E-2</v>
      </c>
      <c r="K181">
        <f t="shared" si="11"/>
        <v>2.4705136624439874E-2</v>
      </c>
    </row>
    <row r="182" spans="1:11" x14ac:dyDescent="0.3">
      <c r="A182">
        <f>Sheet2!B182</f>
        <v>417.02999899999998</v>
      </c>
      <c r="B182">
        <f>Sheet2!C182</f>
        <v>329.803</v>
      </c>
      <c r="D182">
        <f t="shared" si="8"/>
        <v>7.2513748164856118E-2</v>
      </c>
      <c r="E182">
        <f t="shared" si="9"/>
        <v>4.2433723733795503E-2</v>
      </c>
      <c r="J182">
        <f t="shared" si="10"/>
        <v>2.3083095472259764E-2</v>
      </c>
      <c r="K182">
        <f t="shared" si="11"/>
        <v>4.9430652692596354E-2</v>
      </c>
    </row>
    <row r="183" spans="1:11" x14ac:dyDescent="0.3">
      <c r="A183">
        <f>Sheet2!B183</f>
        <v>403.67001299999998</v>
      </c>
      <c r="B183">
        <f>Sheet2!C183</f>
        <v>344.55599999999998</v>
      </c>
      <c r="D183">
        <f t="shared" si="8"/>
        <v>-3.2560414565474538E-2</v>
      </c>
      <c r="E183">
        <f t="shared" si="9"/>
        <v>4.3761125163678471E-2</v>
      </c>
      <c r="J183">
        <f t="shared" si="10"/>
        <v>2.3291962281572855E-2</v>
      </c>
      <c r="K183">
        <f t="shared" si="11"/>
        <v>-5.5852376847047393E-2</v>
      </c>
    </row>
    <row r="184" spans="1:11" x14ac:dyDescent="0.3">
      <c r="A184">
        <f>Sheet2!B184</f>
        <v>408.20001200000002</v>
      </c>
      <c r="B184">
        <f>Sheet2!C184</f>
        <v>328.65100000000001</v>
      </c>
      <c r="D184">
        <f t="shared" si="8"/>
        <v>1.1159535079371175E-2</v>
      </c>
      <c r="E184">
        <f t="shared" si="9"/>
        <v>-4.7260234214276053E-2</v>
      </c>
      <c r="J184">
        <f t="shared" si="10"/>
        <v>8.9697380586489916E-3</v>
      </c>
      <c r="K184">
        <f t="shared" si="11"/>
        <v>2.1897970207221829E-3</v>
      </c>
    </row>
    <row r="185" spans="1:11" x14ac:dyDescent="0.3">
      <c r="A185">
        <f>Sheet2!B185</f>
        <v>417.79998799999998</v>
      </c>
      <c r="B185">
        <f>Sheet2!C185</f>
        <v>336.05399999999997</v>
      </c>
      <c r="D185">
        <f t="shared" si="8"/>
        <v>2.3245540627490513E-2</v>
      </c>
      <c r="E185">
        <f t="shared" si="9"/>
        <v>2.2275463880157886E-2</v>
      </c>
      <c r="J185">
        <f t="shared" si="10"/>
        <v>1.9911190333281051E-2</v>
      </c>
      <c r="K185">
        <f t="shared" si="11"/>
        <v>3.3343502942094622E-3</v>
      </c>
    </row>
    <row r="186" spans="1:11" x14ac:dyDescent="0.3">
      <c r="A186">
        <f>Sheet2!B186</f>
        <v>435.70001200000002</v>
      </c>
      <c r="B186">
        <f>Sheet2!C186</f>
        <v>334.63799999999998</v>
      </c>
      <c r="D186">
        <f t="shared" si="8"/>
        <v>4.1951140264694153E-2</v>
      </c>
      <c r="E186">
        <f t="shared" si="9"/>
        <v>-4.2225107915161431E-3</v>
      </c>
      <c r="J186">
        <f t="shared" si="10"/>
        <v>1.5741730139600504E-2</v>
      </c>
      <c r="K186">
        <f t="shared" si="11"/>
        <v>2.620941012509365E-2</v>
      </c>
    </row>
    <row r="187" spans="1:11" x14ac:dyDescent="0.3">
      <c r="A187">
        <f>Sheet2!B187</f>
        <v>451.67001299999998</v>
      </c>
      <c r="B187">
        <f>Sheet2!C187</f>
        <v>349.005</v>
      </c>
      <c r="D187">
        <f t="shared" si="8"/>
        <v>3.5997892809051635E-2</v>
      </c>
      <c r="E187">
        <f t="shared" si="9"/>
        <v>4.2036898203121176E-2</v>
      </c>
      <c r="J187">
        <f t="shared" si="10"/>
        <v>2.3020654916916058E-2</v>
      </c>
      <c r="K187">
        <f t="shared" si="11"/>
        <v>1.2977237892135576E-2</v>
      </c>
    </row>
    <row r="188" spans="1:11" x14ac:dyDescent="0.3">
      <c r="A188">
        <f>Sheet2!B188</f>
        <v>450.540009</v>
      </c>
      <c r="B188">
        <f>Sheet2!C188</f>
        <v>362.10599999999999</v>
      </c>
      <c r="D188">
        <f t="shared" si="8"/>
        <v>-2.5049701584585193E-3</v>
      </c>
      <c r="E188">
        <f t="shared" si="9"/>
        <v>3.6850737895233188E-2</v>
      </c>
      <c r="J188">
        <f t="shared" si="10"/>
        <v>2.2204611833257282E-2</v>
      </c>
      <c r="K188">
        <f t="shared" si="11"/>
        <v>-2.4709581991715801E-2</v>
      </c>
    </row>
    <row r="189" spans="1:11" x14ac:dyDescent="0.3">
      <c r="A189">
        <f>Sheet2!B189</f>
        <v>458.92999300000002</v>
      </c>
      <c r="B189">
        <f>Sheet2!C189</f>
        <v>382.44400000000002</v>
      </c>
      <c r="D189">
        <f t="shared" si="8"/>
        <v>1.8450794415037386E-2</v>
      </c>
      <c r="E189">
        <f t="shared" si="9"/>
        <v>5.4645250676942148E-2</v>
      </c>
      <c r="J189">
        <f t="shared" si="10"/>
        <v>2.5004581024434258E-2</v>
      </c>
      <c r="K189">
        <f t="shared" si="11"/>
        <v>-6.5537866093968722E-3</v>
      </c>
    </row>
    <row r="190" spans="1:11" x14ac:dyDescent="0.3">
      <c r="A190">
        <f>Sheet2!B190</f>
        <v>466.51001000000002</v>
      </c>
      <c r="B190">
        <f>Sheet2!C190</f>
        <v>413.26900000000001</v>
      </c>
      <c r="D190">
        <f t="shared" si="8"/>
        <v>1.6381799989724222E-2</v>
      </c>
      <c r="E190">
        <f t="shared" si="9"/>
        <v>7.7516475336175894E-2</v>
      </c>
      <c r="J190">
        <f t="shared" si="10"/>
        <v>2.8603371572729984E-2</v>
      </c>
      <c r="K190">
        <f t="shared" si="11"/>
        <v>-1.2221571583005762E-2</v>
      </c>
    </row>
    <row r="191" spans="1:11" x14ac:dyDescent="0.3">
      <c r="A191">
        <f>Sheet2!B191</f>
        <v>445.66000400000001</v>
      </c>
      <c r="B191">
        <f>Sheet2!C191</f>
        <v>427.52499999999998</v>
      </c>
      <c r="D191">
        <f t="shared" si="8"/>
        <v>-4.5723139286363512E-2</v>
      </c>
      <c r="E191">
        <f t="shared" si="9"/>
        <v>3.3914053543400158E-2</v>
      </c>
      <c r="J191">
        <f t="shared" si="10"/>
        <v>2.1742524120589135E-2</v>
      </c>
      <c r="K191">
        <f t="shared" si="11"/>
        <v>-6.7465663406952647E-2</v>
      </c>
    </row>
    <row r="192" spans="1:11" x14ac:dyDescent="0.3">
      <c r="A192">
        <f>Sheet2!B192</f>
        <v>444.26998900000001</v>
      </c>
      <c r="B192">
        <f>Sheet2!C192</f>
        <v>449.48</v>
      </c>
      <c r="D192">
        <f t="shared" si="8"/>
        <v>-3.1238774764705823E-3</v>
      </c>
      <c r="E192">
        <f t="shared" si="9"/>
        <v>5.007859284058469E-2</v>
      </c>
      <c r="J192">
        <f t="shared" si="10"/>
        <v>2.4286016745361044E-2</v>
      </c>
      <c r="K192">
        <f t="shared" si="11"/>
        <v>-2.7409894221831627E-2</v>
      </c>
    </row>
    <row r="193" spans="1:11" x14ac:dyDescent="0.3">
      <c r="A193">
        <f>Sheet2!B193</f>
        <v>462.69000199999999</v>
      </c>
      <c r="B193">
        <f>Sheet2!C193</f>
        <v>463.12900000000002</v>
      </c>
      <c r="D193">
        <f t="shared" si="8"/>
        <v>4.0624826768377531E-2</v>
      </c>
      <c r="E193">
        <f t="shared" si="9"/>
        <v>2.9914273950408798E-2</v>
      </c>
      <c r="J193">
        <f t="shared" si="10"/>
        <v>2.111315821609604E-2</v>
      </c>
      <c r="K193">
        <f t="shared" si="11"/>
        <v>1.9511668552281491E-2</v>
      </c>
    </row>
    <row r="194" spans="1:11" x14ac:dyDescent="0.3">
      <c r="A194">
        <f>Sheet2!B194</f>
        <v>459.209991</v>
      </c>
      <c r="B194">
        <f>Sheet2!C194</f>
        <v>477.54599999999999</v>
      </c>
      <c r="D194">
        <f t="shared" si="8"/>
        <v>-7.5496855533323526E-3</v>
      </c>
      <c r="E194">
        <f t="shared" si="9"/>
        <v>3.0654857369282418E-2</v>
      </c>
      <c r="J194">
        <f t="shared" si="10"/>
        <v>2.1229689125471324E-2</v>
      </c>
      <c r="K194">
        <f t="shared" si="11"/>
        <v>-2.8779374678803676E-2</v>
      </c>
    </row>
    <row r="195" spans="1:11" x14ac:dyDescent="0.3">
      <c r="A195">
        <f>Sheet2!B195</f>
        <v>500.70001200000002</v>
      </c>
      <c r="B195">
        <f>Sheet2!C195</f>
        <v>501.31400000000002</v>
      </c>
      <c r="D195">
        <f t="shared" si="8"/>
        <v>8.6499541129496649E-2</v>
      </c>
      <c r="E195">
        <f t="shared" si="9"/>
        <v>4.8572160908891604E-2</v>
      </c>
      <c r="J195">
        <f t="shared" si="10"/>
        <v>2.404897946037949E-2</v>
      </c>
      <c r="K195">
        <f t="shared" si="11"/>
        <v>6.2450561669117159E-2</v>
      </c>
    </row>
    <row r="196" spans="1:11" x14ac:dyDescent="0.3">
      <c r="A196">
        <f>Sheet2!B196</f>
        <v>544.75</v>
      </c>
      <c r="B196">
        <f>Sheet2!C196</f>
        <v>509.30599999999998</v>
      </c>
      <c r="D196">
        <f t="shared" ref="D196:D259" si="12">LN(A196)-LN(A195)</f>
        <v>8.4319830522384009E-2</v>
      </c>
      <c r="E196">
        <f t="shared" ref="E196:E259" si="13">LN(B196)-LN(B195)</f>
        <v>1.5816363428592162E-2</v>
      </c>
      <c r="J196">
        <f t="shared" ref="J196:J259" si="14">E196*$G$5+$H$5</f>
        <v>1.8894849931666274E-2</v>
      </c>
      <c r="K196">
        <f t="shared" ref="K196:K259" si="15">D196-J196</f>
        <v>6.5424980590717732E-2</v>
      </c>
    </row>
    <row r="197" spans="1:11" x14ac:dyDescent="0.3">
      <c r="A197">
        <f>Sheet2!B197</f>
        <v>584.40997300000004</v>
      </c>
      <c r="B197">
        <f>Sheet2!C197</f>
        <v>516.952</v>
      </c>
      <c r="D197">
        <f t="shared" si="12"/>
        <v>7.0275771272390486E-2</v>
      </c>
      <c r="E197">
        <f t="shared" si="13"/>
        <v>1.4901012174457939E-2</v>
      </c>
      <c r="J197">
        <f t="shared" si="14"/>
        <v>1.8750819277828113E-2</v>
      </c>
      <c r="K197">
        <f t="shared" si="15"/>
        <v>5.1524951994562376E-2</v>
      </c>
    </row>
    <row r="198" spans="1:11" x14ac:dyDescent="0.3">
      <c r="A198">
        <f>Sheet2!B198</f>
        <v>615.92999299999997</v>
      </c>
      <c r="B198">
        <f>Sheet2!C198</f>
        <v>537.20399999999995</v>
      </c>
      <c r="D198">
        <f t="shared" si="12"/>
        <v>5.253056425073499E-2</v>
      </c>
      <c r="E198">
        <f t="shared" si="13"/>
        <v>3.8427883766407156E-2</v>
      </c>
      <c r="J198">
        <f t="shared" si="14"/>
        <v>2.2452775966968111E-2</v>
      </c>
      <c r="K198">
        <f t="shared" si="15"/>
        <v>3.0077788283766879E-2</v>
      </c>
    </row>
    <row r="199" spans="1:11" x14ac:dyDescent="0.3">
      <c r="A199">
        <f>Sheet2!B199</f>
        <v>645.5</v>
      </c>
      <c r="B199">
        <f>Sheet2!C199</f>
        <v>540.29</v>
      </c>
      <c r="D199">
        <f t="shared" si="12"/>
        <v>4.6891900938842213E-2</v>
      </c>
      <c r="E199">
        <f t="shared" si="13"/>
        <v>5.728121804833286E-3</v>
      </c>
      <c r="J199">
        <f t="shared" si="14"/>
        <v>1.7307463635329517E-2</v>
      </c>
      <c r="K199">
        <f t="shared" si="15"/>
        <v>2.9584437303512696E-2</v>
      </c>
    </row>
    <row r="200" spans="1:11" x14ac:dyDescent="0.3">
      <c r="A200">
        <f>Sheet2!B200</f>
        <v>670.63000499999998</v>
      </c>
      <c r="B200">
        <f>Sheet2!C200</f>
        <v>537.27800000000002</v>
      </c>
      <c r="D200">
        <f t="shared" si="12"/>
        <v>3.8192366257741917E-2</v>
      </c>
      <c r="E200">
        <f t="shared" si="13"/>
        <v>-5.59038101416931E-3</v>
      </c>
      <c r="J200">
        <f t="shared" si="14"/>
        <v>1.5526495559820712E-2</v>
      </c>
      <c r="K200">
        <f t="shared" si="15"/>
        <v>2.2665870697921205E-2</v>
      </c>
    </row>
    <row r="201" spans="1:11" x14ac:dyDescent="0.3">
      <c r="A201">
        <f>Sheet2!B201</f>
        <v>687.30999799999995</v>
      </c>
      <c r="B201">
        <f>Sheet2!C201</f>
        <v>550.94200000000001</v>
      </c>
      <c r="D201">
        <f t="shared" si="12"/>
        <v>2.4567848254561042E-2</v>
      </c>
      <c r="E201">
        <f t="shared" si="13"/>
        <v>2.5113889026059155E-2</v>
      </c>
      <c r="J201">
        <f t="shared" si="14"/>
        <v>2.0357816945511469E-2</v>
      </c>
      <c r="K201">
        <f t="shared" si="15"/>
        <v>4.2100313090495736E-3</v>
      </c>
    </row>
    <row r="202" spans="1:11" x14ac:dyDescent="0.3">
      <c r="A202">
        <f>Sheet2!B202</f>
        <v>740.73999000000003</v>
      </c>
      <c r="B202">
        <f>Sheet2!C202</f>
        <v>564.38199999999995</v>
      </c>
      <c r="D202">
        <f t="shared" si="12"/>
        <v>7.4864248232285213E-2</v>
      </c>
      <c r="E202">
        <f t="shared" si="13"/>
        <v>2.4101786740642339E-2</v>
      </c>
      <c r="J202">
        <f t="shared" si="14"/>
        <v>2.019856250273741E-2</v>
      </c>
      <c r="K202">
        <f t="shared" si="15"/>
        <v>5.4665685729547803E-2</v>
      </c>
    </row>
    <row r="203" spans="1:11" x14ac:dyDescent="0.3">
      <c r="A203">
        <f>Sheet2!B203</f>
        <v>757.11999500000002</v>
      </c>
      <c r="B203">
        <f>Sheet2!C203</f>
        <v>584.51800000000003</v>
      </c>
      <c r="D203">
        <f t="shared" si="12"/>
        <v>2.1872081714708891E-2</v>
      </c>
      <c r="E203">
        <f t="shared" si="13"/>
        <v>3.5056248794596456E-2</v>
      </c>
      <c r="J203">
        <f t="shared" si="14"/>
        <v>2.1922248710573168E-2</v>
      </c>
      <c r="K203">
        <f t="shared" si="15"/>
        <v>-5.0166995864277253E-5</v>
      </c>
    </row>
    <row r="204" spans="1:11" x14ac:dyDescent="0.3">
      <c r="A204">
        <f>Sheet2!B204</f>
        <v>885.14001499999995</v>
      </c>
      <c r="B204">
        <f>Sheet2!C204</f>
        <v>608.221</v>
      </c>
      <c r="D204">
        <f t="shared" si="12"/>
        <v>0.1562240867877529</v>
      </c>
      <c r="E204">
        <f t="shared" si="13"/>
        <v>3.9750726773229772E-2</v>
      </c>
      <c r="J204">
        <f t="shared" si="14"/>
        <v>2.2660925507745341E-2</v>
      </c>
      <c r="K204">
        <f t="shared" si="15"/>
        <v>0.13356316128000756</v>
      </c>
    </row>
    <row r="205" spans="1:11" x14ac:dyDescent="0.3">
      <c r="A205">
        <f>Sheet2!B205</f>
        <v>947.28002900000001</v>
      </c>
      <c r="B205">
        <f>Sheet2!C205</f>
        <v>611.94399999999996</v>
      </c>
      <c r="D205">
        <f t="shared" si="12"/>
        <v>6.7848909102922406E-2</v>
      </c>
      <c r="E205">
        <f t="shared" si="13"/>
        <v>6.1024722947387033E-3</v>
      </c>
      <c r="J205">
        <f t="shared" si="14"/>
        <v>1.7366367739718069E-2</v>
      </c>
      <c r="K205">
        <f t="shared" si="15"/>
        <v>5.0482541363204333E-2</v>
      </c>
    </row>
    <row r="206" spans="1:11" x14ac:dyDescent="0.3">
      <c r="A206">
        <f>Sheet2!B206</f>
        <v>970.42999299999997</v>
      </c>
      <c r="B206">
        <f>Sheet2!C206</f>
        <v>539.19200000000001</v>
      </c>
      <c r="D206">
        <f t="shared" si="12"/>
        <v>2.4144514388574123E-2</v>
      </c>
      <c r="E206">
        <f t="shared" si="13"/>
        <v>-0.12656905236489369</v>
      </c>
      <c r="J206">
        <f t="shared" si="14"/>
        <v>-3.5095160875305773E-3</v>
      </c>
      <c r="K206">
        <f t="shared" si="15"/>
        <v>2.76540304761047E-2</v>
      </c>
    </row>
    <row r="207" spans="1:11" x14ac:dyDescent="0.3">
      <c r="A207">
        <f>Sheet2!B207</f>
        <v>1101.75</v>
      </c>
      <c r="B207">
        <f>Sheet2!C207</f>
        <v>538.40800000000002</v>
      </c>
      <c r="D207">
        <f t="shared" si="12"/>
        <v>0.12691583869685275</v>
      </c>
      <c r="E207">
        <f t="shared" si="13"/>
        <v>-1.4550856316413174E-3</v>
      </c>
      <c r="J207">
        <f t="shared" si="14"/>
        <v>1.6177184893635829E-2</v>
      </c>
      <c r="K207">
        <f t="shared" si="15"/>
        <v>0.11073865380321692</v>
      </c>
    </row>
    <row r="208" spans="1:11" x14ac:dyDescent="0.3">
      <c r="A208">
        <f>Sheet2!B208</f>
        <v>1133.839966</v>
      </c>
      <c r="B208">
        <f>Sheet2!C208</f>
        <v>535.27300000000002</v>
      </c>
      <c r="D208">
        <f t="shared" si="12"/>
        <v>2.8710247149958512E-2</v>
      </c>
      <c r="E208">
        <f t="shared" si="13"/>
        <v>-5.8397399400558214E-3</v>
      </c>
      <c r="J208">
        <f t="shared" si="14"/>
        <v>1.5487258896328307E-2</v>
      </c>
      <c r="K208">
        <f t="shared" si="15"/>
        <v>1.3222988253630205E-2</v>
      </c>
    </row>
    <row r="209" spans="1:11" x14ac:dyDescent="0.3">
      <c r="A209">
        <f>Sheet2!B209</f>
        <v>1017.01001</v>
      </c>
      <c r="B209">
        <f>Sheet2!C209</f>
        <v>519.08199999999999</v>
      </c>
      <c r="D209">
        <f t="shared" si="12"/>
        <v>-0.10874311219740118</v>
      </c>
      <c r="E209">
        <f t="shared" si="13"/>
        <v>-3.0715030288834377E-2</v>
      </c>
      <c r="J209">
        <f t="shared" si="14"/>
        <v>1.1573128318403438E-2</v>
      </c>
      <c r="K209">
        <f t="shared" si="15"/>
        <v>-0.12031624051580461</v>
      </c>
    </row>
    <row r="210" spans="1:11" x14ac:dyDescent="0.3">
      <c r="A210">
        <f>Sheet2!B210</f>
        <v>1229.2299800000001</v>
      </c>
      <c r="B210">
        <f>Sheet2!C210</f>
        <v>552.46199999999999</v>
      </c>
      <c r="D210">
        <f t="shared" si="12"/>
        <v>0.18952098113130322</v>
      </c>
      <c r="E210">
        <f t="shared" si="13"/>
        <v>6.232278591378293E-2</v>
      </c>
      <c r="J210">
        <f t="shared" si="14"/>
        <v>2.6212642317881223E-2</v>
      </c>
      <c r="K210">
        <f t="shared" si="15"/>
        <v>0.16330833881342199</v>
      </c>
    </row>
    <row r="211" spans="1:11" x14ac:dyDescent="0.3">
      <c r="A211">
        <f>Sheet2!B211</f>
        <v>1286.369995</v>
      </c>
      <c r="B211">
        <f>Sheet2!C211</f>
        <v>568.577</v>
      </c>
      <c r="D211">
        <f t="shared" si="12"/>
        <v>4.5436353564380028E-2</v>
      </c>
      <c r="E211">
        <f t="shared" si="13"/>
        <v>2.8752095424104951E-2</v>
      </c>
      <c r="J211">
        <f t="shared" si="14"/>
        <v>2.0930289254848439E-2</v>
      </c>
      <c r="K211">
        <f t="shared" si="15"/>
        <v>2.4506064309531589E-2</v>
      </c>
    </row>
    <row r="212" spans="1:11" x14ac:dyDescent="0.3">
      <c r="A212">
        <f>Sheet2!B212</f>
        <v>1372.709961</v>
      </c>
      <c r="B212">
        <f>Sheet2!C212</f>
        <v>569.27499999999998</v>
      </c>
      <c r="D212">
        <f t="shared" si="12"/>
        <v>6.4962565362733926E-2</v>
      </c>
      <c r="E212">
        <f t="shared" si="13"/>
        <v>1.2268732445930297E-3</v>
      </c>
      <c r="J212">
        <f t="shared" si="14"/>
        <v>1.6599191515428741E-2</v>
      </c>
      <c r="K212">
        <f t="shared" si="15"/>
        <v>4.8363373847305186E-2</v>
      </c>
    </row>
    <row r="213" spans="1:11" x14ac:dyDescent="0.3">
      <c r="A213">
        <f>Sheet2!B213</f>
        <v>1282.709961</v>
      </c>
      <c r="B213">
        <f>Sheet2!C213</f>
        <v>590.99199999999996</v>
      </c>
      <c r="D213">
        <f t="shared" si="12"/>
        <v>-6.7811862806837375E-2</v>
      </c>
      <c r="E213">
        <f t="shared" si="13"/>
        <v>3.7438859520733558E-2</v>
      </c>
      <c r="J213">
        <f t="shared" si="14"/>
        <v>2.2297152857126093E-2</v>
      </c>
      <c r="K213">
        <f t="shared" si="15"/>
        <v>-9.0109015663963468E-2</v>
      </c>
    </row>
    <row r="214" spans="1:11" x14ac:dyDescent="0.3">
      <c r="A214">
        <f>Sheet2!B214</f>
        <v>1469.25</v>
      </c>
      <c r="B214">
        <f>Sheet2!C214</f>
        <v>565.04300000000001</v>
      </c>
      <c r="D214">
        <f t="shared" si="12"/>
        <v>0.1357770695665268</v>
      </c>
      <c r="E214">
        <f t="shared" si="13"/>
        <v>-4.490064649025971E-2</v>
      </c>
      <c r="J214">
        <f t="shared" si="14"/>
        <v>9.3410195324478296E-3</v>
      </c>
      <c r="K214">
        <f t="shared" si="15"/>
        <v>0.12643605003407896</v>
      </c>
    </row>
    <row r="215" spans="1:11" x14ac:dyDescent="0.3">
      <c r="A215">
        <f>Sheet2!B215</f>
        <v>1498.579956</v>
      </c>
      <c r="B215">
        <f>Sheet2!C215</f>
        <v>559.322</v>
      </c>
      <c r="D215">
        <f t="shared" si="12"/>
        <v>1.9765897197862259E-2</v>
      </c>
      <c r="E215">
        <f t="shared" si="13"/>
        <v>-1.0176498508366549E-2</v>
      </c>
      <c r="J215">
        <f t="shared" si="14"/>
        <v>1.4804869300737669E-2</v>
      </c>
      <c r="K215">
        <f t="shared" si="15"/>
        <v>4.9610278971245897E-3</v>
      </c>
    </row>
    <row r="216" spans="1:11" x14ac:dyDescent="0.3">
      <c r="A216">
        <f>Sheet2!B216</f>
        <v>1454.599976</v>
      </c>
      <c r="B216">
        <f>Sheet2!C216</f>
        <v>554.16999999999996</v>
      </c>
      <c r="D216">
        <f t="shared" si="12"/>
        <v>-2.978703146956363E-2</v>
      </c>
      <c r="E216">
        <f t="shared" si="13"/>
        <v>-9.2538370554322569E-3</v>
      </c>
      <c r="J216">
        <f t="shared" si="14"/>
        <v>1.4950050215427174E-2</v>
      </c>
      <c r="K216">
        <f t="shared" si="15"/>
        <v>-4.4737081684990805E-2</v>
      </c>
    </row>
    <row r="217" spans="1:11" x14ac:dyDescent="0.3">
      <c r="A217">
        <f>Sheet2!B217</f>
        <v>1436.5200199999999</v>
      </c>
      <c r="B217">
        <f>Sheet2!C217</f>
        <v>533.36199999999997</v>
      </c>
      <c r="D217">
        <f t="shared" si="12"/>
        <v>-1.2507396247245062E-2</v>
      </c>
      <c r="E217">
        <f t="shared" si="13"/>
        <v>-3.8271130766119654E-2</v>
      </c>
      <c r="J217">
        <f t="shared" si="14"/>
        <v>1.0384174802149617E-2</v>
      </c>
      <c r="K217">
        <f t="shared" si="15"/>
        <v>-2.2891571049394679E-2</v>
      </c>
    </row>
    <row r="218" spans="1:11" x14ac:dyDescent="0.3">
      <c r="A218">
        <f>Sheet2!B218</f>
        <v>1320.280029</v>
      </c>
      <c r="B218">
        <f>Sheet2!C218</f>
        <v>562.88499999999999</v>
      </c>
      <c r="D218">
        <f t="shared" si="12"/>
        <v>-8.4379678710761574E-2</v>
      </c>
      <c r="E218">
        <f t="shared" si="13"/>
        <v>5.3874976282461517E-2</v>
      </c>
      <c r="J218">
        <f t="shared" si="14"/>
        <v>2.4883378235700693E-2</v>
      </c>
      <c r="K218">
        <f t="shared" si="15"/>
        <v>-0.10926305694646227</v>
      </c>
    </row>
    <row r="219" spans="1:11" x14ac:dyDescent="0.3">
      <c r="A219">
        <f>Sheet2!B219</f>
        <v>1160.329956</v>
      </c>
      <c r="B219">
        <f>Sheet2!C219</f>
        <v>581.77800000000002</v>
      </c>
      <c r="D219">
        <f t="shared" si="12"/>
        <v>-0.12913944778181552</v>
      </c>
      <c r="E219">
        <f t="shared" si="13"/>
        <v>3.3013587266723654E-2</v>
      </c>
      <c r="J219">
        <f t="shared" si="14"/>
        <v>2.1600835620132989E-2</v>
      </c>
      <c r="K219">
        <f t="shared" si="15"/>
        <v>-0.1507402834019485</v>
      </c>
    </row>
    <row r="220" spans="1:11" x14ac:dyDescent="0.3">
      <c r="A220">
        <f>Sheet2!B220</f>
        <v>1224.420044</v>
      </c>
      <c r="B220">
        <f>Sheet2!C220</f>
        <v>532.10799999999995</v>
      </c>
      <c r="D220">
        <f t="shared" si="12"/>
        <v>5.3762888923193586E-2</v>
      </c>
      <c r="E220">
        <f t="shared" si="13"/>
        <v>-8.9242455407265275E-2</v>
      </c>
      <c r="J220">
        <f t="shared" si="14"/>
        <v>2.3638294080690243E-3</v>
      </c>
      <c r="K220">
        <f t="shared" si="15"/>
        <v>5.1399059515124565E-2</v>
      </c>
    </row>
    <row r="221" spans="1:11" x14ac:dyDescent="0.3">
      <c r="A221">
        <f>Sheet2!B221</f>
        <v>1040.9399410000001</v>
      </c>
      <c r="B221">
        <f>Sheet2!C221</f>
        <v>512.71299999999997</v>
      </c>
      <c r="D221">
        <f t="shared" si="12"/>
        <v>-0.16234320401767999</v>
      </c>
      <c r="E221">
        <f t="shared" si="13"/>
        <v>-3.7130241830355182E-2</v>
      </c>
      <c r="J221">
        <f t="shared" si="14"/>
        <v>1.0563693843209217E-2</v>
      </c>
      <c r="K221">
        <f t="shared" si="15"/>
        <v>-0.1729068978608892</v>
      </c>
    </row>
    <row r="222" spans="1:11" x14ac:dyDescent="0.3">
      <c r="A222">
        <f>Sheet2!B222</f>
        <v>1148.079956</v>
      </c>
      <c r="B222">
        <f>Sheet2!C222</f>
        <v>558.46799999999996</v>
      </c>
      <c r="D222">
        <f t="shared" si="12"/>
        <v>9.7966849151069901E-2</v>
      </c>
      <c r="E222">
        <f t="shared" si="13"/>
        <v>8.548108611145544E-2</v>
      </c>
      <c r="J222">
        <f t="shared" si="14"/>
        <v>2.9856604244175862E-2</v>
      </c>
      <c r="K222">
        <f t="shared" si="15"/>
        <v>6.8110244906894046E-2</v>
      </c>
    </row>
    <row r="223" spans="1:11" x14ac:dyDescent="0.3">
      <c r="A223">
        <f>Sheet2!B223</f>
        <v>1147.3900149999999</v>
      </c>
      <c r="B223">
        <f>Sheet2!C223</f>
        <v>614.55899999999997</v>
      </c>
      <c r="D223">
        <f t="shared" si="12"/>
        <v>-6.0113269133843517E-4</v>
      </c>
      <c r="E223">
        <f t="shared" si="13"/>
        <v>9.5707616877545476E-2</v>
      </c>
      <c r="J223">
        <f t="shared" si="14"/>
        <v>3.1465750357302855E-2</v>
      </c>
      <c r="K223">
        <f t="shared" si="15"/>
        <v>-3.206688304864129E-2</v>
      </c>
    </row>
    <row r="224" spans="1:11" x14ac:dyDescent="0.3">
      <c r="A224">
        <f>Sheet2!B224</f>
        <v>989.82000700000003</v>
      </c>
      <c r="B224">
        <f>Sheet2!C224</f>
        <v>669.48099999999999</v>
      </c>
      <c r="D224">
        <f t="shared" si="12"/>
        <v>-0.14772197435860068</v>
      </c>
      <c r="E224">
        <f t="shared" si="13"/>
        <v>8.5597847925073189E-2</v>
      </c>
      <c r="J224">
        <f t="shared" si="14"/>
        <v>2.9874976732641612E-2</v>
      </c>
      <c r="K224">
        <f t="shared" si="15"/>
        <v>-0.17759695109124229</v>
      </c>
    </row>
    <row r="225" spans="1:11" x14ac:dyDescent="0.3">
      <c r="A225">
        <f>Sheet2!B225</f>
        <v>815.28002900000001</v>
      </c>
      <c r="B225">
        <f>Sheet2!C225</f>
        <v>742.298</v>
      </c>
      <c r="D225">
        <f t="shared" si="12"/>
        <v>-0.1939914673968417</v>
      </c>
      <c r="E225">
        <f t="shared" si="13"/>
        <v>0.10324799445051092</v>
      </c>
      <c r="J225">
        <f t="shared" si="14"/>
        <v>3.2652229872260241E-2</v>
      </c>
      <c r="K225">
        <f t="shared" si="15"/>
        <v>-0.22664369726910194</v>
      </c>
    </row>
    <row r="226" spans="1:11" x14ac:dyDescent="0.3">
      <c r="A226">
        <f>Sheet2!B226</f>
        <v>879.82000700000003</v>
      </c>
      <c r="B226">
        <f>Sheet2!C226</f>
        <v>739.46</v>
      </c>
      <c r="D226">
        <f t="shared" si="12"/>
        <v>7.6185700960565761E-2</v>
      </c>
      <c r="E226">
        <f t="shared" si="13"/>
        <v>-3.8305897052861582E-3</v>
      </c>
      <c r="J226">
        <f t="shared" si="14"/>
        <v>1.580339897989292E-2</v>
      </c>
      <c r="K226">
        <f t="shared" si="15"/>
        <v>6.0382301980672841E-2</v>
      </c>
    </row>
    <row r="227" spans="1:11" x14ac:dyDescent="0.3">
      <c r="A227">
        <f>Sheet2!B227</f>
        <v>848.17999299999997</v>
      </c>
      <c r="B227">
        <f>Sheet2!C227</f>
        <v>742.62400000000002</v>
      </c>
      <c r="D227">
        <f t="shared" si="12"/>
        <v>-3.6624479886571137E-2</v>
      </c>
      <c r="E227">
        <f t="shared" si="13"/>
        <v>4.26967001420131E-3</v>
      </c>
      <c r="J227">
        <f t="shared" si="14"/>
        <v>1.7077976032567839E-2</v>
      </c>
      <c r="K227">
        <f t="shared" si="15"/>
        <v>-5.3702455919138976E-2</v>
      </c>
    </row>
    <row r="228" spans="1:11" x14ac:dyDescent="0.3">
      <c r="A228">
        <f>Sheet2!B228</f>
        <v>974.5</v>
      </c>
      <c r="B228">
        <f>Sheet2!C228</f>
        <v>785.03399999999999</v>
      </c>
      <c r="D228">
        <f t="shared" si="12"/>
        <v>0.13883164978258122</v>
      </c>
      <c r="E228">
        <f t="shared" si="13"/>
        <v>5.5537168846028884E-2</v>
      </c>
      <c r="J228">
        <f t="shared" si="14"/>
        <v>2.5144924478909779E-2</v>
      </c>
      <c r="K228">
        <f t="shared" si="15"/>
        <v>0.11368672530367144</v>
      </c>
    </row>
    <row r="229" spans="1:11" x14ac:dyDescent="0.3">
      <c r="A229">
        <f>Sheet2!B229</f>
        <v>995.96997099999999</v>
      </c>
      <c r="B229">
        <f>Sheet2!C229</f>
        <v>840.16499999999996</v>
      </c>
      <c r="D229">
        <f t="shared" si="12"/>
        <v>2.1792588584081507E-2</v>
      </c>
      <c r="E229">
        <f t="shared" si="13"/>
        <v>6.7871272172844499E-2</v>
      </c>
      <c r="J229">
        <f t="shared" si="14"/>
        <v>2.7085697442998796E-2</v>
      </c>
      <c r="K229">
        <f t="shared" si="15"/>
        <v>-5.2931088589172892E-3</v>
      </c>
    </row>
    <row r="230" spans="1:11" x14ac:dyDescent="0.3">
      <c r="A230">
        <f>Sheet2!B230</f>
        <v>1111.920044</v>
      </c>
      <c r="B230">
        <f>Sheet2!C230</f>
        <v>954.77700000000004</v>
      </c>
      <c r="D230">
        <f t="shared" si="12"/>
        <v>0.11012646181599717</v>
      </c>
      <c r="E230">
        <f t="shared" si="13"/>
        <v>0.12787950424090155</v>
      </c>
      <c r="J230">
        <f t="shared" si="14"/>
        <v>3.6528001543635238E-2</v>
      </c>
      <c r="K230">
        <f t="shared" si="15"/>
        <v>7.3598460272361929E-2</v>
      </c>
    </row>
    <row r="231" spans="1:11" x14ac:dyDescent="0.3">
      <c r="A231">
        <f>Sheet2!B231</f>
        <v>1126.209961</v>
      </c>
      <c r="B231">
        <f>Sheet2!C231</f>
        <v>997.16899999999998</v>
      </c>
      <c r="D231">
        <f t="shared" si="12"/>
        <v>1.2769688221490938E-2</v>
      </c>
      <c r="E231">
        <f t="shared" si="13"/>
        <v>4.3442458762345204E-2</v>
      </c>
      <c r="J231">
        <f t="shared" si="14"/>
        <v>2.3241820076672838E-2</v>
      </c>
      <c r="K231">
        <f t="shared" si="15"/>
        <v>-1.04721318551819E-2</v>
      </c>
    </row>
    <row r="232" spans="1:11" x14ac:dyDescent="0.3">
      <c r="A232">
        <f>Sheet2!B232</f>
        <v>1140.839966</v>
      </c>
      <c r="B232">
        <f>Sheet2!C232</f>
        <v>1042.501</v>
      </c>
      <c r="D232">
        <f t="shared" si="12"/>
        <v>1.2906824787152438E-2</v>
      </c>
      <c r="E232">
        <f t="shared" si="13"/>
        <v>4.4457648782642245E-2</v>
      </c>
      <c r="J232">
        <f t="shared" si="14"/>
        <v>2.3401560374982318E-2</v>
      </c>
      <c r="K232">
        <f t="shared" si="15"/>
        <v>-1.049473558782988E-2</v>
      </c>
    </row>
    <row r="233" spans="1:11" x14ac:dyDescent="0.3">
      <c r="A233">
        <f>Sheet2!B233</f>
        <v>1114.579956</v>
      </c>
      <c r="B233">
        <f>Sheet2!C233</f>
        <v>1045.7190000000001</v>
      </c>
      <c r="D233">
        <f t="shared" si="12"/>
        <v>-2.3287190515562273E-2</v>
      </c>
      <c r="E233">
        <f t="shared" si="13"/>
        <v>3.0820531814930163E-3</v>
      </c>
      <c r="J233">
        <f t="shared" si="14"/>
        <v>1.6891104350083536E-2</v>
      </c>
      <c r="K233">
        <f t="shared" si="15"/>
        <v>-4.0178294865645808E-2</v>
      </c>
    </row>
    <row r="234" spans="1:11" x14ac:dyDescent="0.3">
      <c r="A234">
        <f>Sheet2!B234</f>
        <v>1211.920044</v>
      </c>
      <c r="B234">
        <f>Sheet2!C234</f>
        <v>1266.4159999999999</v>
      </c>
      <c r="D234">
        <f t="shared" si="12"/>
        <v>8.3728302315319247E-2</v>
      </c>
      <c r="E234">
        <f t="shared" si="13"/>
        <v>0.19148617663917467</v>
      </c>
      <c r="J234">
        <f t="shared" si="14"/>
        <v>4.6536520757014206E-2</v>
      </c>
      <c r="K234">
        <f t="shared" si="15"/>
        <v>3.7191781558305041E-2</v>
      </c>
    </row>
    <row r="235" spans="1:11" x14ac:dyDescent="0.3">
      <c r="A235">
        <f>Sheet2!B235</f>
        <v>1180.589966</v>
      </c>
      <c r="B235">
        <f>Sheet2!C235</f>
        <v>1292.7270000000001</v>
      </c>
      <c r="D235">
        <f t="shared" si="12"/>
        <v>-2.61916304538925E-2</v>
      </c>
      <c r="E235">
        <f t="shared" si="13"/>
        <v>2.0563076862596397E-2</v>
      </c>
      <c r="J235">
        <f t="shared" si="14"/>
        <v>1.9641745985387916E-2</v>
      </c>
      <c r="K235">
        <f t="shared" si="15"/>
        <v>-4.5833376439280413E-2</v>
      </c>
    </row>
    <row r="236" spans="1:11" x14ac:dyDescent="0.3">
      <c r="A236">
        <f>Sheet2!B236</f>
        <v>1191.329956</v>
      </c>
      <c r="B236">
        <f>Sheet2!C236</f>
        <v>1339.203</v>
      </c>
      <c r="D236">
        <f t="shared" si="12"/>
        <v>9.056008426185258E-3</v>
      </c>
      <c r="E236">
        <f t="shared" si="13"/>
        <v>3.5320720287695728E-2</v>
      </c>
      <c r="J236">
        <f t="shared" si="14"/>
        <v>2.1963863338728861E-2</v>
      </c>
      <c r="K236">
        <f t="shared" si="15"/>
        <v>-1.2907854912543603E-2</v>
      </c>
    </row>
    <row r="237" spans="1:11" x14ac:dyDescent="0.3">
      <c r="A237">
        <f>Sheet2!B237</f>
        <v>1228.8100589999999</v>
      </c>
      <c r="B237">
        <f>Sheet2!C237</f>
        <v>1407.538</v>
      </c>
      <c r="D237">
        <f t="shared" si="12"/>
        <v>3.0975976266671701E-2</v>
      </c>
      <c r="E237">
        <f t="shared" si="13"/>
        <v>4.9767417997130359E-2</v>
      </c>
      <c r="J237">
        <f t="shared" si="14"/>
        <v>2.4237053338189984E-2</v>
      </c>
      <c r="K237">
        <f t="shared" si="15"/>
        <v>6.7389229284817165E-3</v>
      </c>
    </row>
    <row r="238" spans="1:11" x14ac:dyDescent="0.3">
      <c r="A238">
        <f>Sheet2!B238</f>
        <v>1248.290039</v>
      </c>
      <c r="B238">
        <f>Sheet2!C238</f>
        <v>1433.3810000000001</v>
      </c>
      <c r="D238">
        <f t="shared" si="12"/>
        <v>1.5728376577781589E-2</v>
      </c>
      <c r="E238">
        <f t="shared" si="13"/>
        <v>1.8193910401334001E-2</v>
      </c>
      <c r="J238">
        <f t="shared" si="14"/>
        <v>1.926895729588116E-2</v>
      </c>
      <c r="K238">
        <f t="shared" si="15"/>
        <v>-3.5405807180995709E-3</v>
      </c>
    </row>
    <row r="239" spans="1:11" x14ac:dyDescent="0.3">
      <c r="A239">
        <f>Sheet2!B239</f>
        <v>1302.880005</v>
      </c>
      <c r="B239">
        <f>Sheet2!C239</f>
        <v>1472.8040000000001</v>
      </c>
      <c r="D239">
        <f t="shared" si="12"/>
        <v>4.2802556583632523E-2</v>
      </c>
      <c r="E239">
        <f t="shared" si="13"/>
        <v>2.7132077555908296E-2</v>
      </c>
      <c r="J239">
        <f t="shared" si="14"/>
        <v>2.0675379206129971E-2</v>
      </c>
      <c r="K239">
        <f t="shared" si="15"/>
        <v>2.2127177377502551E-2</v>
      </c>
    </row>
    <row r="240" spans="1:11" x14ac:dyDescent="0.3">
      <c r="A240">
        <f>Sheet2!B240</f>
        <v>1270.0600589999999</v>
      </c>
      <c r="B240">
        <f>Sheet2!C240</f>
        <v>1495.335</v>
      </c>
      <c r="D240">
        <f t="shared" si="12"/>
        <v>-2.5513012670817403E-2</v>
      </c>
      <c r="E240">
        <f t="shared" si="13"/>
        <v>1.5182195159669121E-2</v>
      </c>
      <c r="J240">
        <f t="shared" si="14"/>
        <v>1.8795063461714046E-2</v>
      </c>
      <c r="K240">
        <f t="shared" si="15"/>
        <v>-4.4308076132531446E-2</v>
      </c>
    </row>
    <row r="241" spans="1:11" x14ac:dyDescent="0.3">
      <c r="A241">
        <f>Sheet2!B241</f>
        <v>1335.8199460000001</v>
      </c>
      <c r="B241">
        <f>Sheet2!C241</f>
        <v>1452.347</v>
      </c>
      <c r="D241">
        <f t="shared" si="12"/>
        <v>5.0481105170430141E-2</v>
      </c>
      <c r="E241">
        <f t="shared" si="13"/>
        <v>-2.9169393440460212E-2</v>
      </c>
      <c r="J241">
        <f t="shared" si="14"/>
        <v>1.1816334502764047E-2</v>
      </c>
      <c r="K241">
        <f t="shared" si="15"/>
        <v>3.866477066766609E-2</v>
      </c>
    </row>
    <row r="242" spans="1:11" x14ac:dyDescent="0.3">
      <c r="A242">
        <f>Sheet2!B242</f>
        <v>1418.030029</v>
      </c>
      <c r="B242">
        <f>Sheet2!C242</f>
        <v>1384.4</v>
      </c>
      <c r="D242">
        <f t="shared" si="12"/>
        <v>5.9723309821630544E-2</v>
      </c>
      <c r="E242">
        <f t="shared" si="13"/>
        <v>-4.7914035788463316E-2</v>
      </c>
      <c r="J242">
        <f t="shared" si="14"/>
        <v>8.866862285239278E-3</v>
      </c>
      <c r="K242">
        <f t="shared" si="15"/>
        <v>5.0856447536391264E-2</v>
      </c>
    </row>
    <row r="243" spans="1:11" x14ac:dyDescent="0.3">
      <c r="A243">
        <f>Sheet2!B243</f>
        <v>1420.829956</v>
      </c>
      <c r="B243">
        <f>Sheet2!C243</f>
        <v>1462.4880000000001</v>
      </c>
      <c r="D243">
        <f t="shared" si="12"/>
        <v>1.9725720343233277E-3</v>
      </c>
      <c r="E243">
        <f t="shared" si="13"/>
        <v>5.4872262182955822E-2</v>
      </c>
      <c r="J243">
        <f t="shared" si="14"/>
        <v>2.504030131813819E-2</v>
      </c>
      <c r="K243">
        <f t="shared" si="15"/>
        <v>-2.3067729283814863E-2</v>
      </c>
    </row>
    <row r="244" spans="1:11" x14ac:dyDescent="0.3">
      <c r="A244">
        <f>Sheet2!B244</f>
        <v>1504.660034</v>
      </c>
      <c r="B244">
        <f>Sheet2!C244</f>
        <v>1409.6679999999999</v>
      </c>
      <c r="D244">
        <f t="shared" si="12"/>
        <v>5.732580472381521E-2</v>
      </c>
      <c r="E244">
        <f t="shared" si="13"/>
        <v>-3.6784879290130412E-2</v>
      </c>
      <c r="J244">
        <f t="shared" si="14"/>
        <v>1.0618036689471913E-2</v>
      </c>
      <c r="K244">
        <f t="shared" si="15"/>
        <v>4.6707768034343296E-2</v>
      </c>
    </row>
    <row r="245" spans="1:11" x14ac:dyDescent="0.3">
      <c r="A245">
        <f>Sheet2!B245</f>
        <v>1527.290039</v>
      </c>
      <c r="B245">
        <f>Sheet2!C245</f>
        <v>1432.95</v>
      </c>
      <c r="D245">
        <f t="shared" si="12"/>
        <v>1.4927966952407168E-2</v>
      </c>
      <c r="E245">
        <f t="shared" si="13"/>
        <v>1.6381040730112595E-2</v>
      </c>
      <c r="J245">
        <f t="shared" si="14"/>
        <v>1.8983701987724776E-2</v>
      </c>
      <c r="K245">
        <f t="shared" si="15"/>
        <v>-4.0557350353176078E-3</v>
      </c>
    </row>
    <row r="246" spans="1:11" x14ac:dyDescent="0.3">
      <c r="A246">
        <f>Sheet2!B246</f>
        <v>1467.969971</v>
      </c>
      <c r="B246">
        <f>Sheet2!C246</f>
        <v>1325.635</v>
      </c>
      <c r="D246">
        <f t="shared" si="12"/>
        <v>-3.9614474345093242E-2</v>
      </c>
      <c r="E246">
        <f t="shared" si="13"/>
        <v>-7.7843666482128704E-2</v>
      </c>
      <c r="J246">
        <f t="shared" si="14"/>
        <v>4.1574305141312586E-3</v>
      </c>
      <c r="K246">
        <f t="shared" si="15"/>
        <v>-4.3771904859224497E-2</v>
      </c>
    </row>
    <row r="247" spans="1:11" x14ac:dyDescent="0.3">
      <c r="A247">
        <f>Sheet2!B247</f>
        <v>1326.410034</v>
      </c>
      <c r="B247">
        <f>Sheet2!C247</f>
        <v>1348.0129999999999</v>
      </c>
      <c r="D247">
        <f t="shared" si="12"/>
        <v>-0.10140440405359818</v>
      </c>
      <c r="E247">
        <f t="shared" si="13"/>
        <v>1.6740066440665835E-2</v>
      </c>
      <c r="J247">
        <f t="shared" si="14"/>
        <v>1.9040194735838838E-2</v>
      </c>
      <c r="K247">
        <f t="shared" si="15"/>
        <v>-0.12044459878943703</v>
      </c>
    </row>
    <row r="248" spans="1:11" x14ac:dyDescent="0.3">
      <c r="A248">
        <f>Sheet2!B248</f>
        <v>1276.6899410000001</v>
      </c>
      <c r="B248">
        <f>Sheet2!C248</f>
        <v>1284.3910000000001</v>
      </c>
      <c r="D248">
        <f t="shared" si="12"/>
        <v>-3.8205325300859627E-2</v>
      </c>
      <c r="E248">
        <f t="shared" si="13"/>
        <v>-4.8346980314732946E-2</v>
      </c>
      <c r="J248">
        <f t="shared" si="14"/>
        <v>8.7987384006511168E-3</v>
      </c>
      <c r="K248">
        <f t="shared" si="15"/>
        <v>-4.7004063701510744E-2</v>
      </c>
    </row>
    <row r="249" spans="1:11" x14ac:dyDescent="0.3">
      <c r="A249">
        <f>Sheet2!B249</f>
        <v>1164.170044</v>
      </c>
      <c r="B249">
        <f>Sheet2!C249</f>
        <v>773.27</v>
      </c>
      <c r="D249">
        <f t="shared" si="12"/>
        <v>-9.2262320356182315E-2</v>
      </c>
      <c r="E249">
        <f t="shared" si="13"/>
        <v>-0.50741167894111516</v>
      </c>
      <c r="J249">
        <f t="shared" si="14"/>
        <v>-6.3435159131629032E-2</v>
      </c>
      <c r="K249">
        <f t="shared" si="15"/>
        <v>-2.8827161224553283E-2</v>
      </c>
    </row>
    <row r="250" spans="1:11" x14ac:dyDescent="0.3">
      <c r="A250">
        <f>Sheet2!B250</f>
        <v>902.98999000000003</v>
      </c>
      <c r="B250">
        <f>Sheet2!C250</f>
        <v>1125.9159999999999</v>
      </c>
      <c r="D250">
        <f t="shared" si="12"/>
        <v>-0.25405223544830324</v>
      </c>
      <c r="E250">
        <f t="shared" si="13"/>
        <v>0.37572392947483468</v>
      </c>
      <c r="J250">
        <f t="shared" si="14"/>
        <v>7.5526358136646266E-2</v>
      </c>
      <c r="K250">
        <f t="shared" si="15"/>
        <v>-0.32957859358494951</v>
      </c>
    </row>
    <row r="251" spans="1:11" x14ac:dyDescent="0.3">
      <c r="A251">
        <f>Sheet2!B251</f>
        <v>793.59002699999996</v>
      </c>
      <c r="B251">
        <f>Sheet2!C251</f>
        <v>1199.3630000000001</v>
      </c>
      <c r="D251">
        <f t="shared" si="12"/>
        <v>-0.12914447897679882</v>
      </c>
      <c r="E251">
        <f t="shared" si="13"/>
        <v>6.3193655939214111E-2</v>
      </c>
      <c r="J251">
        <f t="shared" si="14"/>
        <v>2.6349673843871262E-2</v>
      </c>
      <c r="K251">
        <f t="shared" si="15"/>
        <v>-0.15549415282067008</v>
      </c>
    </row>
    <row r="252" spans="1:11" x14ac:dyDescent="0.3">
      <c r="A252">
        <f>Sheet2!B252</f>
        <v>920.82000700000003</v>
      </c>
      <c r="B252">
        <f>Sheet2!C252</f>
        <v>1382.393</v>
      </c>
      <c r="D252">
        <f t="shared" si="12"/>
        <v>0.14869759590955223</v>
      </c>
      <c r="E252">
        <f t="shared" si="13"/>
        <v>0.14202547287869915</v>
      </c>
      <c r="J252">
        <f t="shared" si="14"/>
        <v>3.8753871779649937E-2</v>
      </c>
      <c r="K252">
        <f t="shared" si="15"/>
        <v>0.10994372412990229</v>
      </c>
    </row>
    <row r="253" spans="1:11" x14ac:dyDescent="0.3">
      <c r="A253">
        <f>Sheet2!B253</f>
        <v>1054.910034</v>
      </c>
      <c r="B253">
        <f>Sheet2!C253</f>
        <v>1499.252</v>
      </c>
      <c r="D253">
        <f t="shared" si="12"/>
        <v>0.13594618142761394</v>
      </c>
      <c r="E253">
        <f t="shared" si="13"/>
        <v>8.1150261668499368E-2</v>
      </c>
      <c r="J253">
        <f t="shared" si="14"/>
        <v>2.9175148384078486E-2</v>
      </c>
      <c r="K253">
        <f t="shared" si="15"/>
        <v>0.10677103304353545</v>
      </c>
    </row>
    <row r="254" spans="1:11" x14ac:dyDescent="0.3">
      <c r="A254">
        <f>Sheet2!B254</f>
        <v>1116.5600589999999</v>
      </c>
      <c r="B254">
        <f>Sheet2!C254</f>
        <v>1570.962</v>
      </c>
      <c r="D254">
        <f t="shared" si="12"/>
        <v>5.6797095596663461E-2</v>
      </c>
      <c r="E254">
        <f t="shared" si="13"/>
        <v>4.6721853499991362E-2</v>
      </c>
      <c r="J254">
        <f t="shared" si="14"/>
        <v>2.3757833318718755E-2</v>
      </c>
      <c r="K254">
        <f t="shared" si="15"/>
        <v>3.3039262277944709E-2</v>
      </c>
    </row>
    <row r="255" spans="1:11" x14ac:dyDescent="0.3">
      <c r="A255">
        <f>Sheet2!B255</f>
        <v>1171.2299800000001</v>
      </c>
      <c r="B255">
        <f>Sheet2!C255</f>
        <v>1560.78</v>
      </c>
      <c r="D255">
        <f t="shared" si="12"/>
        <v>4.780187851577189E-2</v>
      </c>
      <c r="E255">
        <f t="shared" si="13"/>
        <v>-6.5024742628203569E-3</v>
      </c>
      <c r="J255">
        <f t="shared" si="14"/>
        <v>1.5382977553622276E-2</v>
      </c>
      <c r="K255">
        <f t="shared" si="15"/>
        <v>3.241890096214961E-2</v>
      </c>
    </row>
    <row r="256" spans="1:11" x14ac:dyDescent="0.3">
      <c r="A256">
        <f>Sheet2!B256</f>
        <v>1031.099976</v>
      </c>
      <c r="B256">
        <f>Sheet2!C256</f>
        <v>1646.527</v>
      </c>
      <c r="D256">
        <f t="shared" si="12"/>
        <v>-0.12742829130924349</v>
      </c>
      <c r="E256">
        <f t="shared" si="13"/>
        <v>5.3482524817624721E-2</v>
      </c>
      <c r="J256">
        <f t="shared" si="14"/>
        <v>2.4821625940256851E-2</v>
      </c>
      <c r="K256">
        <f t="shared" si="15"/>
        <v>-0.15224991724950035</v>
      </c>
    </row>
    <row r="257" spans="1:11" x14ac:dyDescent="0.3">
      <c r="A257">
        <f>Sheet2!B257</f>
        <v>1143.48999</v>
      </c>
      <c r="B257">
        <f>Sheet2!C257</f>
        <v>1647.5</v>
      </c>
      <c r="D257">
        <f t="shared" si="12"/>
        <v>0.10345881035076321</v>
      </c>
      <c r="E257">
        <f t="shared" si="13"/>
        <v>5.907662738033892E-4</v>
      </c>
      <c r="J257">
        <f t="shared" si="14"/>
        <v>1.6499099990453993E-2</v>
      </c>
      <c r="K257">
        <f t="shared" si="15"/>
        <v>8.6959710360309223E-2</v>
      </c>
    </row>
    <row r="258" spans="1:11" x14ac:dyDescent="0.3">
      <c r="A258">
        <f>Sheet2!B258</f>
        <v>1257.619995</v>
      </c>
      <c r="B258">
        <f>Sheet2!C258</f>
        <v>1513.837</v>
      </c>
      <c r="D258">
        <f t="shared" si="12"/>
        <v>9.5136061282062201E-2</v>
      </c>
      <c r="E258">
        <f t="shared" si="13"/>
        <v>-8.4611499998203499E-2</v>
      </c>
      <c r="J258">
        <f t="shared" si="14"/>
        <v>3.0925109196199164E-3</v>
      </c>
      <c r="K258">
        <f t="shared" si="15"/>
        <v>9.2043550362442286E-2</v>
      </c>
    </row>
    <row r="259" spans="1:11" x14ac:dyDescent="0.3">
      <c r="A259">
        <f>Sheet2!B259</f>
        <v>1329.4799800000001</v>
      </c>
      <c r="B259">
        <f>Sheet2!C259</f>
        <v>1580.1479999999999</v>
      </c>
      <c r="D259">
        <f t="shared" si="12"/>
        <v>5.5566831396496319E-2</v>
      </c>
      <c r="E259">
        <f t="shared" si="13"/>
        <v>4.2871026141786395E-2</v>
      </c>
      <c r="J259">
        <f t="shared" si="14"/>
        <v>2.3151905070174721E-2</v>
      </c>
      <c r="K259">
        <f t="shared" si="15"/>
        <v>3.2414926326321598E-2</v>
      </c>
    </row>
    <row r="260" spans="1:11" x14ac:dyDescent="0.3">
      <c r="A260">
        <f>Sheet2!B260</f>
        <v>1320.6400149999999</v>
      </c>
      <c r="B260">
        <f>Sheet2!C260</f>
        <v>1592.155</v>
      </c>
      <c r="D260">
        <f t="shared" ref="D260:D312" si="16">LN(A260)-LN(A259)</f>
        <v>-6.6713943547602739E-3</v>
      </c>
      <c r="E260">
        <f t="shared" ref="E260:E312" si="17">LN(B260)-LN(B259)</f>
        <v>7.5699309537746728E-3</v>
      </c>
      <c r="J260">
        <f t="shared" ref="J260:J312" si="18">E260*$G$5+$H$5</f>
        <v>1.7597272574541648E-2</v>
      </c>
      <c r="K260">
        <f t="shared" ref="K260:K312" si="19">D260-J260</f>
        <v>-2.4268666929301921E-2</v>
      </c>
    </row>
    <row r="261" spans="1:11" x14ac:dyDescent="0.3">
      <c r="A261">
        <f>Sheet2!B261</f>
        <v>1131.209961</v>
      </c>
      <c r="B261">
        <f>Sheet2!C261</f>
        <v>1671.585</v>
      </c>
      <c r="D261">
        <f t="shared" si="16"/>
        <v>-0.15482865712573801</v>
      </c>
      <c r="E261">
        <f t="shared" si="17"/>
        <v>4.8683833620857264E-2</v>
      </c>
      <c r="J261">
        <f t="shared" si="18"/>
        <v>2.4066551177955284E-2</v>
      </c>
      <c r="K261">
        <f t="shared" si="19"/>
        <v>-0.17889520830369329</v>
      </c>
    </row>
    <row r="262" spans="1:11" x14ac:dyDescent="0.3">
      <c r="A262">
        <f>Sheet2!B262</f>
        <v>1258.8599850000001</v>
      </c>
      <c r="B262">
        <f>Sheet2!C262</f>
        <v>1936.4870000000001</v>
      </c>
      <c r="D262">
        <f t="shared" si="16"/>
        <v>0.10691871578451373</v>
      </c>
      <c r="E262">
        <f t="shared" si="17"/>
        <v>0.14710322869512993</v>
      </c>
      <c r="J262">
        <f t="shared" si="18"/>
        <v>3.9552857400708366E-2</v>
      </c>
      <c r="K262">
        <f t="shared" si="19"/>
        <v>6.7365858383805363E-2</v>
      </c>
    </row>
    <row r="263" spans="1:11" x14ac:dyDescent="0.3">
      <c r="A263">
        <f>Sheet2!B263</f>
        <v>1408.469971</v>
      </c>
      <c r="B263">
        <f>Sheet2!C263</f>
        <v>1860.1179999999999</v>
      </c>
      <c r="D263">
        <f t="shared" si="16"/>
        <v>0.11229745066422936</v>
      </c>
      <c r="E263">
        <f t="shared" si="17"/>
        <v>-4.0235580234831758E-2</v>
      </c>
      <c r="J263">
        <f t="shared" si="18"/>
        <v>1.0075068390667996E-2</v>
      </c>
      <c r="K263">
        <f t="shared" si="19"/>
        <v>0.10222238227356137</v>
      </c>
    </row>
    <row r="264" spans="1:11" x14ac:dyDescent="0.3">
      <c r="A264">
        <f>Sheet2!B264</f>
        <v>1362.329956</v>
      </c>
      <c r="B264">
        <f>Sheet2!C264</f>
        <v>1878.5519999999999</v>
      </c>
      <c r="D264">
        <f t="shared" si="16"/>
        <v>-3.3307551432265825E-2</v>
      </c>
      <c r="E264">
        <f t="shared" si="17"/>
        <v>9.8613407366174854E-3</v>
      </c>
      <c r="J264">
        <f t="shared" si="18"/>
        <v>1.7957826239316122E-2</v>
      </c>
      <c r="K264">
        <f t="shared" si="19"/>
        <v>-5.1265377671581944E-2</v>
      </c>
    </row>
    <row r="265" spans="1:11" x14ac:dyDescent="0.3">
      <c r="A265">
        <f>Sheet2!B265</f>
        <v>1440.900024</v>
      </c>
      <c r="B265">
        <f>Sheet2!C265</f>
        <v>1847.96</v>
      </c>
      <c r="D265">
        <f t="shared" si="16"/>
        <v>5.6071498182059365E-2</v>
      </c>
      <c r="E265">
        <f t="shared" si="17"/>
        <v>-1.6418939346064754E-2</v>
      </c>
      <c r="J265">
        <f t="shared" si="18"/>
        <v>1.3822620321082191E-2</v>
      </c>
      <c r="K265">
        <f t="shared" si="19"/>
        <v>4.2248877860977176E-2</v>
      </c>
    </row>
    <row r="266" spans="1:11" x14ac:dyDescent="0.3">
      <c r="A266">
        <f>Sheet2!B266</f>
        <v>1426.1899410000001</v>
      </c>
      <c r="B266">
        <f>Sheet2!C266</f>
        <v>1831.269</v>
      </c>
      <c r="D266">
        <f t="shared" si="16"/>
        <v>-1.0261423433806982E-2</v>
      </c>
      <c r="E266">
        <f t="shared" si="17"/>
        <v>-9.0731588075536607E-3</v>
      </c>
      <c r="J266">
        <f t="shared" si="18"/>
        <v>1.4978479964180729E-2</v>
      </c>
      <c r="K266">
        <f t="shared" si="19"/>
        <v>-2.5239903397987713E-2</v>
      </c>
    </row>
    <row r="267" spans="1:11" x14ac:dyDescent="0.3">
      <c r="A267">
        <f>Sheet2!B267</f>
        <v>1569.1800539999999</v>
      </c>
      <c r="B267">
        <f>Sheet2!C267</f>
        <v>1823.848</v>
      </c>
      <c r="D267">
        <f t="shared" si="16"/>
        <v>9.554671275776716E-2</v>
      </c>
      <c r="E267">
        <f t="shared" si="17"/>
        <v>-4.0606143096457714E-3</v>
      </c>
      <c r="J267">
        <f t="shared" si="18"/>
        <v>1.5767204574723165E-2</v>
      </c>
      <c r="K267">
        <f t="shared" si="19"/>
        <v>7.9779508183043996E-2</v>
      </c>
    </row>
    <row r="268" spans="1:11" x14ac:dyDescent="0.3">
      <c r="A268">
        <f>Sheet2!B268</f>
        <v>1609.780029</v>
      </c>
      <c r="B268">
        <f>Sheet2!C268</f>
        <v>1862.6179999999999</v>
      </c>
      <c r="D268">
        <f t="shared" si="16"/>
        <v>2.5544317374644798E-2</v>
      </c>
      <c r="E268">
        <f t="shared" si="17"/>
        <v>2.1034470122995863E-2</v>
      </c>
      <c r="J268">
        <f t="shared" si="18"/>
        <v>1.9715919783919993E-2</v>
      </c>
      <c r="K268">
        <f t="shared" si="19"/>
        <v>5.8283975907248049E-3</v>
      </c>
    </row>
    <row r="269" spans="1:11" x14ac:dyDescent="0.3">
      <c r="A269">
        <f>Sheet2!B269</f>
        <v>1682.410034</v>
      </c>
      <c r="B269">
        <f>Sheet2!C269</f>
        <v>1913.2539999999999</v>
      </c>
      <c r="D269">
        <f t="shared" si="16"/>
        <v>4.4129767775861417E-2</v>
      </c>
      <c r="E269">
        <f t="shared" si="17"/>
        <v>2.6822432419712605E-2</v>
      </c>
      <c r="J269">
        <f t="shared" si="18"/>
        <v>2.0626656498619996E-2</v>
      </c>
      <c r="K269">
        <f t="shared" si="19"/>
        <v>2.3503111277241421E-2</v>
      </c>
    </row>
    <row r="270" spans="1:11" x14ac:dyDescent="0.3">
      <c r="A270">
        <f>Sheet2!B270</f>
        <v>1845.8599850000001</v>
      </c>
      <c r="B270">
        <f>Sheet2!C270</f>
        <v>1848.1590000000001</v>
      </c>
      <c r="D270">
        <f t="shared" si="16"/>
        <v>9.2717975937616437E-2</v>
      </c>
      <c r="E270">
        <f t="shared" si="17"/>
        <v>-3.4615448909707247E-2</v>
      </c>
      <c r="J270">
        <f t="shared" si="18"/>
        <v>1.0959396877418842E-2</v>
      </c>
      <c r="K270">
        <f t="shared" si="19"/>
        <v>8.1758579060197595E-2</v>
      </c>
    </row>
    <row r="271" spans="1:11" x14ac:dyDescent="0.3">
      <c r="A271">
        <f>Sheet2!B271</f>
        <v>1873.959961</v>
      </c>
      <c r="B271">
        <f>Sheet2!C271</f>
        <v>1952.58</v>
      </c>
      <c r="D271">
        <f t="shared" si="16"/>
        <v>1.5108532634612537E-2</v>
      </c>
      <c r="E271">
        <f t="shared" si="17"/>
        <v>5.4961566524331928E-2</v>
      </c>
      <c r="J271">
        <f t="shared" si="18"/>
        <v>2.5054353369327164E-2</v>
      </c>
      <c r="K271">
        <f t="shared" si="19"/>
        <v>-9.945820734714627E-3</v>
      </c>
    </row>
    <row r="272" spans="1:11" x14ac:dyDescent="0.3">
      <c r="A272">
        <f>Sheet2!B272</f>
        <v>1962.290039</v>
      </c>
      <c r="B272">
        <f>Sheet2!C272</f>
        <v>2011.03</v>
      </c>
      <c r="D272">
        <f t="shared" si="16"/>
        <v>4.6058360394444442E-2</v>
      </c>
      <c r="E272">
        <f t="shared" si="17"/>
        <v>2.9495453626786627E-2</v>
      </c>
      <c r="J272">
        <f t="shared" si="18"/>
        <v>2.1047256776862127E-2</v>
      </c>
      <c r="K272">
        <f t="shared" si="19"/>
        <v>2.5011103617582315E-2</v>
      </c>
    </row>
    <row r="273" spans="1:11" x14ac:dyDescent="0.3">
      <c r="A273">
        <f>Sheet2!B273</f>
        <v>1971.4399410000001</v>
      </c>
      <c r="B273">
        <f>Sheet2!C273</f>
        <v>1977.683</v>
      </c>
      <c r="D273">
        <f t="shared" si="16"/>
        <v>4.6520318109815051E-3</v>
      </c>
      <c r="E273">
        <f t="shared" si="17"/>
        <v>-1.6721071165270551E-2</v>
      </c>
      <c r="J273">
        <f t="shared" si="18"/>
        <v>1.3775079835100465E-2</v>
      </c>
      <c r="K273">
        <f t="shared" si="19"/>
        <v>-9.1230480241189602E-3</v>
      </c>
    </row>
    <row r="274" spans="1:11" x14ac:dyDescent="0.3">
      <c r="A274">
        <f>Sheet2!B274</f>
        <v>2058.8999020000001</v>
      </c>
      <c r="B274">
        <f>Sheet2!C274</f>
        <v>1877.0340000000001</v>
      </c>
      <c r="D274">
        <f t="shared" si="16"/>
        <v>4.3407601737199819E-2</v>
      </c>
      <c r="E274">
        <f t="shared" si="17"/>
        <v>-5.2233086013204755E-2</v>
      </c>
      <c r="J274">
        <f t="shared" si="18"/>
        <v>8.1872591001016289E-3</v>
      </c>
      <c r="K274">
        <f t="shared" si="19"/>
        <v>3.5220342637098188E-2</v>
      </c>
    </row>
    <row r="275" spans="1:11" x14ac:dyDescent="0.3">
      <c r="A275">
        <f>Sheet2!B275</f>
        <v>2067.6298830000001</v>
      </c>
      <c r="B275">
        <f>Sheet2!C275</f>
        <v>1898.93</v>
      </c>
      <c r="D275">
        <f t="shared" si="16"/>
        <v>4.2311552219480575E-3</v>
      </c>
      <c r="E275">
        <f t="shared" si="17"/>
        <v>1.1597698192654882E-2</v>
      </c>
      <c r="J275">
        <f t="shared" si="18"/>
        <v>1.8231042339212522E-2</v>
      </c>
      <c r="K275">
        <f t="shared" si="19"/>
        <v>-1.3999887117264465E-2</v>
      </c>
    </row>
    <row r="276" spans="1:11" x14ac:dyDescent="0.3">
      <c r="A276">
        <f>Sheet2!B276</f>
        <v>2067</v>
      </c>
      <c r="B276">
        <f>Sheet2!C276</f>
        <v>1842.9860000000001</v>
      </c>
      <c r="D276">
        <f t="shared" si="16"/>
        <v>-3.0468652464588075E-4</v>
      </c>
      <c r="E276">
        <f t="shared" si="17"/>
        <v>-2.9903487296220277E-2</v>
      </c>
      <c r="J276">
        <f t="shared" si="18"/>
        <v>1.1700824727094702E-2</v>
      </c>
      <c r="K276">
        <f t="shared" si="19"/>
        <v>-1.2005511251740583E-2</v>
      </c>
    </row>
    <row r="277" spans="1:11" x14ac:dyDescent="0.3">
      <c r="A277">
        <f>Sheet2!B277</f>
        <v>1919.650024</v>
      </c>
      <c r="B277">
        <f>Sheet2!C277</f>
        <v>1746.7280000000001</v>
      </c>
      <c r="D277">
        <f t="shared" si="16"/>
        <v>-7.395539044147359E-2</v>
      </c>
      <c r="E277">
        <f t="shared" si="17"/>
        <v>-5.3642758796312862E-2</v>
      </c>
      <c r="J277">
        <f t="shared" si="18"/>
        <v>7.9654468813146889E-3</v>
      </c>
      <c r="K277">
        <f t="shared" si="19"/>
        <v>-8.1920837322788279E-2</v>
      </c>
    </row>
    <row r="278" spans="1:11" x14ac:dyDescent="0.3">
      <c r="A278">
        <f>Sheet2!B278</f>
        <v>2038.1999510000001</v>
      </c>
      <c r="B278">
        <f>Sheet2!C278</f>
        <v>1805.8979999999999</v>
      </c>
      <c r="D278">
        <f t="shared" si="16"/>
        <v>5.9924151113478707E-2</v>
      </c>
      <c r="E278">
        <f t="shared" si="17"/>
        <v>3.3313651442354875E-2</v>
      </c>
      <c r="J278">
        <f t="shared" si="18"/>
        <v>2.1648050762095569E-2</v>
      </c>
      <c r="K278">
        <f t="shared" si="19"/>
        <v>3.8276100351383138E-2</v>
      </c>
    </row>
    <row r="279" spans="1:11" x14ac:dyDescent="0.3">
      <c r="A279">
        <f>Sheet2!B279</f>
        <v>2056.6201169999999</v>
      </c>
      <c r="B279">
        <f>Sheet2!C279</f>
        <v>1865.4169999999999</v>
      </c>
      <c r="D279">
        <f t="shared" si="16"/>
        <v>8.9968740719754692E-3</v>
      </c>
      <c r="E279">
        <f t="shared" si="17"/>
        <v>3.2426645601487891E-2</v>
      </c>
      <c r="J279">
        <f t="shared" si="18"/>
        <v>2.1508480263184554E-2</v>
      </c>
      <c r="K279">
        <f t="shared" si="19"/>
        <v>-1.2511606191209085E-2</v>
      </c>
    </row>
    <row r="280" spans="1:11" x14ac:dyDescent="0.3">
      <c r="A280">
        <f>Sheet2!B280</f>
        <v>2099.3400879999999</v>
      </c>
      <c r="B280">
        <f>Sheet2!C280</f>
        <v>1857.546</v>
      </c>
      <c r="D280">
        <f t="shared" si="16"/>
        <v>2.0559136091310215E-2</v>
      </c>
      <c r="E280">
        <f t="shared" si="17"/>
        <v>-4.2283588244860226E-3</v>
      </c>
      <c r="J280">
        <f t="shared" si="18"/>
        <v>1.5740809950756586E-2</v>
      </c>
      <c r="K280">
        <f t="shared" si="19"/>
        <v>4.818326140553629E-3</v>
      </c>
    </row>
    <row r="281" spans="1:11" x14ac:dyDescent="0.3">
      <c r="A281">
        <f>Sheet2!B281</f>
        <v>2164.330078</v>
      </c>
      <c r="B281">
        <f>Sheet2!C281</f>
        <v>1926.8389999999999</v>
      </c>
      <c r="D281">
        <f t="shared" si="16"/>
        <v>3.0487829240868791E-2</v>
      </c>
      <c r="E281">
        <f t="shared" si="17"/>
        <v>3.6624574611356486E-2</v>
      </c>
      <c r="J281">
        <f t="shared" si="18"/>
        <v>2.2169025007430777E-2</v>
      </c>
      <c r="K281">
        <f t="shared" si="19"/>
        <v>8.3188042334380145E-3</v>
      </c>
    </row>
    <row r="282" spans="1:11" x14ac:dyDescent="0.3">
      <c r="A282">
        <f>Sheet2!B282</f>
        <v>2251.570068</v>
      </c>
      <c r="B282">
        <f>Sheet2!C282</f>
        <v>2045.6659999999999</v>
      </c>
      <c r="D282">
        <f t="shared" si="16"/>
        <v>3.9516900085739159E-2</v>
      </c>
      <c r="E282">
        <f t="shared" si="17"/>
        <v>5.9842572463796095E-2</v>
      </c>
      <c r="J282">
        <f t="shared" si="18"/>
        <v>2.5822380368442283E-2</v>
      </c>
      <c r="K282">
        <f t="shared" si="19"/>
        <v>1.3694519717296877E-2</v>
      </c>
    </row>
    <row r="283" spans="1:11" x14ac:dyDescent="0.3">
      <c r="A283">
        <f>Sheet2!B283</f>
        <v>2362.3400879999999</v>
      </c>
      <c r="B283">
        <f>Sheet2!C283</f>
        <v>2019.85</v>
      </c>
      <c r="D283">
        <f t="shared" si="16"/>
        <v>4.8024909614273525E-2</v>
      </c>
      <c r="E283">
        <f t="shared" si="17"/>
        <v>-1.2700157616515106E-2</v>
      </c>
      <c r="J283">
        <f t="shared" si="18"/>
        <v>1.4407771170626882E-2</v>
      </c>
      <c r="K283">
        <f t="shared" si="19"/>
        <v>3.3617138443646645E-2</v>
      </c>
    </row>
    <row r="284" spans="1:11" x14ac:dyDescent="0.3">
      <c r="A284">
        <f>Sheet2!B284</f>
        <v>2431.389893</v>
      </c>
      <c r="B284">
        <f>Sheet2!C284</f>
        <v>2061.502</v>
      </c>
      <c r="D284">
        <f t="shared" si="16"/>
        <v>2.8810375790755849E-2</v>
      </c>
      <c r="E284">
        <f t="shared" si="17"/>
        <v>2.0411592101549303E-2</v>
      </c>
      <c r="J284">
        <f t="shared" si="18"/>
        <v>1.9617909836060991E-2</v>
      </c>
      <c r="K284">
        <f t="shared" si="19"/>
        <v>9.1924659546948582E-3</v>
      </c>
    </row>
    <row r="285" spans="1:11" x14ac:dyDescent="0.3">
      <c r="A285">
        <f>Sheet2!B285</f>
        <v>2521.1999510000001</v>
      </c>
      <c r="B285">
        <f>Sheet2!C285</f>
        <v>1864.83</v>
      </c>
      <c r="D285">
        <f t="shared" si="16"/>
        <v>3.6271892955069163E-2</v>
      </c>
      <c r="E285">
        <f t="shared" si="17"/>
        <v>-0.10026494720560652</v>
      </c>
      <c r="J285">
        <f t="shared" si="18"/>
        <v>6.2943870999494084E-4</v>
      </c>
      <c r="K285">
        <f t="shared" si="19"/>
        <v>3.5642454245074222E-2</v>
      </c>
    </row>
    <row r="286" spans="1:11" x14ac:dyDescent="0.3">
      <c r="A286">
        <f>Sheet2!B286</f>
        <v>2683.7299800000001</v>
      </c>
      <c r="B286">
        <f>Sheet2!C286</f>
        <v>1986.9849999999999</v>
      </c>
      <c r="D286">
        <f t="shared" si="16"/>
        <v>6.247265125017698E-2</v>
      </c>
      <c r="E286">
        <f t="shared" si="17"/>
        <v>6.344851834614218E-2</v>
      </c>
      <c r="J286">
        <f t="shared" si="18"/>
        <v>2.6389776480911221E-2</v>
      </c>
      <c r="K286">
        <f t="shared" si="19"/>
        <v>3.6082874769265763E-2</v>
      </c>
    </row>
    <row r="287" spans="1:11" x14ac:dyDescent="0.3">
      <c r="A287">
        <f>Sheet2!B287</f>
        <v>2633.4499510000001</v>
      </c>
      <c r="B287">
        <f>Sheet2!C287</f>
        <v>2063.2829999999999</v>
      </c>
      <c r="D287">
        <f t="shared" si="16"/>
        <v>-1.8912855457625888E-2</v>
      </c>
      <c r="E287">
        <f t="shared" si="17"/>
        <v>3.7679989074447029E-2</v>
      </c>
      <c r="J287">
        <f t="shared" si="18"/>
        <v>2.2335094627702355E-2</v>
      </c>
      <c r="K287">
        <f t="shared" si="19"/>
        <v>-4.1247950085328243E-2</v>
      </c>
    </row>
    <row r="288" spans="1:11" x14ac:dyDescent="0.3">
      <c r="A288">
        <f>Sheet2!B288</f>
        <v>2704.9499510000001</v>
      </c>
      <c r="B288">
        <f>Sheet2!C288</f>
        <v>2014.346</v>
      </c>
      <c r="D288">
        <f t="shared" si="16"/>
        <v>2.6788654710136584E-2</v>
      </c>
      <c r="E288">
        <f t="shared" si="17"/>
        <v>-2.4003826587726707E-2</v>
      </c>
      <c r="J288">
        <f t="shared" si="18"/>
        <v>1.2629137203239547E-2</v>
      </c>
      <c r="K288">
        <f t="shared" si="19"/>
        <v>1.4159517506897036E-2</v>
      </c>
    </row>
    <row r="289" spans="1:11" x14ac:dyDescent="0.3">
      <c r="A289">
        <f>Sheet2!B289</f>
        <v>2926.290039</v>
      </c>
      <c r="B289">
        <f>Sheet2!C289</f>
        <v>2015.9590000000001</v>
      </c>
      <c r="D289">
        <f t="shared" si="16"/>
        <v>7.8652012704761631E-2</v>
      </c>
      <c r="E289">
        <f t="shared" si="17"/>
        <v>8.0043574177235399E-4</v>
      </c>
      <c r="J289">
        <f t="shared" si="18"/>
        <v>1.6532091511932853E-2</v>
      </c>
      <c r="K289">
        <f t="shared" si="19"/>
        <v>6.2119921192828775E-2</v>
      </c>
    </row>
    <row r="290" spans="1:11" x14ac:dyDescent="0.3">
      <c r="A290">
        <f>Sheet2!B290</f>
        <v>2476.959961</v>
      </c>
      <c r="B290">
        <f>Sheet2!C290</f>
        <v>2045.14</v>
      </c>
      <c r="D290">
        <f t="shared" si="16"/>
        <v>-0.16670343636416618</v>
      </c>
      <c r="E290">
        <f t="shared" si="17"/>
        <v>1.4371234108481623E-2</v>
      </c>
      <c r="J290">
        <f t="shared" si="18"/>
        <v>1.8667458621591446E-2</v>
      </c>
      <c r="K290">
        <f t="shared" si="19"/>
        <v>-0.18537089498575762</v>
      </c>
    </row>
    <row r="291" spans="1:11" x14ac:dyDescent="0.3">
      <c r="A291">
        <f>Sheet2!B291</f>
        <v>2848.6298830000001</v>
      </c>
      <c r="B291">
        <f>Sheet2!C291</f>
        <v>2059.2919999999999</v>
      </c>
      <c r="D291">
        <f t="shared" si="16"/>
        <v>0.13980614981475803</v>
      </c>
      <c r="E291">
        <f t="shared" si="17"/>
        <v>6.8959875971792428E-3</v>
      </c>
      <c r="J291">
        <f t="shared" si="18"/>
        <v>1.7491227488721412E-2</v>
      </c>
      <c r="K291">
        <f t="shared" si="19"/>
        <v>0.12231492232603662</v>
      </c>
    </row>
    <row r="292" spans="1:11" x14ac:dyDescent="0.3">
      <c r="A292">
        <f>Sheet2!B292</f>
        <v>2971.4099120000001</v>
      </c>
      <c r="B292">
        <f>Sheet2!C292</f>
        <v>2087.7950000000001</v>
      </c>
      <c r="D292">
        <f t="shared" si="16"/>
        <v>4.2198422137188274E-2</v>
      </c>
      <c r="E292">
        <f t="shared" si="17"/>
        <v>1.3746250717394659E-2</v>
      </c>
      <c r="J292">
        <f t="shared" si="18"/>
        <v>1.8569117393511317E-2</v>
      </c>
      <c r="K292">
        <f t="shared" si="19"/>
        <v>2.3629304743676957E-2</v>
      </c>
    </row>
    <row r="293" spans="1:11" x14ac:dyDescent="0.3">
      <c r="A293">
        <f>Sheet2!B293</f>
        <v>2983.6899410000001</v>
      </c>
      <c r="B293">
        <f>Sheet2!C293</f>
        <v>2120.9250000000002</v>
      </c>
      <c r="D293">
        <f t="shared" si="16"/>
        <v>4.1242117543518475E-3</v>
      </c>
      <c r="E293">
        <f t="shared" si="17"/>
        <v>1.5743829154631683E-2</v>
      </c>
      <c r="J293">
        <f t="shared" si="18"/>
        <v>1.8883436653040153E-2</v>
      </c>
      <c r="K293">
        <f t="shared" si="19"/>
        <v>-1.4759224898688306E-2</v>
      </c>
    </row>
    <row r="294" spans="1:11" x14ac:dyDescent="0.3">
      <c r="A294">
        <f>Sheet2!B294</f>
        <v>3244.669922</v>
      </c>
      <c r="B294">
        <f>Sheet2!C294</f>
        <v>2023.162</v>
      </c>
      <c r="D294">
        <f t="shared" si="16"/>
        <v>8.3852856258886277E-2</v>
      </c>
      <c r="E294">
        <f t="shared" si="17"/>
        <v>-4.7190680208507807E-2</v>
      </c>
      <c r="J294">
        <f t="shared" si="18"/>
        <v>8.9806823916387772E-3</v>
      </c>
      <c r="K294">
        <f t="shared" si="19"/>
        <v>7.4872173867247496E-2</v>
      </c>
    </row>
    <row r="295" spans="1:11" x14ac:dyDescent="0.3">
      <c r="A295">
        <f>Sheet2!B295</f>
        <v>2498.080078</v>
      </c>
      <c r="B295">
        <f>Sheet2!C295</f>
        <v>1871.838</v>
      </c>
      <c r="D295">
        <f t="shared" si="16"/>
        <v>-0.26149115799504319</v>
      </c>
      <c r="E295">
        <f t="shared" si="17"/>
        <v>-7.7740798220715668E-2</v>
      </c>
      <c r="J295">
        <f t="shared" si="18"/>
        <v>4.1736168501236934E-3</v>
      </c>
      <c r="K295">
        <f t="shared" si="19"/>
        <v>-0.26566477484516687</v>
      </c>
    </row>
    <row r="296" spans="1:11" x14ac:dyDescent="0.3">
      <c r="A296">
        <f>Sheet2!B296</f>
        <v>3105.919922</v>
      </c>
      <c r="B296">
        <f>Sheet2!C296</f>
        <v>2553.7840000000001</v>
      </c>
      <c r="D296">
        <f t="shared" si="16"/>
        <v>0.21778747464627468</v>
      </c>
      <c r="E296">
        <f t="shared" si="17"/>
        <v>0.31065534496615754</v>
      </c>
      <c r="J296">
        <f t="shared" si="18"/>
        <v>6.5287806838682932E-2</v>
      </c>
      <c r="K296">
        <f t="shared" si="19"/>
        <v>0.15249966780759175</v>
      </c>
    </row>
    <row r="297" spans="1:11" x14ac:dyDescent="0.3">
      <c r="A297">
        <f>Sheet2!B297</f>
        <v>3385.8701169999999</v>
      </c>
      <c r="B297">
        <f>Sheet2!C297</f>
        <v>2398.0300000000002</v>
      </c>
      <c r="D297">
        <f t="shared" si="16"/>
        <v>8.630098146341858E-2</v>
      </c>
      <c r="E297">
        <f t="shared" si="17"/>
        <v>-6.2928613862928806E-2</v>
      </c>
      <c r="J297">
        <f t="shared" si="18"/>
        <v>6.504316227207381E-3</v>
      </c>
      <c r="K297">
        <f t="shared" si="19"/>
        <v>7.9796665236211206E-2</v>
      </c>
    </row>
    <row r="298" spans="1:11" x14ac:dyDescent="0.3">
      <c r="A298">
        <f>Sheet2!B298</f>
        <v>3764.610107</v>
      </c>
      <c r="B298">
        <f>Sheet2!C298</f>
        <v>2716.5459999999998</v>
      </c>
      <c r="D298">
        <f t="shared" si="16"/>
        <v>0.10603337450697481</v>
      </c>
      <c r="E298">
        <f t="shared" si="17"/>
        <v>0.12471365346785301</v>
      </c>
      <c r="J298">
        <f t="shared" si="18"/>
        <v>3.6029854461040692E-2</v>
      </c>
      <c r="K298">
        <f t="shared" si="19"/>
        <v>7.0003520045934117E-2</v>
      </c>
    </row>
    <row r="299" spans="1:11" x14ac:dyDescent="0.3">
      <c r="A299">
        <f>Sheet2!B299</f>
        <v>3992.780029</v>
      </c>
      <c r="B299">
        <f>Sheet2!C299</f>
        <v>2996.3339999999998</v>
      </c>
      <c r="D299">
        <f t="shared" si="16"/>
        <v>5.8843438755877386E-2</v>
      </c>
      <c r="E299">
        <f t="shared" si="17"/>
        <v>9.8028320997012308E-2</v>
      </c>
      <c r="J299">
        <f t="shared" si="18"/>
        <v>3.1830913490233578E-2</v>
      </c>
      <c r="K299">
        <f t="shared" si="19"/>
        <v>2.7012525265643808E-2</v>
      </c>
    </row>
    <row r="300" spans="1:11" x14ac:dyDescent="0.3">
      <c r="A300">
        <f>Sheet2!B300</f>
        <v>4300.7299800000001</v>
      </c>
      <c r="B300">
        <f>Sheet2!C300</f>
        <v>2952.7539999999999</v>
      </c>
      <c r="D300">
        <f t="shared" si="16"/>
        <v>7.4297033674545432E-2</v>
      </c>
      <c r="E300">
        <f t="shared" si="17"/>
        <v>-1.4651247239009457E-2</v>
      </c>
      <c r="J300">
        <f t="shared" si="18"/>
        <v>1.4100766932903401E-2</v>
      </c>
      <c r="K300">
        <f t="shared" si="19"/>
        <v>6.0196266741642031E-2</v>
      </c>
    </row>
    <row r="301" spans="1:11" x14ac:dyDescent="0.3">
      <c r="A301">
        <f>Sheet2!B301</f>
        <v>4317.1601559999999</v>
      </c>
      <c r="B301">
        <f>Sheet2!C301</f>
        <v>2886.7109999999998</v>
      </c>
      <c r="D301">
        <f t="shared" si="16"/>
        <v>3.8130437143308882E-3</v>
      </c>
      <c r="E301">
        <f t="shared" si="17"/>
        <v>-2.2620502422308952E-2</v>
      </c>
      <c r="J301">
        <f t="shared" si="18"/>
        <v>1.284680346317568E-2</v>
      </c>
      <c r="K301">
        <f t="shared" si="19"/>
        <v>-9.0337597488447923E-3</v>
      </c>
    </row>
    <row r="302" spans="1:11" x14ac:dyDescent="0.3">
      <c r="A302">
        <f>Sheet2!B302</f>
        <v>4778.1401370000003</v>
      </c>
      <c r="B302">
        <f>Sheet2!C302</f>
        <v>2898.2159999999999</v>
      </c>
      <c r="D302">
        <f t="shared" si="16"/>
        <v>0.10145356331286948</v>
      </c>
      <c r="E302">
        <f t="shared" si="17"/>
        <v>3.9775835264794779E-3</v>
      </c>
      <c r="J302">
        <f t="shared" si="18"/>
        <v>1.703201618096567E-2</v>
      </c>
      <c r="K302">
        <f t="shared" si="19"/>
        <v>8.4421547131903807E-2</v>
      </c>
    </row>
    <row r="303" spans="1:11" x14ac:dyDescent="0.3">
      <c r="A303">
        <f>Sheet2!B303</f>
        <v>4540.3198240000002</v>
      </c>
      <c r="B303">
        <f>Sheet2!C303</f>
        <v>3084.1260000000002</v>
      </c>
      <c r="D303">
        <f t="shared" si="16"/>
        <v>-5.105392272229814E-2</v>
      </c>
      <c r="E303">
        <f t="shared" si="17"/>
        <v>6.2172935615178559E-2</v>
      </c>
      <c r="J303">
        <f t="shared" si="18"/>
        <v>2.6189063351458933E-2</v>
      </c>
      <c r="K303">
        <f t="shared" si="19"/>
        <v>-7.7242986073757069E-2</v>
      </c>
    </row>
    <row r="304" spans="1:11" x14ac:dyDescent="0.3">
      <c r="A304">
        <f>Sheet2!B304</f>
        <v>3781</v>
      </c>
      <c r="B304">
        <f>Sheet2!C304</f>
        <v>2985.393</v>
      </c>
      <c r="D304">
        <f t="shared" si="16"/>
        <v>-0.18300893047825006</v>
      </c>
      <c r="E304">
        <f t="shared" si="17"/>
        <v>-3.2536914427796049E-2</v>
      </c>
      <c r="J304">
        <f t="shared" si="18"/>
        <v>1.1286454582428478E-2</v>
      </c>
      <c r="K304">
        <f t="shared" si="19"/>
        <v>-0.19429538506067853</v>
      </c>
    </row>
    <row r="305" spans="1:11" x14ac:dyDescent="0.3">
      <c r="A305">
        <f>Sheet2!B305</f>
        <v>3609.780029</v>
      </c>
      <c r="B305">
        <f>Sheet2!C305</f>
        <v>2834.5720000000001</v>
      </c>
      <c r="D305">
        <f t="shared" si="16"/>
        <v>-4.6341688215559174E-2</v>
      </c>
      <c r="E305">
        <f t="shared" si="17"/>
        <v>-5.1840440704872037E-2</v>
      </c>
      <c r="J305">
        <f t="shared" si="18"/>
        <v>8.2490418968479296E-3</v>
      </c>
      <c r="K305">
        <f t="shared" si="19"/>
        <v>-5.4590730112407101E-2</v>
      </c>
    </row>
    <row r="306" spans="1:11" x14ac:dyDescent="0.3">
      <c r="A306">
        <f>Sheet2!B306</f>
        <v>3853.290039</v>
      </c>
      <c r="B306">
        <f>Sheet2!C306</f>
        <v>2931.223</v>
      </c>
      <c r="D306">
        <f t="shared" si="16"/>
        <v>6.5280502266132245E-2</v>
      </c>
      <c r="E306">
        <f t="shared" si="17"/>
        <v>3.3528786317651438E-2</v>
      </c>
      <c r="J306">
        <f t="shared" si="18"/>
        <v>2.1681902266217516E-2</v>
      </c>
      <c r="K306">
        <f t="shared" si="19"/>
        <v>4.3598599999914729E-2</v>
      </c>
    </row>
    <row r="307" spans="1:11" x14ac:dyDescent="0.3">
      <c r="A307">
        <f>Sheet2!B307</f>
        <v>4102.2001950000003</v>
      </c>
      <c r="B307">
        <f>Sheet2!C307</f>
        <v>2989.192</v>
      </c>
      <c r="D307">
        <f t="shared" si="16"/>
        <v>6.2596123741766263E-2</v>
      </c>
      <c r="E307">
        <f t="shared" si="17"/>
        <v>1.9583374686455102E-2</v>
      </c>
      <c r="J307">
        <f t="shared" si="18"/>
        <v>1.9487589704551479E-2</v>
      </c>
      <c r="K307">
        <f t="shared" si="19"/>
        <v>4.3108534037214784E-2</v>
      </c>
    </row>
    <row r="308" spans="1:11" x14ac:dyDescent="0.3">
      <c r="A308">
        <f>Sheet2!B308</f>
        <v>4450.4799800000001</v>
      </c>
      <c r="B308">
        <f>Sheet2!C308</f>
        <v>3114.9859999999999</v>
      </c>
      <c r="D308">
        <f t="shared" si="16"/>
        <v>8.1488488334626297E-2</v>
      </c>
      <c r="E308">
        <f t="shared" si="17"/>
        <v>4.1221541078229507E-2</v>
      </c>
      <c r="J308">
        <f t="shared" si="18"/>
        <v>2.2892358353952556E-2</v>
      </c>
      <c r="K308">
        <f t="shared" si="19"/>
        <v>5.859612998067374E-2</v>
      </c>
    </row>
    <row r="309" spans="1:11" x14ac:dyDescent="0.3">
      <c r="A309">
        <f>Sheet2!B309</f>
        <v>4284.5200199999999</v>
      </c>
      <c r="B309">
        <f>Sheet2!C309</f>
        <v>3239.6489999999999</v>
      </c>
      <c r="D309">
        <f t="shared" si="16"/>
        <v>-3.8003419262388149E-2</v>
      </c>
      <c r="E309">
        <f t="shared" si="17"/>
        <v>3.9240332755129614E-2</v>
      </c>
      <c r="J309">
        <f t="shared" si="18"/>
        <v>2.2580614934279656E-2</v>
      </c>
      <c r="K309">
        <f t="shared" si="19"/>
        <v>-6.0584034196667802E-2</v>
      </c>
    </row>
    <row r="310" spans="1:11" x14ac:dyDescent="0.3">
      <c r="A310">
        <f>Sheet2!B310</f>
        <v>4745.2001950000003</v>
      </c>
      <c r="B310">
        <f>Sheet2!C310</f>
        <v>3314.9450000000002</v>
      </c>
      <c r="D310">
        <f t="shared" si="16"/>
        <v>0.10212509012559501</v>
      </c>
      <c r="E310">
        <f t="shared" si="17"/>
        <v>2.2976041645879519E-2</v>
      </c>
      <c r="J310">
        <f t="shared" si="18"/>
        <v>2.0021426347276359E-2</v>
      </c>
      <c r="K310">
        <f t="shared" si="19"/>
        <v>8.2103663778318653E-2</v>
      </c>
    </row>
    <row r="311" spans="1:11" x14ac:dyDescent="0.3">
      <c r="A311">
        <f>Sheet2!B311</f>
        <v>5257.9702150000003</v>
      </c>
      <c r="B311">
        <f>Sheet2!C311</f>
        <v>3413.018</v>
      </c>
      <c r="D311">
        <f t="shared" si="16"/>
        <v>0.10261143969126962</v>
      </c>
      <c r="E311">
        <f t="shared" si="17"/>
        <v>2.9155911614893171E-2</v>
      </c>
      <c r="J311">
        <f t="shared" si="18"/>
        <v>2.0993829791584442E-2</v>
      </c>
      <c r="K311">
        <f t="shared" si="19"/>
        <v>8.1617609899685181E-2</v>
      </c>
    </row>
    <row r="312" spans="1:11" x14ac:dyDescent="0.3">
      <c r="A312">
        <f>Sheet2!B312</f>
        <v>5471.080078</v>
      </c>
      <c r="B312">
        <f>Sheet2!C312</f>
        <v>3402.982</v>
      </c>
      <c r="D312">
        <f t="shared" si="16"/>
        <v>3.9730990196616744E-2</v>
      </c>
      <c r="E312">
        <f t="shared" si="17"/>
        <v>-2.944837808902534E-3</v>
      </c>
      <c r="J312">
        <f t="shared" si="18"/>
        <v>1.5942772170455914E-2</v>
      </c>
      <c r="K312">
        <f t="shared" si="19"/>
        <v>2.378821802616083E-2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Basic Data Analysis</vt:lpstr>
      <vt:lpstr>Regressions</vt:lpstr>
      <vt:lpstr>Regressions 1st pass</vt:lpstr>
      <vt:lpstr>Regressions 2nd pass</vt:lpstr>
      <vt:lpstr>Residual Check 2</vt:lpstr>
      <vt:lpstr>Alt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2025-02-19T01:44:25Z</dcterms:created>
  <dcterms:modified xsi:type="dcterms:W3CDTF">2025-02-19T17:35:04Z</dcterms:modified>
</cp:coreProperties>
</file>