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64" documentId="8_{B0D29EA2-0656-45BC-BBCF-61220805774F}" xr6:coauthVersionLast="47" xr6:coauthVersionMax="47" xr10:uidLastSave="{2873AF70-EE2D-482B-922B-EBEA65F53240}"/>
  <bookViews>
    <workbookView xWindow="-108" yWindow="-108" windowWidth="23256" windowHeight="14856" xr2:uid="{67010CBF-BA7D-46D5-8BC6-7BF0BFFB632E}"/>
  </bookViews>
  <sheets>
    <sheet name="GARCH(1,1) ginned up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" l="1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5" i="5"/>
  <c r="C4" i="5"/>
  <c r="C3" i="5"/>
  <c r="D4" i="5" l="1"/>
  <c r="D3" i="5"/>
  <c r="N5" i="5" a="1"/>
  <c r="N5" i="5" s="1"/>
  <c r="O6" i="5" s="1" a="1"/>
  <c r="O6" i="5" s="1"/>
  <c r="P7" i="5" s="1" a="1"/>
  <c r="P7" i="5" s="1"/>
  <c r="Q8" i="5" s="1" a="1"/>
  <c r="Q8" i="5" s="1"/>
  <c r="R9" i="5" s="1" a="1"/>
  <c r="R9" i="5" s="1"/>
  <c r="S10" i="5" s="1" a="1"/>
  <c r="S10" i="5" s="1"/>
  <c r="T11" i="5" s="1" a="1"/>
  <c r="T11" i="5" s="1"/>
  <c r="U12" i="5" s="1" a="1"/>
  <c r="U12" i="5" s="1"/>
  <c r="V13" i="5" s="1" a="1"/>
  <c r="V13" i="5" s="1"/>
  <c r="W14" i="5" s="1" a="1"/>
  <c r="W14" i="5" s="1"/>
  <c r="D5" i="5" l="1"/>
  <c r="D6" i="5" l="1"/>
  <c r="D7" i="5" l="1"/>
  <c r="D8" i="5" l="1"/>
  <c r="D9" i="5" l="1"/>
  <c r="D10" i="5" l="1"/>
  <c r="D11" i="5" l="1"/>
  <c r="D12" i="5" l="1"/>
  <c r="D13" i="5" l="1"/>
  <c r="D14" i="5" l="1"/>
  <c r="I19" i="5"/>
  <c r="I17" i="5"/>
  <c r="I25" i="5"/>
  <c r="I23" i="5"/>
  <c r="I24" i="5"/>
  <c r="I22" i="5"/>
  <c r="I18" i="5"/>
  <c r="I20" i="5"/>
  <c r="I26" i="5"/>
  <c r="I21" i="5"/>
  <c r="D15" i="5" l="1"/>
  <c r="D16" i="5" l="1"/>
  <c r="D17" i="5" l="1"/>
  <c r="D18" i="5" l="1"/>
  <c r="D19" i="5" l="1"/>
  <c r="D20" i="5" l="1"/>
  <c r="D21" i="5" l="1"/>
  <c r="D22" i="5" l="1"/>
  <c r="D23" i="5" l="1"/>
  <c r="D24" i="5" l="1"/>
  <c r="D25" i="5" l="1"/>
  <c r="D26" i="5" l="1"/>
  <c r="D27" i="5" l="1"/>
  <c r="D28" i="5" l="1"/>
  <c r="D29" i="5" l="1"/>
  <c r="D30" i="5" l="1"/>
  <c r="D31" i="5" l="1"/>
  <c r="D32" i="5" l="1"/>
  <c r="D33" i="5" l="1"/>
  <c r="D34" i="5" l="1"/>
  <c r="D35" i="5" l="1"/>
  <c r="D36" i="5" l="1"/>
  <c r="D37" i="5" l="1"/>
  <c r="D38" i="5" l="1"/>
  <c r="D39" i="5" l="1"/>
  <c r="D40" i="5" l="1"/>
  <c r="D41" i="5" l="1"/>
  <c r="D42" i="5" l="1"/>
  <c r="D43" i="5" l="1"/>
  <c r="D44" i="5" l="1"/>
  <c r="D45" i="5" l="1"/>
  <c r="D46" i="5" l="1"/>
  <c r="D47" i="5" l="1"/>
  <c r="D48" i="5" l="1"/>
  <c r="D49" i="5" l="1"/>
  <c r="D50" i="5" l="1"/>
  <c r="D51" i="5" l="1"/>
  <c r="D52" i="5" l="1"/>
  <c r="D53" i="5" l="1"/>
  <c r="D54" i="5" l="1"/>
  <c r="D55" i="5" l="1"/>
  <c r="D56" i="5" l="1"/>
  <c r="D57" i="5" l="1"/>
  <c r="D58" i="5" l="1"/>
  <c r="D59" i="5" l="1"/>
  <c r="D60" i="5" l="1"/>
  <c r="D61" i="5" l="1"/>
  <c r="D62" i="5" l="1"/>
  <c r="D63" i="5" l="1"/>
  <c r="D64" i="5" l="1"/>
  <c r="D65" i="5" l="1"/>
  <c r="D66" i="5" l="1"/>
  <c r="D67" i="5" l="1"/>
  <c r="D68" i="5" l="1"/>
  <c r="D69" i="5" l="1"/>
  <c r="D70" i="5" l="1"/>
  <c r="D71" i="5" l="1"/>
  <c r="D72" i="5" l="1"/>
  <c r="D73" i="5" l="1"/>
  <c r="D74" i="5" l="1"/>
  <c r="D75" i="5" l="1"/>
  <c r="D76" i="5" l="1"/>
  <c r="D77" i="5" l="1"/>
  <c r="D78" i="5" l="1"/>
  <c r="D79" i="5" l="1"/>
  <c r="D80" i="5" l="1"/>
  <c r="D81" i="5" l="1"/>
  <c r="D82" i="5" l="1"/>
  <c r="D83" i="5" l="1"/>
  <c r="D84" i="5" l="1"/>
  <c r="D85" i="5" l="1"/>
  <c r="D86" i="5" l="1"/>
  <c r="D87" i="5" l="1"/>
  <c r="D88" i="5" l="1"/>
  <c r="D89" i="5" l="1"/>
  <c r="D90" i="5" l="1"/>
  <c r="D91" i="5" l="1"/>
  <c r="D92" i="5" l="1"/>
  <c r="D93" i="5" l="1"/>
  <c r="D94" i="5" l="1"/>
  <c r="D95" i="5" l="1"/>
  <c r="D96" i="5" l="1"/>
  <c r="D97" i="5" l="1"/>
  <c r="D98" i="5" l="1"/>
  <c r="D99" i="5" l="1"/>
  <c r="D100" i="5" l="1"/>
  <c r="D101" i="5" l="1"/>
  <c r="D102" i="5" l="1"/>
  <c r="D103" i="5" l="1"/>
  <c r="D104" i="5" l="1"/>
  <c r="D105" i="5" l="1"/>
  <c r="D106" i="5" l="1"/>
  <c r="D107" i="5" l="1"/>
  <c r="D108" i="5" l="1"/>
  <c r="D109" i="5" l="1"/>
  <c r="D110" i="5" l="1"/>
  <c r="D111" i="5" l="1"/>
  <c r="D112" i="5" l="1"/>
  <c r="D113" i="5" l="1"/>
  <c r="D114" i="5" l="1"/>
  <c r="D115" i="5" l="1"/>
  <c r="D116" i="5" l="1"/>
  <c r="D117" i="5" l="1"/>
  <c r="D118" i="5" l="1"/>
  <c r="D119" i="5" l="1"/>
  <c r="D120" i="5" l="1"/>
  <c r="D121" i="5" l="1"/>
  <c r="D122" i="5" l="1"/>
  <c r="D123" i="5" l="1"/>
  <c r="D124" i="5" l="1"/>
  <c r="D125" i="5" l="1"/>
  <c r="D126" i="5" l="1"/>
  <c r="D127" i="5" l="1"/>
  <c r="D128" i="5" l="1"/>
  <c r="D129" i="5" l="1"/>
  <c r="D130" i="5" l="1"/>
  <c r="D131" i="5" l="1"/>
  <c r="D132" i="5" l="1"/>
  <c r="D133" i="5" l="1"/>
  <c r="D134" i="5" l="1"/>
  <c r="D135" i="5" l="1"/>
  <c r="D136" i="5" l="1"/>
  <c r="D137" i="5" l="1"/>
  <c r="D138" i="5" l="1"/>
  <c r="D139" i="5" l="1"/>
  <c r="D140" i="5" l="1"/>
  <c r="D141" i="5" l="1"/>
  <c r="D142" i="5" l="1"/>
  <c r="D143" i="5" l="1"/>
  <c r="D144" i="5" l="1"/>
  <c r="D145" i="5" l="1"/>
  <c r="D146" i="5" l="1"/>
  <c r="D147" i="5" l="1"/>
  <c r="D148" i="5" l="1"/>
  <c r="D149" i="5" l="1"/>
  <c r="D150" i="5" l="1"/>
  <c r="D151" i="5" l="1"/>
  <c r="D152" i="5" l="1"/>
  <c r="D153" i="5" l="1"/>
  <c r="D154" i="5" l="1"/>
  <c r="D155" i="5" l="1"/>
  <c r="D156" i="5" l="1"/>
  <c r="D157" i="5" l="1"/>
  <c r="D158" i="5" l="1"/>
  <c r="D159" i="5" l="1"/>
  <c r="D160" i="5" l="1"/>
  <c r="D161" i="5" l="1"/>
  <c r="D162" i="5" l="1"/>
  <c r="D163" i="5" l="1"/>
  <c r="D164" i="5" l="1"/>
  <c r="D165" i="5" l="1"/>
  <c r="D166" i="5" l="1"/>
  <c r="D167" i="5" l="1"/>
  <c r="D168" i="5" l="1"/>
  <c r="D169" i="5" l="1"/>
  <c r="D170" i="5" l="1"/>
  <c r="D171" i="5" l="1"/>
  <c r="D172" i="5" l="1"/>
  <c r="D173" i="5" l="1"/>
  <c r="D174" i="5" l="1"/>
  <c r="D175" i="5" l="1"/>
  <c r="D176" i="5" l="1"/>
  <c r="D177" i="5" l="1"/>
  <c r="D178" i="5" l="1"/>
  <c r="D179" i="5" l="1"/>
  <c r="D180" i="5" l="1"/>
  <c r="D181" i="5" l="1"/>
  <c r="D182" i="5" l="1"/>
  <c r="D183" i="5" l="1"/>
  <c r="D184" i="5" l="1"/>
  <c r="D185" i="5" l="1"/>
  <c r="D186" i="5" l="1"/>
  <c r="D187" i="5" l="1"/>
  <c r="D188" i="5" l="1"/>
  <c r="D189" i="5" l="1"/>
  <c r="D190" i="5" l="1"/>
  <c r="D191" i="5" l="1"/>
  <c r="D192" i="5" l="1"/>
  <c r="D193" i="5" l="1"/>
  <c r="D194" i="5" l="1"/>
  <c r="D195" i="5" l="1"/>
  <c r="D196" i="5" l="1"/>
  <c r="D197" i="5" l="1"/>
  <c r="D198" i="5" l="1"/>
  <c r="D199" i="5" l="1"/>
  <c r="D200" i="5" l="1"/>
  <c r="D201" i="5" l="1"/>
  <c r="D202" i="5" l="1"/>
  <c r="D203" i="5" l="1"/>
  <c r="D204" i="5" l="1"/>
  <c r="D205" i="5" l="1"/>
  <c r="D206" i="5" l="1"/>
  <c r="D207" i="5" l="1"/>
  <c r="D208" i="5" l="1"/>
  <c r="D209" i="5" l="1"/>
  <c r="D210" i="5" l="1"/>
  <c r="D211" i="5" l="1"/>
  <c r="D212" i="5" l="1"/>
  <c r="D213" i="5" l="1"/>
  <c r="D214" i="5" l="1"/>
  <c r="D215" i="5" l="1"/>
  <c r="D216" i="5" l="1"/>
  <c r="D217" i="5" l="1"/>
  <c r="D218" i="5" l="1"/>
  <c r="D219" i="5" l="1"/>
  <c r="D220" i="5" l="1"/>
  <c r="D221" i="5" l="1"/>
  <c r="D222" i="5" l="1"/>
  <c r="D223" i="5" l="1"/>
  <c r="D224" i="5" l="1"/>
  <c r="D225" i="5" l="1"/>
  <c r="D226" i="5" l="1"/>
  <c r="D227" i="5" l="1"/>
  <c r="D228" i="5" l="1"/>
  <c r="D229" i="5" l="1"/>
  <c r="D230" i="5" l="1"/>
  <c r="D231" i="5" l="1"/>
  <c r="D232" i="5" l="1"/>
  <c r="D233" i="5" l="1"/>
  <c r="D234" i="5" l="1"/>
  <c r="D235" i="5" l="1"/>
  <c r="D236" i="5" l="1"/>
  <c r="D237" i="5" l="1"/>
  <c r="D238" i="5" l="1"/>
  <c r="D239" i="5" l="1"/>
  <c r="D240" i="5" l="1"/>
  <c r="D241" i="5" l="1"/>
  <c r="D242" i="5" l="1"/>
  <c r="D243" i="5" l="1"/>
  <c r="D244" i="5" l="1"/>
  <c r="D245" i="5" l="1"/>
  <c r="D246" i="5" l="1"/>
  <c r="D247" i="5" l="1"/>
  <c r="D248" i="5" l="1"/>
  <c r="D249" i="5" l="1"/>
  <c r="D250" i="5" l="1"/>
  <c r="D251" i="5" l="1"/>
  <c r="D252" i="5" l="1"/>
  <c r="D253" i="5" l="1"/>
  <c r="D254" i="5" l="1"/>
  <c r="D255" i="5" l="1"/>
  <c r="D256" i="5" l="1"/>
  <c r="D257" i="5" l="1"/>
  <c r="D258" i="5" l="1"/>
  <c r="D259" i="5" l="1"/>
  <c r="D260" i="5" l="1"/>
  <c r="D261" i="5" l="1"/>
  <c r="D262" i="5" l="1"/>
  <c r="D263" i="5" l="1"/>
  <c r="D264" i="5" l="1"/>
  <c r="D265" i="5" l="1"/>
  <c r="D266" i="5" l="1"/>
  <c r="D267" i="5" l="1"/>
  <c r="D268" i="5" l="1"/>
  <c r="D269" i="5" l="1"/>
  <c r="D270" i="5" l="1"/>
  <c r="D271" i="5" l="1"/>
  <c r="D272" i="5" l="1"/>
  <c r="D273" i="5" l="1"/>
  <c r="D274" i="5" l="1"/>
  <c r="D275" i="5" l="1"/>
  <c r="D276" i="5" l="1"/>
  <c r="D277" i="5" l="1"/>
  <c r="D278" i="5" l="1"/>
  <c r="D279" i="5" l="1"/>
  <c r="D280" i="5" l="1"/>
  <c r="D281" i="5" l="1"/>
  <c r="D282" i="5" l="1"/>
  <c r="D283" i="5" l="1"/>
  <c r="D284" i="5" l="1"/>
  <c r="D285" i="5" l="1"/>
  <c r="D286" i="5" l="1"/>
  <c r="D287" i="5" l="1"/>
  <c r="D288" i="5" l="1"/>
  <c r="D289" i="5" l="1"/>
  <c r="D290" i="5" l="1"/>
  <c r="D291" i="5" l="1"/>
  <c r="D292" i="5" l="1"/>
  <c r="D293" i="5" l="1"/>
  <c r="D294" i="5" l="1"/>
  <c r="D295" i="5" l="1"/>
  <c r="D296" i="5" l="1"/>
  <c r="D297" i="5" l="1"/>
  <c r="D298" i="5" l="1"/>
  <c r="D299" i="5" l="1"/>
  <c r="D300" i="5" l="1"/>
  <c r="D301" i="5" l="1"/>
  <c r="D302" i="5" l="1"/>
  <c r="D303" i="5" l="1"/>
  <c r="D304" i="5" l="1"/>
  <c r="D305" i="5" l="1"/>
  <c r="D306" i="5" l="1"/>
  <c r="D307" i="5" l="1"/>
  <c r="D308" i="5" l="1"/>
  <c r="D309" i="5" l="1"/>
  <c r="D310" i="5" l="1"/>
  <c r="D311" i="5" l="1"/>
  <c r="D313" i="5" l="1"/>
  <c r="D312" i="5"/>
  <c r="E305" i="5" s="1"/>
  <c r="E306" i="5" l="1"/>
  <c r="E312" i="5"/>
  <c r="E309" i="5"/>
  <c r="E313" i="5"/>
  <c r="E4" i="5"/>
  <c r="E5" i="5"/>
  <c r="E6" i="5"/>
  <c r="E8" i="5"/>
  <c r="E7" i="5"/>
  <c r="E12" i="5"/>
  <c r="E9" i="5"/>
  <c r="E14" i="5"/>
  <c r="E11" i="5"/>
  <c r="E10" i="5"/>
  <c r="E13" i="5"/>
  <c r="E15" i="5"/>
  <c r="E16" i="5"/>
  <c r="E17" i="5"/>
  <c r="E18" i="5"/>
  <c r="E19" i="5"/>
  <c r="E20" i="5"/>
  <c r="E22" i="5"/>
  <c r="E21" i="5"/>
  <c r="E23" i="5"/>
  <c r="E25" i="5"/>
  <c r="E26" i="5"/>
  <c r="E27" i="5"/>
  <c r="E24" i="5"/>
  <c r="E28" i="5"/>
  <c r="E30" i="5"/>
  <c r="E31" i="5"/>
  <c r="E32" i="5"/>
  <c r="E29" i="5"/>
  <c r="E33" i="5"/>
  <c r="E34" i="5"/>
  <c r="E35" i="5"/>
  <c r="E36" i="5"/>
  <c r="E38" i="5"/>
  <c r="E37" i="5"/>
  <c r="E40" i="5"/>
  <c r="E39" i="5"/>
  <c r="E42" i="5"/>
  <c r="E41" i="5"/>
  <c r="E44" i="5"/>
  <c r="E43" i="5"/>
  <c r="E45" i="5"/>
  <c r="E48" i="5"/>
  <c r="E46" i="5"/>
  <c r="E47" i="5"/>
  <c r="E50" i="5"/>
  <c r="E49" i="5"/>
  <c r="E51" i="5"/>
  <c r="E52" i="5"/>
  <c r="E53" i="5"/>
  <c r="E55" i="5"/>
  <c r="E54" i="5"/>
  <c r="E56" i="5"/>
  <c r="E57" i="5"/>
  <c r="E60" i="5"/>
  <c r="E61" i="5"/>
  <c r="E59" i="5"/>
  <c r="E58" i="5"/>
  <c r="E62" i="5"/>
  <c r="E63" i="5"/>
  <c r="E65" i="5"/>
  <c r="E64" i="5"/>
  <c r="E68" i="5"/>
  <c r="E66" i="5"/>
  <c r="E67" i="5"/>
  <c r="E69" i="5"/>
  <c r="E70" i="5"/>
  <c r="E72" i="5"/>
  <c r="E71" i="5"/>
  <c r="E75" i="5"/>
  <c r="E74" i="5"/>
  <c r="E73" i="5"/>
  <c r="E77" i="5"/>
  <c r="E76" i="5"/>
  <c r="E79" i="5"/>
  <c r="E80" i="5"/>
  <c r="E78" i="5"/>
  <c r="E81" i="5"/>
  <c r="E83" i="5"/>
  <c r="E82" i="5"/>
  <c r="E84" i="5"/>
  <c r="E86" i="5"/>
  <c r="E85" i="5"/>
  <c r="E87" i="5"/>
  <c r="E88" i="5"/>
  <c r="E91" i="5"/>
  <c r="E89" i="5"/>
  <c r="E92" i="5"/>
  <c r="E90" i="5"/>
  <c r="E93" i="5"/>
  <c r="E94" i="5"/>
  <c r="E96" i="5"/>
  <c r="E97" i="5"/>
  <c r="E95" i="5"/>
  <c r="E98" i="5"/>
  <c r="E99" i="5"/>
  <c r="E100" i="5"/>
  <c r="E101" i="5"/>
  <c r="E105" i="5"/>
  <c r="E102" i="5"/>
  <c r="E103" i="5"/>
  <c r="E106" i="5"/>
  <c r="E104" i="5"/>
  <c r="E107" i="5"/>
  <c r="E108" i="5"/>
  <c r="E109" i="5"/>
  <c r="E111" i="5"/>
  <c r="E112" i="5"/>
  <c r="E110" i="5"/>
  <c r="E113" i="5"/>
  <c r="E114" i="5"/>
  <c r="E116" i="5"/>
  <c r="E115" i="5"/>
  <c r="E119" i="5"/>
  <c r="E118" i="5"/>
  <c r="E117" i="5"/>
  <c r="E122" i="5"/>
  <c r="E120" i="5"/>
  <c r="E121" i="5"/>
  <c r="E123" i="5"/>
  <c r="E124" i="5"/>
  <c r="E125" i="5"/>
  <c r="E127" i="5"/>
  <c r="E126" i="5"/>
  <c r="E128" i="5"/>
  <c r="E129" i="5"/>
  <c r="E130" i="5"/>
  <c r="E131" i="5"/>
  <c r="E132" i="5"/>
  <c r="E134" i="5"/>
  <c r="E133" i="5"/>
  <c r="E136" i="5"/>
  <c r="E137" i="5"/>
  <c r="E135" i="5"/>
  <c r="E138" i="5"/>
  <c r="E139" i="5"/>
  <c r="E141" i="5"/>
  <c r="E140" i="5"/>
  <c r="E142" i="5"/>
  <c r="E144" i="5"/>
  <c r="E143" i="5"/>
  <c r="E145" i="5"/>
  <c r="E146" i="5"/>
  <c r="E148" i="5"/>
  <c r="E147" i="5"/>
  <c r="E150" i="5"/>
  <c r="E149" i="5"/>
  <c r="E153" i="5"/>
  <c r="E152" i="5"/>
  <c r="E151" i="5"/>
  <c r="E154" i="5"/>
  <c r="E156" i="5"/>
  <c r="E155" i="5"/>
  <c r="E157" i="5"/>
  <c r="E159" i="5"/>
  <c r="E160" i="5"/>
  <c r="E158" i="5"/>
  <c r="E161" i="5"/>
  <c r="E164" i="5"/>
  <c r="E162" i="5"/>
  <c r="E163" i="5"/>
  <c r="E166" i="5"/>
  <c r="E168" i="5"/>
  <c r="E165" i="5"/>
  <c r="E167" i="5"/>
  <c r="E170" i="5"/>
  <c r="E172" i="5"/>
  <c r="E169" i="5"/>
  <c r="E171" i="5"/>
  <c r="E173" i="5"/>
  <c r="E174" i="5"/>
  <c r="E175" i="5"/>
  <c r="E177" i="5"/>
  <c r="E179" i="5"/>
  <c r="E178" i="5"/>
  <c r="E176" i="5"/>
  <c r="E180" i="5"/>
  <c r="E181" i="5"/>
  <c r="E182" i="5"/>
  <c r="E185" i="5"/>
  <c r="E184" i="5"/>
  <c r="E183" i="5"/>
  <c r="E188" i="5"/>
  <c r="E187" i="5"/>
  <c r="E186" i="5"/>
  <c r="E189" i="5"/>
  <c r="E191" i="5"/>
  <c r="E190" i="5"/>
  <c r="E192" i="5"/>
  <c r="E193" i="5"/>
  <c r="E194" i="5"/>
  <c r="E195" i="5"/>
  <c r="E199" i="5"/>
  <c r="E196" i="5"/>
  <c r="E198" i="5"/>
  <c r="E197" i="5"/>
  <c r="E202" i="5"/>
  <c r="E200" i="5"/>
  <c r="E201" i="5"/>
  <c r="E204" i="5"/>
  <c r="E203" i="5"/>
  <c r="E207" i="5"/>
  <c r="E205" i="5"/>
  <c r="E208" i="5"/>
  <c r="E206" i="5"/>
  <c r="E213" i="5"/>
  <c r="E210" i="5"/>
  <c r="E209" i="5"/>
  <c r="E214" i="5"/>
  <c r="E211" i="5"/>
  <c r="E215" i="5"/>
  <c r="E212" i="5"/>
  <c r="E219" i="5"/>
  <c r="E216" i="5"/>
  <c r="E218" i="5"/>
  <c r="E217" i="5"/>
  <c r="E220" i="5"/>
  <c r="E221" i="5"/>
  <c r="E222" i="5"/>
  <c r="E224" i="5"/>
  <c r="E223" i="5"/>
  <c r="E226" i="5"/>
  <c r="E225" i="5"/>
  <c r="E227" i="5"/>
  <c r="E230" i="5"/>
  <c r="E228" i="5"/>
  <c r="E229" i="5"/>
  <c r="E231" i="5"/>
  <c r="E234" i="5"/>
  <c r="E232" i="5"/>
  <c r="E233" i="5"/>
  <c r="E236" i="5"/>
  <c r="E235" i="5"/>
  <c r="E238" i="5"/>
  <c r="E239" i="5"/>
  <c r="E237" i="5"/>
  <c r="E240" i="5"/>
  <c r="E241" i="5"/>
  <c r="E242" i="5"/>
  <c r="E243" i="5"/>
  <c r="E244" i="5"/>
  <c r="E245" i="5"/>
  <c r="E246" i="5"/>
  <c r="E247" i="5"/>
  <c r="E248" i="5"/>
  <c r="E250" i="5"/>
  <c r="E249" i="5"/>
  <c r="E251" i="5"/>
  <c r="E253" i="5"/>
  <c r="E252" i="5"/>
  <c r="E255" i="5"/>
  <c r="E254" i="5"/>
  <c r="E257" i="5"/>
  <c r="E256" i="5"/>
  <c r="E258" i="5"/>
  <c r="E259" i="5"/>
  <c r="E264" i="5"/>
  <c r="E260" i="5"/>
  <c r="E262" i="5"/>
  <c r="E265" i="5"/>
  <c r="E261" i="5"/>
  <c r="E263" i="5"/>
  <c r="E266" i="5"/>
  <c r="E269" i="5"/>
  <c r="E268" i="5"/>
  <c r="E267" i="5"/>
  <c r="E272" i="5"/>
  <c r="E271" i="5"/>
  <c r="E270" i="5"/>
  <c r="E274" i="5"/>
  <c r="E275" i="5"/>
  <c r="E273" i="5"/>
  <c r="E276" i="5"/>
  <c r="E281" i="5"/>
  <c r="E278" i="5"/>
  <c r="E277" i="5"/>
  <c r="E280" i="5"/>
  <c r="E279" i="5"/>
  <c r="E282" i="5"/>
  <c r="E283" i="5"/>
  <c r="E284" i="5"/>
  <c r="E286" i="5"/>
  <c r="E287" i="5"/>
  <c r="E285" i="5"/>
  <c r="E289" i="5"/>
  <c r="E288" i="5"/>
  <c r="E290" i="5"/>
  <c r="E292" i="5"/>
  <c r="E291" i="5"/>
  <c r="E293" i="5"/>
  <c r="E296" i="5"/>
  <c r="E294" i="5"/>
  <c r="E297" i="5"/>
  <c r="E295" i="5"/>
  <c r="E302" i="5"/>
  <c r="E298" i="5"/>
  <c r="E300" i="5"/>
  <c r="E299" i="5"/>
  <c r="E301" i="5"/>
  <c r="E303" i="5"/>
  <c r="E308" i="5"/>
  <c r="E311" i="5"/>
  <c r="E304" i="5"/>
  <c r="E307" i="5"/>
  <c r="E310" i="5"/>
  <c r="H7" i="5" l="1"/>
  <c r="M7" i="5" s="1"/>
  <c r="H8" i="5"/>
  <c r="H33" i="5" s="1"/>
  <c r="H9" i="5"/>
  <c r="M9" i="5" s="1"/>
  <c r="H10" i="5"/>
  <c r="H35" i="5" s="1"/>
  <c r="H5" i="5"/>
  <c r="H30" i="5" s="1"/>
  <c r="H11" i="5"/>
  <c r="H36" i="5" s="1"/>
  <c r="H13" i="5"/>
  <c r="H38" i="5" s="1"/>
  <c r="H14" i="5"/>
  <c r="H39" i="5" s="1"/>
  <c r="H12" i="5"/>
  <c r="M12" i="5" s="1"/>
  <c r="H6" i="5"/>
  <c r="H31" i="5" s="1"/>
  <c r="I10" i="5"/>
  <c r="I7" i="5"/>
  <c r="I9" i="5"/>
  <c r="I14" i="5"/>
  <c r="I11" i="5"/>
  <c r="I12" i="5"/>
  <c r="I13" i="5"/>
  <c r="I5" i="5"/>
  <c r="I8" i="5"/>
  <c r="I6" i="5"/>
  <c r="M14" i="5" l="1"/>
  <c r="W4" i="5" s="1"/>
  <c r="J14" i="5"/>
  <c r="J7" i="5"/>
  <c r="J10" i="5"/>
  <c r="H32" i="5"/>
  <c r="H37" i="5"/>
  <c r="J13" i="5"/>
  <c r="M13" i="5"/>
  <c r="V4" i="5" s="1"/>
  <c r="W5" i="5" s="1" a="1"/>
  <c r="W5" i="5" s="1"/>
  <c r="H34" i="5"/>
  <c r="M5" i="5"/>
  <c r="N4" i="5" s="1"/>
  <c r="M8" i="5"/>
  <c r="N9" i="5" s="1" a="1"/>
  <c r="N9" i="5" s="1"/>
  <c r="O10" i="5" s="1" a="1"/>
  <c r="O10" i="5" s="1"/>
  <c r="P11" i="5" s="1" a="1"/>
  <c r="P11" i="5" s="1"/>
  <c r="Q12" i="5" s="1" a="1"/>
  <c r="Q12" i="5" s="1"/>
  <c r="R13" i="5" s="1" a="1"/>
  <c r="R13" i="5" s="1"/>
  <c r="S14" i="5" s="1" a="1"/>
  <c r="S14" i="5" s="1"/>
  <c r="M6" i="5"/>
  <c r="N7" i="5" s="1" a="1"/>
  <c r="N7" i="5" s="1"/>
  <c r="O8" i="5" s="1" a="1"/>
  <c r="O8" i="5" s="1"/>
  <c r="P9" i="5" s="1" a="1"/>
  <c r="P9" i="5" s="1"/>
  <c r="Q10" i="5" s="1" a="1"/>
  <c r="Q10" i="5" s="1"/>
  <c r="R11" i="5" s="1" a="1"/>
  <c r="R11" i="5" s="1"/>
  <c r="S12" i="5" s="1" a="1"/>
  <c r="S12" i="5" s="1"/>
  <c r="T13" i="5" s="1" a="1"/>
  <c r="T13" i="5" s="1"/>
  <c r="U14" i="5" s="1" a="1"/>
  <c r="U14" i="5" s="1"/>
  <c r="M11" i="5"/>
  <c r="N12" i="5" s="1" a="1"/>
  <c r="N12" i="5" s="1"/>
  <c r="O13" i="5" s="1" a="1"/>
  <c r="O13" i="5" s="1"/>
  <c r="P14" i="5" s="1" a="1"/>
  <c r="P14" i="5" s="1"/>
  <c r="M10" i="5"/>
  <c r="S4" i="5" s="1"/>
  <c r="T5" i="5" s="1" a="1"/>
  <c r="T5" i="5" s="1"/>
  <c r="U6" i="5" s="1" a="1"/>
  <c r="U6" i="5" s="1"/>
  <c r="V7" i="5" s="1" a="1"/>
  <c r="V7" i="5" s="1"/>
  <c r="W8" i="5" s="1" a="1"/>
  <c r="W8" i="5" s="1"/>
  <c r="J11" i="5"/>
  <c r="J5" i="5"/>
  <c r="J8" i="5"/>
  <c r="J6" i="5"/>
  <c r="J9" i="5"/>
  <c r="J12" i="5"/>
  <c r="R4" i="5"/>
  <c r="S5" i="5" s="1" a="1"/>
  <c r="S5" i="5" s="1"/>
  <c r="T6" i="5" s="1" a="1"/>
  <c r="T6" i="5" s="1"/>
  <c r="U7" i="5" s="1" a="1"/>
  <c r="U7" i="5" s="1"/>
  <c r="V8" i="5" s="1" a="1"/>
  <c r="V8" i="5" s="1"/>
  <c r="W9" i="5" s="1" a="1"/>
  <c r="W9" i="5" s="1"/>
  <c r="N10" i="5" a="1"/>
  <c r="N10" i="5" s="1"/>
  <c r="O11" i="5" s="1" a="1"/>
  <c r="O11" i="5" s="1"/>
  <c r="P12" i="5" s="1" a="1"/>
  <c r="P12" i="5" s="1"/>
  <c r="Q13" i="5" s="1" a="1"/>
  <c r="Q13" i="5" s="1"/>
  <c r="R14" i="5" s="1" a="1"/>
  <c r="R14" i="5" s="1"/>
  <c r="U4" i="5"/>
  <c r="V5" i="5" s="1" a="1"/>
  <c r="V5" i="5" s="1"/>
  <c r="W6" i="5" s="1" a="1"/>
  <c r="W6" i="5" s="1"/>
  <c r="N13" i="5" a="1"/>
  <c r="N13" i="5" s="1"/>
  <c r="O14" i="5" s="1" a="1"/>
  <c r="O14" i="5" s="1"/>
  <c r="N8" i="5" a="1"/>
  <c r="N8" i="5" s="1"/>
  <c r="O9" i="5" s="1" a="1"/>
  <c r="O9" i="5" s="1"/>
  <c r="P10" i="5" s="1" a="1"/>
  <c r="P10" i="5" s="1"/>
  <c r="Q11" i="5" s="1" a="1"/>
  <c r="Q11" i="5" s="1"/>
  <c r="R12" i="5" s="1" a="1"/>
  <c r="R12" i="5" s="1"/>
  <c r="S13" i="5" s="1" a="1"/>
  <c r="S13" i="5" s="1"/>
  <c r="T14" i="5" s="1" a="1"/>
  <c r="T14" i="5" s="1"/>
  <c r="P4" i="5"/>
  <c r="Q5" i="5" s="1" a="1"/>
  <c r="Q5" i="5" s="1"/>
  <c r="R6" i="5" s="1" a="1"/>
  <c r="R6" i="5" s="1"/>
  <c r="S7" i="5" s="1" a="1"/>
  <c r="S7" i="5" s="1"/>
  <c r="T8" i="5" s="1" a="1"/>
  <c r="T8" i="5" s="1"/>
  <c r="U9" i="5" s="1" a="1"/>
  <c r="U9" i="5" s="1"/>
  <c r="V10" i="5" s="1" a="1"/>
  <c r="V10" i="5" s="1"/>
  <c r="W11" i="5" s="1" a="1"/>
  <c r="W11" i="5" s="1"/>
  <c r="N14" i="5" l="1" a="1"/>
  <c r="N14" i="5" s="1"/>
  <c r="N11" i="5" a="1"/>
  <c r="N11" i="5" s="1"/>
  <c r="O12" i="5" s="1" a="1"/>
  <c r="O12" i="5" s="1"/>
  <c r="P13" i="5" s="1" a="1"/>
  <c r="P13" i="5" s="1"/>
  <c r="Q14" i="5" s="1" a="1"/>
  <c r="Q14" i="5" s="1"/>
  <c r="T4" i="5"/>
  <c r="U5" i="5" s="1" a="1"/>
  <c r="U5" i="5" s="1"/>
  <c r="V6" i="5" s="1" a="1"/>
  <c r="V6" i="5" s="1"/>
  <c r="W7" i="5" s="1" a="1"/>
  <c r="W7" i="5" s="1"/>
  <c r="O4" i="5"/>
  <c r="P5" i="5" s="1" a="1"/>
  <c r="P5" i="5" s="1"/>
  <c r="Q6" i="5" s="1" a="1"/>
  <c r="Q6" i="5" s="1"/>
  <c r="R7" i="5" s="1" a="1"/>
  <c r="R7" i="5" s="1"/>
  <c r="S8" i="5" s="1" a="1"/>
  <c r="S8" i="5" s="1"/>
  <c r="T9" i="5" s="1" a="1"/>
  <c r="T9" i="5" s="1"/>
  <c r="U10" i="5" s="1" a="1"/>
  <c r="U10" i="5" s="1"/>
  <c r="V11" i="5" s="1" a="1"/>
  <c r="V11" i="5" s="1"/>
  <c r="W12" i="5" s="1" a="1"/>
  <c r="W12" i="5" s="1"/>
  <c r="Q4" i="5"/>
  <c r="R5" i="5" s="1" a="1"/>
  <c r="R5" i="5" s="1"/>
  <c r="S6" i="5" s="1" a="1"/>
  <c r="S6" i="5" s="1"/>
  <c r="T7" i="5" s="1" a="1"/>
  <c r="T7" i="5" s="1"/>
  <c r="U8" i="5" s="1" a="1"/>
  <c r="U8" i="5" s="1"/>
  <c r="V9" i="5" s="1" a="1"/>
  <c r="V9" i="5" s="1"/>
  <c r="W10" i="5" s="1" a="1"/>
  <c r="W10" i="5" s="1"/>
  <c r="H17" i="5" a="1"/>
  <c r="H17" i="5" s="1"/>
  <c r="J17" i="5" s="1"/>
  <c r="N6" i="5" a="1"/>
  <c r="N6" i="5" s="1"/>
  <c r="O7" i="5" s="1" a="1"/>
  <c r="O7" i="5" s="1"/>
  <c r="P8" i="5" s="1" a="1"/>
  <c r="P8" i="5" s="1"/>
  <c r="Q9" i="5" s="1" a="1"/>
  <c r="Q9" i="5" s="1"/>
  <c r="R10" i="5" s="1" a="1"/>
  <c r="R10" i="5" s="1"/>
  <c r="S11" i="5" s="1" a="1"/>
  <c r="S11" i="5" s="1"/>
  <c r="T12" i="5" s="1" a="1"/>
  <c r="T12" i="5" s="1"/>
  <c r="U13" i="5" s="1" a="1"/>
  <c r="U13" i="5" s="1"/>
  <c r="V14" i="5" s="1" a="1"/>
  <c r="V14" i="5" s="1"/>
  <c r="O5" i="5" a="1"/>
  <c r="O5" i="5" s="1"/>
  <c r="P6" i="5" s="1" a="1"/>
  <c r="P6" i="5" s="1"/>
  <c r="Q7" i="5" s="1" a="1"/>
  <c r="Q7" i="5" s="1"/>
  <c r="R8" i="5" s="1" a="1"/>
  <c r="R8" i="5" s="1"/>
  <c r="S9" i="5" s="1" a="1"/>
  <c r="S9" i="5" s="1"/>
  <c r="T10" i="5" s="1" a="1"/>
  <c r="T10" i="5" s="1"/>
  <c r="U11" i="5" s="1" a="1"/>
  <c r="U11" i="5" s="1"/>
  <c r="V12" i="5" s="1" a="1"/>
  <c r="V12" i="5" s="1"/>
  <c r="W13" i="5" s="1" a="1"/>
  <c r="W13" i="5" s="1"/>
  <c r="H18" i="5" a="1"/>
  <c r="H18" i="5" s="1"/>
  <c r="H24" i="5" l="1" a="1"/>
  <c r="H24" i="5" s="1"/>
  <c r="J24" i="5" s="1"/>
  <c r="I30" i="5"/>
  <c r="H21" i="5" a="1"/>
  <c r="H21" i="5" s="1"/>
  <c r="J21" i="5" s="1"/>
  <c r="H23" i="5" a="1"/>
  <c r="H23" i="5" s="1"/>
  <c r="I36" i="5" s="1"/>
  <c r="H20" i="5" a="1"/>
  <c r="H20" i="5" s="1"/>
  <c r="I33" i="5" s="1"/>
  <c r="H22" i="5" a="1"/>
  <c r="H22" i="5" s="1"/>
  <c r="J22" i="5" s="1"/>
  <c r="H26" i="5" a="1"/>
  <c r="H26" i="5" s="1"/>
  <c r="J26" i="5" s="1"/>
  <c r="H19" i="5" a="1"/>
  <c r="H19" i="5" s="1"/>
  <c r="J19" i="5" s="1"/>
  <c r="H25" i="5" a="1"/>
  <c r="H25" i="5" s="1"/>
  <c r="I38" i="5" s="1"/>
  <c r="J18" i="5"/>
  <c r="I31" i="5"/>
  <c r="J20" i="5" l="1"/>
  <c r="I37" i="5"/>
  <c r="I34" i="5"/>
  <c r="J23" i="5"/>
  <c r="I35" i="5"/>
  <c r="I32" i="5"/>
  <c r="I39" i="5"/>
  <c r="J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<sst xmlns="http://schemas.openxmlformats.org/spreadsheetml/2006/main" count="15" uniqueCount="11">
  <si>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ACF</t>
  </si>
  <si>
    <t>Std E</t>
  </si>
  <si>
    <t>ratio</t>
  </si>
  <si>
    <t>PACF</t>
  </si>
  <si>
    <t>SE PACF</t>
  </si>
  <si>
    <t>Series</t>
  </si>
  <si>
    <t>Demeaned</t>
  </si>
  <si>
    <t>Random numbers</t>
  </si>
  <si>
    <t>ARCH</t>
  </si>
  <si>
    <t>Level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</si>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</sst>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 2" xfId="1" xr:uid="{4E9F6FAD-DDDC-4A5D-AEAC-0AA05EA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'GARCH(1,1) ginned up data'!$H$29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'GARCH(1,1)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'GARCH(1,1) ginned up data'!$H$30:$H$39</c:f>
              <c:numCache>
                <c:formatCode>General</c:formatCode>
                <c:ptCount val="10"/>
                <c:pt idx="0">
                  <c:v>0.68777742110202911</c:v>
                </c:pt>
                <c:pt idx="1">
                  <c:v>0.63809535314615096</c:v>
                </c:pt>
                <c:pt idx="2">
                  <c:v>0.64561260876041382</c:v>
                </c:pt>
                <c:pt idx="3">
                  <c:v>0.62231299303324361</c:v>
                </c:pt>
                <c:pt idx="4">
                  <c:v>0.5847739517329158</c:v>
                </c:pt>
                <c:pt idx="5">
                  <c:v>0.51997027570163479</c:v>
                </c:pt>
                <c:pt idx="6">
                  <c:v>0.49629526096271764</c:v>
                </c:pt>
                <c:pt idx="7">
                  <c:v>0.5157210751918655</c:v>
                </c:pt>
                <c:pt idx="8">
                  <c:v>0.47141144997326784</c:v>
                </c:pt>
                <c:pt idx="9">
                  <c:v>0.45211812591798556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8-4590-8F82-AABA96584367}"/>
            </c:ext>
          </c:extLst>
        </c:ser>
        <c:ser>
          <c:idx val="1"/>
          <c:order val="1"/>
          <c:tx>
            <c:strRef>
              <c:f>'GARCH(1,1) ginned up data'!$I$29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'GARCH(1,1)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'GARCH(1,1) ginned up data'!$I$30:$I$39</c:f>
              <c:numCache>
                <c:formatCode>General</c:formatCode>
                <c:ptCount val="10"/>
                <c:pt idx="0">
                  <c:v>0.68777742110202911</c:v>
                </c:pt>
                <c:pt idx="1">
                  <c:v>0.3132246795124155</c:v>
                </c:pt>
                <c:pt idx="2">
                  <c:v>0.27096695121005099</c:v>
                </c:pt>
                <c:pt idx="3">
                  <c:v>0.15349118044515531</c:v>
                </c:pt>
                <c:pt idx="4">
                  <c:v>6.4587287741338928E-2</c:v>
                </c:pt>
                <c:pt idx="5">
                  <c:v>-5.5321883013557782E-2</c:v>
                </c:pt>
                <c:pt idx="6">
                  <c:v>-1.2322166740903473E-2</c:v>
                </c:pt>
                <c:pt idx="7">
                  <c:v>9.741023611063615E-2</c:v>
                </c:pt>
                <c:pt idx="8">
                  <c:v>2.5668857928158317E-3</c:v>
                </c:pt>
                <c:pt idx="9">
                  <c:v>2.9968056605784943E-2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8-4590-8F82-AABA96584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'GARCH(1,1) ginned up data'!$D$5:$D$313</c:f>
              <c:numCache>
                <c:formatCode>General</c:formatCode>
                <c:ptCount val="309"/>
                <c:pt idx="0">
                  <c:v>0.71405823034735005</c:v>
                </c:pt>
                <c:pt idx="1">
                  <c:v>0.67816441586691956</c:v>
                </c:pt>
                <c:pt idx="2">
                  <c:v>0.64039071062926911</c:v>
                </c:pt>
                <c:pt idx="3">
                  <c:v>0.56448138604528819</c:v>
                </c:pt>
                <c:pt idx="4">
                  <c:v>0.78105904208980781</c:v>
                </c:pt>
                <c:pt idx="5">
                  <c:v>0.62680924737147359</c:v>
                </c:pt>
                <c:pt idx="6">
                  <c:v>0.71398277822421707</c:v>
                </c:pt>
                <c:pt idx="7">
                  <c:v>0.96843629397284381</c:v>
                </c:pt>
                <c:pt idx="8">
                  <c:v>1.0775333870548369</c:v>
                </c:pt>
                <c:pt idx="9">
                  <c:v>0.88881247953659226</c:v>
                </c:pt>
                <c:pt idx="10">
                  <c:v>0.98926637649115656</c:v>
                </c:pt>
                <c:pt idx="11">
                  <c:v>1.251839792407057</c:v>
                </c:pt>
                <c:pt idx="12">
                  <c:v>1.0258310755893678</c:v>
                </c:pt>
                <c:pt idx="13">
                  <c:v>1.1574518149821751</c:v>
                </c:pt>
                <c:pt idx="14">
                  <c:v>1.0426400415243899</c:v>
                </c:pt>
                <c:pt idx="15">
                  <c:v>1.2590025942316809</c:v>
                </c:pt>
                <c:pt idx="16">
                  <c:v>1.0696264260012329</c:v>
                </c:pt>
                <c:pt idx="17">
                  <c:v>1.0212249371966153</c:v>
                </c:pt>
                <c:pt idx="18">
                  <c:v>1.1351443220856794</c:v>
                </c:pt>
                <c:pt idx="19">
                  <c:v>1.6270250975763361</c:v>
                </c:pt>
                <c:pt idx="20">
                  <c:v>1.2069599493056824</c:v>
                </c:pt>
                <c:pt idx="21">
                  <c:v>1.1665240891902737</c:v>
                </c:pt>
                <c:pt idx="22">
                  <c:v>1.1276114012035729</c:v>
                </c:pt>
                <c:pt idx="23">
                  <c:v>1.6664693404402242</c:v>
                </c:pt>
                <c:pt idx="24">
                  <c:v>1.491206869598984</c:v>
                </c:pt>
                <c:pt idx="25">
                  <c:v>1.4000682154183328</c:v>
                </c:pt>
                <c:pt idx="26">
                  <c:v>1.5642180579265839</c:v>
                </c:pt>
                <c:pt idx="27">
                  <c:v>1.3370273542249791</c:v>
                </c:pt>
                <c:pt idx="28">
                  <c:v>1.2989890520172065</c:v>
                </c:pt>
                <c:pt idx="29">
                  <c:v>1.347312166917674</c:v>
                </c:pt>
                <c:pt idx="30">
                  <c:v>1.3296120592381502</c:v>
                </c:pt>
                <c:pt idx="31">
                  <c:v>1.2786774427045708</c:v>
                </c:pt>
                <c:pt idx="32">
                  <c:v>1.2240680348122868</c:v>
                </c:pt>
                <c:pt idx="33">
                  <c:v>1.4050873253523484</c:v>
                </c:pt>
                <c:pt idx="34">
                  <c:v>1.2291784387737714</c:v>
                </c:pt>
                <c:pt idx="35">
                  <c:v>1.2323073707826504</c:v>
                </c:pt>
                <c:pt idx="36">
                  <c:v>1.1855148066036134</c:v>
                </c:pt>
                <c:pt idx="37">
                  <c:v>1.1605127869173582</c:v>
                </c:pt>
                <c:pt idx="38">
                  <c:v>1.4587572265117408</c:v>
                </c:pt>
                <c:pt idx="39">
                  <c:v>1.3844734208853038</c:v>
                </c:pt>
                <c:pt idx="40">
                  <c:v>1.2081736564248304</c:v>
                </c:pt>
                <c:pt idx="41">
                  <c:v>1.3076523658395145</c:v>
                </c:pt>
                <c:pt idx="42">
                  <c:v>1.2006128065069581</c:v>
                </c:pt>
                <c:pt idx="43">
                  <c:v>1.8109379226005122</c:v>
                </c:pt>
                <c:pt idx="44">
                  <c:v>1.3004975836281305</c:v>
                </c:pt>
                <c:pt idx="45">
                  <c:v>1.3338725272244754</c:v>
                </c:pt>
                <c:pt idx="46">
                  <c:v>1.4376588561303039</c:v>
                </c:pt>
                <c:pt idx="47">
                  <c:v>1.4508737715376507</c:v>
                </c:pt>
                <c:pt idx="48">
                  <c:v>1.3543210443381106</c:v>
                </c:pt>
                <c:pt idx="49">
                  <c:v>1.3305608618574563</c:v>
                </c:pt>
                <c:pt idx="50">
                  <c:v>1.2768347433578984</c:v>
                </c:pt>
                <c:pt idx="51">
                  <c:v>1.2720414310728509</c:v>
                </c:pt>
                <c:pt idx="52">
                  <c:v>1.4342033441683584</c:v>
                </c:pt>
                <c:pt idx="53">
                  <c:v>1.2802840323877895</c:v>
                </c:pt>
                <c:pt idx="54">
                  <c:v>1.2555051443683918</c:v>
                </c:pt>
                <c:pt idx="55">
                  <c:v>1.2758318187834288</c:v>
                </c:pt>
                <c:pt idx="56">
                  <c:v>1.2791175359328217</c:v>
                </c:pt>
                <c:pt idx="57">
                  <c:v>1.2571104598865599</c:v>
                </c:pt>
                <c:pt idx="58">
                  <c:v>1.203950531431389</c:v>
                </c:pt>
                <c:pt idx="59">
                  <c:v>1.2695289076778025</c:v>
                </c:pt>
                <c:pt idx="60">
                  <c:v>1.2102248320775451</c:v>
                </c:pt>
                <c:pt idx="61">
                  <c:v>1.2101286074373914</c:v>
                </c:pt>
                <c:pt idx="62">
                  <c:v>1.4067046166760284</c:v>
                </c:pt>
                <c:pt idx="63">
                  <c:v>1.3319594720138199</c:v>
                </c:pt>
                <c:pt idx="64">
                  <c:v>1.2058208568533555</c:v>
                </c:pt>
                <c:pt idx="65">
                  <c:v>1.1820119456879139</c:v>
                </c:pt>
                <c:pt idx="66">
                  <c:v>1.1689135608378174</c:v>
                </c:pt>
                <c:pt idx="67">
                  <c:v>1.1717968048429712</c:v>
                </c:pt>
                <c:pt idx="68">
                  <c:v>1.1531518351987278</c:v>
                </c:pt>
                <c:pt idx="69">
                  <c:v>1.1313356522869091</c:v>
                </c:pt>
                <c:pt idx="70">
                  <c:v>1.4776189487992308</c:v>
                </c:pt>
                <c:pt idx="71">
                  <c:v>1.5081549151043907</c:v>
                </c:pt>
                <c:pt idx="72">
                  <c:v>1.2325833569595421</c:v>
                </c:pt>
                <c:pt idx="73">
                  <c:v>1.392191336910731</c:v>
                </c:pt>
                <c:pt idx="74">
                  <c:v>1.3886416115395668</c:v>
                </c:pt>
                <c:pt idx="75">
                  <c:v>1.3252594342130146</c:v>
                </c:pt>
                <c:pt idx="76">
                  <c:v>1.2260983730879536</c:v>
                </c:pt>
                <c:pt idx="77">
                  <c:v>1.3341853923478395</c:v>
                </c:pt>
                <c:pt idx="78">
                  <c:v>1.3292821667075012</c:v>
                </c:pt>
                <c:pt idx="79">
                  <c:v>1.2195532184164253</c:v>
                </c:pt>
                <c:pt idx="80">
                  <c:v>1.2200085521054007</c:v>
                </c:pt>
                <c:pt idx="81">
                  <c:v>1.4967065634087531</c:v>
                </c:pt>
                <c:pt idx="82">
                  <c:v>1.2572798775665721</c:v>
                </c:pt>
                <c:pt idx="83">
                  <c:v>1.2732907235288164</c:v>
                </c:pt>
                <c:pt idx="84">
                  <c:v>1.3434813483555264</c:v>
                </c:pt>
                <c:pt idx="85">
                  <c:v>1.3094370196877487</c:v>
                </c:pt>
                <c:pt idx="86">
                  <c:v>1.5265118960534165</c:v>
                </c:pt>
                <c:pt idx="87">
                  <c:v>1.2612604383904875</c:v>
                </c:pt>
                <c:pt idx="88">
                  <c:v>1.3144494222859517</c:v>
                </c:pt>
                <c:pt idx="89">
                  <c:v>1.2394623043521824</c:v>
                </c:pt>
                <c:pt idx="90">
                  <c:v>1.2329733725522103</c:v>
                </c:pt>
                <c:pt idx="91">
                  <c:v>1.2378472494445996</c:v>
                </c:pt>
                <c:pt idx="92">
                  <c:v>1.2171425075767266</c:v>
                </c:pt>
                <c:pt idx="93">
                  <c:v>1.4983736179161045</c:v>
                </c:pt>
                <c:pt idx="94">
                  <c:v>1.2694439748073045</c:v>
                </c:pt>
                <c:pt idx="95">
                  <c:v>1.2148670002421338</c:v>
                </c:pt>
                <c:pt idx="96">
                  <c:v>1.2068032945200062</c:v>
                </c:pt>
                <c:pt idx="97">
                  <c:v>1.1950279782448148</c:v>
                </c:pt>
                <c:pt idx="98">
                  <c:v>1.2537388359455885</c:v>
                </c:pt>
                <c:pt idx="99">
                  <c:v>1.2203494110199506</c:v>
                </c:pt>
                <c:pt idx="100">
                  <c:v>1.18035938542535</c:v>
                </c:pt>
                <c:pt idx="101">
                  <c:v>1.1986104983564188</c:v>
                </c:pt>
                <c:pt idx="102">
                  <c:v>1.1724227117013712</c:v>
                </c:pt>
                <c:pt idx="103">
                  <c:v>1.1646315549061659</c:v>
                </c:pt>
                <c:pt idx="104">
                  <c:v>1.2278238704852258</c:v>
                </c:pt>
                <c:pt idx="105">
                  <c:v>1.1473498215036093</c:v>
                </c:pt>
                <c:pt idx="106">
                  <c:v>1.1476175639573678</c:v>
                </c:pt>
                <c:pt idx="107">
                  <c:v>1.2025342704084432</c:v>
                </c:pt>
                <c:pt idx="108">
                  <c:v>1.1609604216989748</c:v>
                </c:pt>
                <c:pt idx="109">
                  <c:v>1.1950848892763699</c:v>
                </c:pt>
                <c:pt idx="110">
                  <c:v>1.1992897464100758</c:v>
                </c:pt>
                <c:pt idx="111">
                  <c:v>1.1218078654035113</c:v>
                </c:pt>
                <c:pt idx="112">
                  <c:v>1.1207737531111117</c:v>
                </c:pt>
                <c:pt idx="113">
                  <c:v>1.1209096084939443</c:v>
                </c:pt>
                <c:pt idx="114">
                  <c:v>1.1900302889813767</c:v>
                </c:pt>
                <c:pt idx="115">
                  <c:v>1.416248067646408</c:v>
                </c:pt>
                <c:pt idx="116">
                  <c:v>1.2960639765878454</c:v>
                </c:pt>
                <c:pt idx="117">
                  <c:v>1.1376653097302398</c:v>
                </c:pt>
                <c:pt idx="118">
                  <c:v>1.3221379226734573</c:v>
                </c:pt>
                <c:pt idx="119">
                  <c:v>1.1699775173414206</c:v>
                </c:pt>
                <c:pt idx="120">
                  <c:v>1.2304681796454633</c:v>
                </c:pt>
                <c:pt idx="121">
                  <c:v>1.1377345155810346</c:v>
                </c:pt>
                <c:pt idx="122">
                  <c:v>1.149564866582691</c:v>
                </c:pt>
                <c:pt idx="123">
                  <c:v>1.1745626667525757</c:v>
                </c:pt>
                <c:pt idx="124">
                  <c:v>1.1216925390131036</c:v>
                </c:pt>
                <c:pt idx="125">
                  <c:v>1.1175739657283319</c:v>
                </c:pt>
                <c:pt idx="126">
                  <c:v>1.2048120028018343</c:v>
                </c:pt>
                <c:pt idx="127">
                  <c:v>1.1101804654434122</c:v>
                </c:pt>
                <c:pt idx="128">
                  <c:v>1.1482967884536084</c:v>
                </c:pt>
                <c:pt idx="129">
                  <c:v>1.3562120524708652</c:v>
                </c:pt>
                <c:pt idx="130">
                  <c:v>1.1206782942775098</c:v>
                </c:pt>
                <c:pt idx="131">
                  <c:v>1.1172144252938796</c:v>
                </c:pt>
                <c:pt idx="132">
                  <c:v>1.1441445280687936</c:v>
                </c:pt>
                <c:pt idx="133">
                  <c:v>1.1204972989405984</c:v>
                </c:pt>
                <c:pt idx="134">
                  <c:v>1.1647627018853326</c:v>
                </c:pt>
                <c:pt idx="135">
                  <c:v>1.1824959831289801</c:v>
                </c:pt>
                <c:pt idx="136">
                  <c:v>1.1012369376119178</c:v>
                </c:pt>
                <c:pt idx="137">
                  <c:v>1.1442049414719597</c:v>
                </c:pt>
                <c:pt idx="138">
                  <c:v>1.0924333529246075</c:v>
                </c:pt>
                <c:pt idx="139">
                  <c:v>1.1170461001390017</c:v>
                </c:pt>
                <c:pt idx="140">
                  <c:v>1.0885358030432428</c:v>
                </c:pt>
                <c:pt idx="141">
                  <c:v>1.0875983272507546</c:v>
                </c:pt>
                <c:pt idx="142">
                  <c:v>1.094166693195348</c:v>
                </c:pt>
                <c:pt idx="143">
                  <c:v>1.0659773444969372</c:v>
                </c:pt>
                <c:pt idx="144">
                  <c:v>1.1927553600292311</c:v>
                </c:pt>
                <c:pt idx="145">
                  <c:v>1.0684544986417115</c:v>
                </c:pt>
                <c:pt idx="146">
                  <c:v>1.1132071361950637</c:v>
                </c:pt>
                <c:pt idx="147">
                  <c:v>1.1524501211097586</c:v>
                </c:pt>
                <c:pt idx="148">
                  <c:v>1.1293052439955122</c:v>
                </c:pt>
                <c:pt idx="149">
                  <c:v>1.0649821183784898</c:v>
                </c:pt>
                <c:pt idx="150">
                  <c:v>1.0638283487399924</c:v>
                </c:pt>
                <c:pt idx="151">
                  <c:v>1.0702556115572062</c:v>
                </c:pt>
                <c:pt idx="152">
                  <c:v>1.0466413296658326</c:v>
                </c:pt>
                <c:pt idx="153">
                  <c:v>1.0400838338046021</c:v>
                </c:pt>
                <c:pt idx="154">
                  <c:v>1.034137985386256</c:v>
                </c:pt>
                <c:pt idx="155">
                  <c:v>1.1338432653109645</c:v>
                </c:pt>
                <c:pt idx="156">
                  <c:v>1.0591230720978078</c:v>
                </c:pt>
                <c:pt idx="157">
                  <c:v>1.0744875915683145</c:v>
                </c:pt>
                <c:pt idx="158">
                  <c:v>1.0435537171960512</c:v>
                </c:pt>
                <c:pt idx="159">
                  <c:v>1.0248720560944813</c:v>
                </c:pt>
                <c:pt idx="160">
                  <c:v>1.0207793156115967</c:v>
                </c:pt>
                <c:pt idx="161">
                  <c:v>1.0790811777057709</c:v>
                </c:pt>
                <c:pt idx="162">
                  <c:v>1.0343780786896106</c:v>
                </c:pt>
                <c:pt idx="163">
                  <c:v>1.0884160156894906</c:v>
                </c:pt>
                <c:pt idx="164">
                  <c:v>1.0940028030425044</c:v>
                </c:pt>
                <c:pt idx="165">
                  <c:v>1.0281894284048829</c:v>
                </c:pt>
                <c:pt idx="166">
                  <c:v>1.0170157567290166</c:v>
                </c:pt>
                <c:pt idx="167">
                  <c:v>1.0431617925901877</c:v>
                </c:pt>
                <c:pt idx="168">
                  <c:v>1.0584516351129269</c:v>
                </c:pt>
                <c:pt idx="169">
                  <c:v>1.0536215370601669</c:v>
                </c:pt>
                <c:pt idx="170">
                  <c:v>1.0127092262386028</c:v>
                </c:pt>
                <c:pt idx="171">
                  <c:v>1.0219600650759852</c:v>
                </c:pt>
                <c:pt idx="172">
                  <c:v>0.9955148941879447</c:v>
                </c:pt>
                <c:pt idx="173">
                  <c:v>1.0379725036773939</c:v>
                </c:pt>
                <c:pt idx="174">
                  <c:v>1.0308987964228908</c:v>
                </c:pt>
                <c:pt idx="175">
                  <c:v>1.010558060873904</c:v>
                </c:pt>
                <c:pt idx="176">
                  <c:v>0.98515616179642018</c:v>
                </c:pt>
                <c:pt idx="177">
                  <c:v>1.0057089025372881</c:v>
                </c:pt>
                <c:pt idx="178">
                  <c:v>0.98042698925720617</c:v>
                </c:pt>
                <c:pt idx="179">
                  <c:v>0.97466123115623704</c:v>
                </c:pt>
                <c:pt idx="180">
                  <c:v>0.98151185449789846</c:v>
                </c:pt>
                <c:pt idx="181">
                  <c:v>0.98859631176054563</c:v>
                </c:pt>
                <c:pt idx="182">
                  <c:v>0.98958268859654741</c:v>
                </c:pt>
                <c:pt idx="183">
                  <c:v>1.2755225186086949</c:v>
                </c:pt>
                <c:pt idx="184">
                  <c:v>1.0618872849681424</c:v>
                </c:pt>
                <c:pt idx="185">
                  <c:v>1.1985854845307706</c:v>
                </c:pt>
                <c:pt idx="186">
                  <c:v>0.99591299555296153</c:v>
                </c:pt>
                <c:pt idx="187">
                  <c:v>0.99032041414240612</c:v>
                </c:pt>
                <c:pt idx="188">
                  <c:v>0.98233716293130469</c:v>
                </c:pt>
                <c:pt idx="189">
                  <c:v>1.0922739041959406</c:v>
                </c:pt>
                <c:pt idx="190">
                  <c:v>1.0322065877119186</c:v>
                </c:pt>
                <c:pt idx="191">
                  <c:v>0.98950608357050296</c:v>
                </c:pt>
                <c:pt idx="192">
                  <c:v>0.98250028393646727</c:v>
                </c:pt>
                <c:pt idx="193">
                  <c:v>1.0185057092015737</c:v>
                </c:pt>
                <c:pt idx="194">
                  <c:v>1.0154689125596548</c:v>
                </c:pt>
                <c:pt idx="195">
                  <c:v>1.0603372311121577</c:v>
                </c:pt>
                <c:pt idx="196">
                  <c:v>0.97294687174565953</c:v>
                </c:pt>
                <c:pt idx="197">
                  <c:v>1.0303861857906556</c:v>
                </c:pt>
                <c:pt idx="198">
                  <c:v>1.1112612464360376</c:v>
                </c:pt>
                <c:pt idx="199">
                  <c:v>1.0285313082639396</c:v>
                </c:pt>
                <c:pt idx="200">
                  <c:v>1.0140007118782848</c:v>
                </c:pt>
                <c:pt idx="201">
                  <c:v>0.97579509304412138</c:v>
                </c:pt>
                <c:pt idx="202">
                  <c:v>0.97393549131443247</c:v>
                </c:pt>
                <c:pt idx="203">
                  <c:v>0.99066537656292986</c:v>
                </c:pt>
                <c:pt idx="204">
                  <c:v>1.0162781177738127</c:v>
                </c:pt>
                <c:pt idx="205">
                  <c:v>0.97164125591562656</c:v>
                </c:pt>
                <c:pt idx="206">
                  <c:v>0.96125167315627047</c:v>
                </c:pt>
                <c:pt idx="207">
                  <c:v>0.95808260428567538</c:v>
                </c:pt>
                <c:pt idx="208">
                  <c:v>0.95767531585199572</c:v>
                </c:pt>
                <c:pt idx="209">
                  <c:v>0.974056753460253</c:v>
                </c:pt>
                <c:pt idx="210">
                  <c:v>0.94704109071135634</c:v>
                </c:pt>
                <c:pt idx="211">
                  <c:v>0.94342571091529703</c:v>
                </c:pt>
                <c:pt idx="212">
                  <c:v>0.96368173347622743</c:v>
                </c:pt>
                <c:pt idx="213">
                  <c:v>0.95689514323496994</c:v>
                </c:pt>
                <c:pt idx="214">
                  <c:v>1.1958194152869508</c:v>
                </c:pt>
                <c:pt idx="215">
                  <c:v>0.96840492620209795</c:v>
                </c:pt>
                <c:pt idx="216">
                  <c:v>0.94888821248596433</c:v>
                </c:pt>
                <c:pt idx="217">
                  <c:v>0.94298968770036362</c:v>
                </c:pt>
                <c:pt idx="218">
                  <c:v>0.94748070308871912</c:v>
                </c:pt>
                <c:pt idx="219">
                  <c:v>1.0786906760297803</c:v>
                </c:pt>
                <c:pt idx="220">
                  <c:v>0.95735204086503478</c:v>
                </c:pt>
                <c:pt idx="221">
                  <c:v>0.93804486918855756</c:v>
                </c:pt>
                <c:pt idx="222">
                  <c:v>1.0058921183665073</c:v>
                </c:pt>
                <c:pt idx="223">
                  <c:v>0.95120916067647809</c:v>
                </c:pt>
                <c:pt idx="224">
                  <c:v>1.0153947068849136</c:v>
                </c:pt>
                <c:pt idx="225">
                  <c:v>1.0164529483736195</c:v>
                </c:pt>
                <c:pt idx="226">
                  <c:v>0.98301094063330208</c:v>
                </c:pt>
                <c:pt idx="227">
                  <c:v>1.1396045016678336</c:v>
                </c:pt>
                <c:pt idx="228">
                  <c:v>0.95041471798531574</c:v>
                </c:pt>
                <c:pt idx="229">
                  <c:v>0.99539664667622918</c:v>
                </c:pt>
                <c:pt idx="230">
                  <c:v>1.2110840188497334</c:v>
                </c:pt>
                <c:pt idx="231">
                  <c:v>0.98154196847232134</c:v>
                </c:pt>
                <c:pt idx="232">
                  <c:v>0.99718718075177715</c:v>
                </c:pt>
                <c:pt idx="233">
                  <c:v>1.3385035215720094</c:v>
                </c:pt>
                <c:pt idx="234">
                  <c:v>0.99308289248155746</c:v>
                </c:pt>
                <c:pt idx="235">
                  <c:v>1.2140908580733525</c:v>
                </c:pt>
                <c:pt idx="236">
                  <c:v>1.2529752434325157</c:v>
                </c:pt>
                <c:pt idx="237">
                  <c:v>1.0174180981238874</c:v>
                </c:pt>
                <c:pt idx="238">
                  <c:v>1.0465745898406231</c:v>
                </c:pt>
                <c:pt idx="239">
                  <c:v>1.1282582680562305</c:v>
                </c:pt>
                <c:pt idx="240">
                  <c:v>1.0148209262853194</c:v>
                </c:pt>
                <c:pt idx="241">
                  <c:v>1.1668010681362841</c:v>
                </c:pt>
                <c:pt idx="242">
                  <c:v>1.0415684089745139</c:v>
                </c:pt>
                <c:pt idx="243">
                  <c:v>1.0288915595671837</c:v>
                </c:pt>
                <c:pt idx="244">
                  <c:v>1.0721392749449858</c:v>
                </c:pt>
                <c:pt idx="245">
                  <c:v>1.1631860387634299</c:v>
                </c:pt>
                <c:pt idx="246">
                  <c:v>1.0793294022840323</c:v>
                </c:pt>
                <c:pt idx="247">
                  <c:v>1.039203521473568</c:v>
                </c:pt>
                <c:pt idx="248">
                  <c:v>0.99671870816243935</c:v>
                </c:pt>
                <c:pt idx="249">
                  <c:v>0.9955438138841568</c:v>
                </c:pt>
                <c:pt idx="250">
                  <c:v>1.0243459786500051</c:v>
                </c:pt>
                <c:pt idx="251">
                  <c:v>1.0197260232712844</c:v>
                </c:pt>
                <c:pt idx="252">
                  <c:v>1.0561030134694014</c:v>
                </c:pt>
                <c:pt idx="253">
                  <c:v>1.0298668216585372</c:v>
                </c:pt>
                <c:pt idx="254">
                  <c:v>1.250450963968267</c:v>
                </c:pt>
                <c:pt idx="255">
                  <c:v>1.1181940841558309</c:v>
                </c:pt>
                <c:pt idx="256">
                  <c:v>1.0166300064714735</c:v>
                </c:pt>
                <c:pt idx="257">
                  <c:v>1.0016149235459326</c:v>
                </c:pt>
                <c:pt idx="258">
                  <c:v>0.99707508785727395</c:v>
                </c:pt>
                <c:pt idx="259">
                  <c:v>0.99326937915002478</c:v>
                </c:pt>
                <c:pt idx="260">
                  <c:v>0.99145808157306869</c:v>
                </c:pt>
                <c:pt idx="261">
                  <c:v>0.99137489446246874</c:v>
                </c:pt>
                <c:pt idx="262">
                  <c:v>1.04466028726599</c:v>
                </c:pt>
                <c:pt idx="263">
                  <c:v>1.0120025753216184</c:v>
                </c:pt>
                <c:pt idx="264">
                  <c:v>0.98872351846740425</c:v>
                </c:pt>
                <c:pt idx="265">
                  <c:v>0.99758471092079504</c:v>
                </c:pt>
                <c:pt idx="266">
                  <c:v>1.1180191018701646</c:v>
                </c:pt>
                <c:pt idx="267">
                  <c:v>0.98546929214928225</c:v>
                </c:pt>
                <c:pt idx="268">
                  <c:v>0.98707029407592872</c:v>
                </c:pt>
                <c:pt idx="269">
                  <c:v>1.047933248366774</c:v>
                </c:pt>
                <c:pt idx="270">
                  <c:v>1.1736790767057843</c:v>
                </c:pt>
                <c:pt idx="271">
                  <c:v>0.98820470553507578</c:v>
                </c:pt>
                <c:pt idx="272">
                  <c:v>0.99442809061065196</c:v>
                </c:pt>
                <c:pt idx="273">
                  <c:v>1.0052769804421964</c:v>
                </c:pt>
                <c:pt idx="274">
                  <c:v>1.068815267618024</c:v>
                </c:pt>
                <c:pt idx="275">
                  <c:v>0.98801064217085921</c:v>
                </c:pt>
                <c:pt idx="276">
                  <c:v>1.0076976786619076</c:v>
                </c:pt>
                <c:pt idx="277">
                  <c:v>0.97393419478361665</c:v>
                </c:pt>
                <c:pt idx="278">
                  <c:v>1.1844024766193302</c:v>
                </c:pt>
                <c:pt idx="279">
                  <c:v>1.0098782183689916</c:v>
                </c:pt>
                <c:pt idx="280">
                  <c:v>1.0196949333273158</c:v>
                </c:pt>
                <c:pt idx="281">
                  <c:v>1.0008765271618629</c:v>
                </c:pt>
                <c:pt idx="282">
                  <c:v>0.97548625561858426</c:v>
                </c:pt>
                <c:pt idx="283">
                  <c:v>0.98407709255247511</c:v>
                </c:pt>
                <c:pt idx="284">
                  <c:v>0.97035806079099529</c:v>
                </c:pt>
                <c:pt idx="285">
                  <c:v>1.2010530850976049</c:v>
                </c:pt>
                <c:pt idx="286">
                  <c:v>1.0589393102977751</c:v>
                </c:pt>
                <c:pt idx="287">
                  <c:v>0.98771855189075963</c:v>
                </c:pt>
                <c:pt idx="288">
                  <c:v>1.0434264210378652</c:v>
                </c:pt>
                <c:pt idx="289">
                  <c:v>0.97234849873343743</c:v>
                </c:pt>
                <c:pt idx="290">
                  <c:v>1.1308194160145189</c:v>
                </c:pt>
                <c:pt idx="291">
                  <c:v>0.99679116608177454</c:v>
                </c:pt>
                <c:pt idx="292">
                  <c:v>1.0352848414140714</c:v>
                </c:pt>
                <c:pt idx="293">
                  <c:v>0.98399152217403496</c:v>
                </c:pt>
                <c:pt idx="294">
                  <c:v>0.98791890998791776</c:v>
                </c:pt>
                <c:pt idx="295">
                  <c:v>0.9683768553019888</c:v>
                </c:pt>
                <c:pt idx="296">
                  <c:v>1.0070685670964259</c:v>
                </c:pt>
                <c:pt idx="297">
                  <c:v>1.0102691276257516</c:v>
                </c:pt>
                <c:pt idx="298">
                  <c:v>1.1932018797893289</c:v>
                </c:pt>
                <c:pt idx="299">
                  <c:v>1.2944040306500355</c:v>
                </c:pt>
                <c:pt idx="300">
                  <c:v>1.0771380136613689</c:v>
                </c:pt>
                <c:pt idx="301">
                  <c:v>0.99307923911147311</c:v>
                </c:pt>
                <c:pt idx="302">
                  <c:v>0.99384725637856719</c:v>
                </c:pt>
                <c:pt idx="303">
                  <c:v>1.1287319531372895</c:v>
                </c:pt>
                <c:pt idx="304">
                  <c:v>1.0249126566967734</c:v>
                </c:pt>
                <c:pt idx="305">
                  <c:v>1.0143314867325823</c:v>
                </c:pt>
                <c:pt idx="306">
                  <c:v>1.056411190845016</c:v>
                </c:pt>
                <c:pt idx="307">
                  <c:v>0.98196919991339016</c:v>
                </c:pt>
                <c:pt idx="308">
                  <c:v>1.2019877533634582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B-4420-B30E-E9F0388E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608719"/>
        <c:axId val="361610159"/>
      </c:lineChart>
      <c:catAx>
        <c:axId val="36160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10159"/>
        <c:crosses val="autoZero"/>
        <c:auto val="1"/>
        <c:lblAlgn val="ctr"/>
        <c:lblOffset val="100"/>
        <c:noMultiLvlLbl val="0"/>
      </c:catAx>
      <c:valAx>
        <c:axId val="3616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0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17</xdr:row>
      <xdr:rowOff>179070</xdr:rowOff>
    </xdr:from>
    <xdr:to>
      <xdr:col>26</xdr:col>
      <xdr:colOff>0</xdr:colOff>
      <xdr:row>32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D8B83-CB1B-4608-A3D2-E7BF28744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18</xdr:row>
      <xdr:rowOff>34290</xdr:rowOff>
    </xdr:from>
    <xdr:to>
      <xdr:col>17</xdr:col>
      <xdr:colOff>411480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3FB31-663B-BC1C-7E6A-9767FC28F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B01-3155-4C09-B900-78ADC951F828}">
  <dimension ref="A1:W313"/>
  <sheetViews>
    <sheetView tabSelected="1" workbookViewId="0">
      <selection activeCell="C9" sqref="C9"/>
    </sheetView>
  </sheetViews>
  <sheetFormatPr defaultRowHeight="14.4" x14ac:dyDescent="0.3"/>
  <cols>
    <col min="1" max="1" width="9" bestFit="1" customWidth="1"/>
    <col min="2" max="2" width="15.33203125" bestFit="1" customWidth="1"/>
  </cols>
  <sheetData>
    <row r="1" spans="1:23" x14ac:dyDescent="0.3">
      <c r="B1" t="s">
        <v>7</v>
      </c>
      <c r="C1" t="s">
        <v>5</v>
      </c>
      <c r="D1" t="s">
        <v>5</v>
      </c>
      <c r="E1" t="s">
        <v>6</v>
      </c>
    </row>
    <row r="2" spans="1:23" x14ac:dyDescent="0.3">
      <c r="B2">
        <v>1</v>
      </c>
    </row>
    <row r="3" spans="1:23" x14ac:dyDescent="0.3">
      <c r="A3" s="3">
        <v>0</v>
      </c>
      <c r="B3" s="3">
        <v>-0.48609729801837359</v>
      </c>
      <c r="C3" s="3" t="e">
        <f>$F$10+$F$5*B2^2+$F$7*VAR($B$2:B2)</f>
        <v>#DIV/0!</v>
      </c>
      <c r="D3" s="3" t="e">
        <f>C3</f>
        <v>#DIV/0!</v>
      </c>
      <c r="E3" s="3"/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3">
      <c r="A4" s="3">
        <v>1</v>
      </c>
      <c r="B4" s="3">
        <v>0.13031571006362772</v>
      </c>
      <c r="C4" s="3">
        <f>$F$10+$F$5*B3^2+$F$7*VAR($B$2:B3)</f>
        <v>1.2324435232415083</v>
      </c>
      <c r="D4" s="3">
        <f t="shared" ref="D4:D67" si="0">C4</f>
        <v>1.2324435232415083</v>
      </c>
      <c r="E4" s="3">
        <f>D4-AVERAGE($D$4:$D$313)</f>
        <v>0.11102590163186221</v>
      </c>
      <c r="F4" t="s">
        <v>8</v>
      </c>
      <c r="H4" t="s">
        <v>0</v>
      </c>
      <c r="I4" t="s">
        <v>1</v>
      </c>
      <c r="J4" t="s">
        <v>2</v>
      </c>
      <c r="L4">
        <v>0</v>
      </c>
      <c r="M4" s="1">
        <v>1</v>
      </c>
      <c r="N4" s="1">
        <f>M5</f>
        <v>0.68777742110202911</v>
      </c>
      <c r="O4" s="1">
        <f>M6</f>
        <v>0.63809535314615096</v>
      </c>
      <c r="P4" s="1">
        <f>M7</f>
        <v>0.64561260876041382</v>
      </c>
      <c r="Q4" s="1">
        <f>M8</f>
        <v>0.62231299303324361</v>
      </c>
      <c r="R4" s="1">
        <f>M9</f>
        <v>0.5847739517329158</v>
      </c>
      <c r="S4" s="1">
        <f>M10</f>
        <v>0.51997027570163479</v>
      </c>
      <c r="T4" s="1">
        <f>M11</f>
        <v>0.49629526096271764</v>
      </c>
      <c r="U4" s="1">
        <f>M12</f>
        <v>0.5157210751918655</v>
      </c>
      <c r="V4" s="1">
        <f>M13</f>
        <v>0.47141144997326784</v>
      </c>
      <c r="W4" s="1">
        <f>M14</f>
        <v>0.45211812591798556</v>
      </c>
    </row>
    <row r="5" spans="1:23" x14ac:dyDescent="0.3">
      <c r="A5">
        <v>2</v>
      </c>
      <c r="B5">
        <v>-0.50314056359432313</v>
      </c>
      <c r="C5" s="3">
        <f>$F$10+$F$5*B4^2+$F$7*VAR($B$2:B4)</f>
        <v>0.71405823034735005</v>
      </c>
      <c r="D5">
        <f t="shared" si="0"/>
        <v>0.71405823034735005</v>
      </c>
      <c r="E5">
        <f t="shared" ref="E5:E68" si="1">D5-AVERAGE($D$4:$D$313)</f>
        <v>-0.40735939126229603</v>
      </c>
      <c r="F5">
        <v>7.0000000000000007E-2</v>
      </c>
      <c r="G5">
        <v>1</v>
      </c>
      <c r="H5" s="2">
        <f>SUMPRODUCT($E$5:INDEX($E$5:$E$313,ROWS(E6:E$313)),$E6:E$313)/DEVSQ($E$5:$E$313)</f>
        <v>0.68777742110202911</v>
      </c>
      <c r="I5">
        <f>SQRT((1/COUNT($E$4:$E$313))*((COUNT($E$4:$E$313)-A4)/(COUNT($E$4:$E$313)+2)))</f>
        <v>5.6522465284927693E-2</v>
      </c>
      <c r="J5">
        <f>H5/I5</f>
        <v>12.168213428677751</v>
      </c>
      <c r="L5">
        <v>1</v>
      </c>
      <c r="M5" s="1">
        <f>H5</f>
        <v>0.68777742110202911</v>
      </c>
      <c r="N5" s="1" cm="1">
        <f t="array" ref="N5">INDEX(M4:M$14,ROWS($A4))</f>
        <v>1</v>
      </c>
      <c r="O5" s="1" cm="1">
        <f t="array" ref="O5">INDEX(N4:N$14,ROWS($A4))</f>
        <v>0.68777742110202911</v>
      </c>
      <c r="P5" s="1" cm="1">
        <f t="array" ref="P5">INDEX(O4:O$14,ROWS($A4))</f>
        <v>0.63809535314615096</v>
      </c>
      <c r="Q5" s="1" cm="1">
        <f t="array" ref="Q5">INDEX(P4:P$14,ROWS($A4))</f>
        <v>0.64561260876041382</v>
      </c>
      <c r="R5" s="1" cm="1">
        <f t="array" ref="R5">INDEX(Q4:Q$14,ROWS($A4))</f>
        <v>0.62231299303324361</v>
      </c>
      <c r="S5" s="1" cm="1">
        <f t="array" ref="S5">INDEX(R4:R$14,ROWS($A4))</f>
        <v>0.5847739517329158</v>
      </c>
      <c r="T5" s="1" cm="1">
        <f t="array" ref="T5">INDEX(S4:S$14,ROWS($A4))</f>
        <v>0.51997027570163479</v>
      </c>
      <c r="U5" s="1" cm="1">
        <f t="array" ref="U5">INDEX(T4:T$14,ROWS($A4))</f>
        <v>0.49629526096271764</v>
      </c>
      <c r="V5" s="1" cm="1">
        <f t="array" ref="V5">INDEX(U4:U$14,ROWS($A4))</f>
        <v>0.5157210751918655</v>
      </c>
      <c r="W5" s="1" cm="1">
        <f t="array" ref="W5">INDEX(V4:V$14,ROWS($A4))</f>
        <v>0.47141144997326784</v>
      </c>
    </row>
    <row r="6" spans="1:23" x14ac:dyDescent="0.3">
      <c r="A6">
        <v>3</v>
      </c>
      <c r="B6">
        <v>-0.58600173540691969</v>
      </c>
      <c r="C6" s="3">
        <f>$F$10+$F$5*B5^2+$F$7*VAR($B$2:B5)</f>
        <v>0.67816441586691956</v>
      </c>
      <c r="D6">
        <f t="shared" si="0"/>
        <v>0.67816441586691956</v>
      </c>
      <c r="E6">
        <f t="shared" si="1"/>
        <v>-0.44325320574272653</v>
      </c>
      <c r="F6" t="s">
        <v>10</v>
      </c>
      <c r="G6">
        <v>2</v>
      </c>
      <c r="H6" s="2">
        <f>SUMPRODUCT($E$5:INDEX($E$5:$E$313,ROWS(E7:E$313)),$E7:E$313)/DEVSQ($E$5:$E$313)</f>
        <v>0.63809535314615096</v>
      </c>
      <c r="I6">
        <f t="shared" ref="I6:I14" si="2">SQRT((1/COUNT($E$4:$E$313))*((COUNT($E$4:$E$313)-A5)/(COUNT($E$4:$E$313)+2)))</f>
        <v>5.643093086812858E-2</v>
      </c>
      <c r="J6">
        <f t="shared" ref="J6:J14" si="3">H6/I6</f>
        <v>11.307546115751538</v>
      </c>
      <c r="L6">
        <v>2</v>
      </c>
      <c r="M6" s="1">
        <f t="shared" ref="M6:M14" si="4">H6</f>
        <v>0.63809535314615096</v>
      </c>
      <c r="N6" s="1" cm="1">
        <f t="array" ref="N6">INDEX(M5:M$14,ROWS($A5))</f>
        <v>0.68777742110202911</v>
      </c>
      <c r="O6" s="1" cm="1">
        <f t="array" ref="O6">INDEX(N5:N$14,ROWS($A5))</f>
        <v>1</v>
      </c>
      <c r="P6" s="1" cm="1">
        <f t="array" ref="P6">INDEX(O5:O$14,ROWS($A5))</f>
        <v>0.68777742110202911</v>
      </c>
      <c r="Q6" s="1" cm="1">
        <f t="array" ref="Q6">INDEX(P5:P$14,ROWS($A5))</f>
        <v>0.63809535314615096</v>
      </c>
      <c r="R6" s="1" cm="1">
        <f t="array" ref="R6">INDEX(Q5:Q$14,ROWS($A5))</f>
        <v>0.64561260876041382</v>
      </c>
      <c r="S6" s="1" cm="1">
        <f t="array" ref="S6">INDEX(R5:R$14,ROWS($A5))</f>
        <v>0.62231299303324361</v>
      </c>
      <c r="T6" s="1" cm="1">
        <f t="array" ref="T6">INDEX(S5:S$14,ROWS($A5))</f>
        <v>0.5847739517329158</v>
      </c>
      <c r="U6" s="1" cm="1">
        <f t="array" ref="U6">INDEX(T5:T$14,ROWS($A5))</f>
        <v>0.51997027570163479</v>
      </c>
      <c r="V6" s="1" cm="1">
        <f t="array" ref="V6">INDEX(U5:U$14,ROWS($A5))</f>
        <v>0.49629526096271764</v>
      </c>
      <c r="W6" s="1" cm="1">
        <f t="array" ref="W6">INDEX(V5:V$14,ROWS($A5))</f>
        <v>0.5157210751918655</v>
      </c>
    </row>
    <row r="7" spans="1:23" x14ac:dyDescent="0.3">
      <c r="A7">
        <v>4</v>
      </c>
      <c r="B7">
        <v>-0.43377225223238502</v>
      </c>
      <c r="C7" s="3">
        <f>$F$10+$F$5*B6^2+$F$7*VAR($B$2:B6)</f>
        <v>0.64039071062926911</v>
      </c>
      <c r="D7">
        <f t="shared" si="0"/>
        <v>0.64039071062926911</v>
      </c>
      <c r="E7">
        <f t="shared" si="1"/>
        <v>-0.48102691098037698</v>
      </c>
      <c r="F7">
        <v>0.92</v>
      </c>
      <c r="G7">
        <v>3</v>
      </c>
      <c r="H7" s="2">
        <f>SUMPRODUCT($E$5:INDEX($E$5:$E$313,ROWS(E8:E$313)),$E8:E$313)/DEVSQ($E$5:$E$313)</f>
        <v>0.64561260876041382</v>
      </c>
      <c r="I7">
        <f t="shared" si="2"/>
        <v>5.6339247735492155E-2</v>
      </c>
      <c r="J7">
        <f t="shared" si="3"/>
        <v>11.459375740895736</v>
      </c>
      <c r="L7">
        <v>3</v>
      </c>
      <c r="M7" s="1">
        <f t="shared" si="4"/>
        <v>0.64561260876041382</v>
      </c>
      <c r="N7" s="1" cm="1">
        <f t="array" ref="N7">INDEX(M6:M$14,ROWS($A6))</f>
        <v>0.63809535314615096</v>
      </c>
      <c r="O7" s="1" cm="1">
        <f t="array" ref="O7">INDEX(N6:N$14,ROWS($A6))</f>
        <v>0.68777742110202911</v>
      </c>
      <c r="P7" s="1" cm="1">
        <f t="array" ref="P7">INDEX(O6:O$14,ROWS($A6))</f>
        <v>1</v>
      </c>
      <c r="Q7" s="1" cm="1">
        <f t="array" ref="Q7">INDEX(P6:P$14,ROWS($A6))</f>
        <v>0.68777742110202911</v>
      </c>
      <c r="R7" s="1" cm="1">
        <f t="array" ref="R7">INDEX(Q6:Q$14,ROWS($A6))</f>
        <v>0.63809535314615096</v>
      </c>
      <c r="S7" s="1" cm="1">
        <f t="array" ref="S7">INDEX(R6:R$14,ROWS($A6))</f>
        <v>0.64561260876041382</v>
      </c>
      <c r="T7" s="1" cm="1">
        <f t="array" ref="T7">INDEX(S6:S$14,ROWS($A6))</f>
        <v>0.62231299303324361</v>
      </c>
      <c r="U7" s="1" cm="1">
        <f t="array" ref="U7">INDEX(T6:T$14,ROWS($A6))</f>
        <v>0.5847739517329158</v>
      </c>
      <c r="V7" s="1" cm="1">
        <f t="array" ref="V7">INDEX(U6:U$14,ROWS($A6))</f>
        <v>0.51997027570163479</v>
      </c>
      <c r="W7" s="1" cm="1">
        <f t="array" ref="W7">INDEX(V6:V$14,ROWS($A6))</f>
        <v>0.49629526096271764</v>
      </c>
    </row>
    <row r="8" spans="1:23" x14ac:dyDescent="0.3">
      <c r="A8">
        <v>5</v>
      </c>
      <c r="B8">
        <v>1.0987708496476756</v>
      </c>
      <c r="C8" s="3">
        <f>$F$10+$F$5*B7^2+$F$7*VAR($B$2:B7)</f>
        <v>0.56448138604528819</v>
      </c>
      <c r="D8">
        <f t="shared" si="0"/>
        <v>0.56448138604528819</v>
      </c>
      <c r="E8">
        <f t="shared" si="1"/>
        <v>-0.5569362355643579</v>
      </c>
      <c r="G8">
        <v>4</v>
      </c>
      <c r="H8" s="2">
        <f>SUMPRODUCT($E$5:INDEX($E$5:$E$313,ROWS(E9:E$313)),$E9:E$313)/DEVSQ($E$5:$E$313)</f>
        <v>0.62231299303324361</v>
      </c>
      <c r="I8">
        <f t="shared" si="2"/>
        <v>5.6247415159799197E-2</v>
      </c>
      <c r="J8">
        <f t="shared" si="3"/>
        <v>11.063850512334641</v>
      </c>
      <c r="L8">
        <v>4</v>
      </c>
      <c r="M8" s="1">
        <f t="shared" si="4"/>
        <v>0.62231299303324361</v>
      </c>
      <c r="N8" s="1" cm="1">
        <f t="array" ref="N8">INDEX(M7:M$14,ROWS($A7))</f>
        <v>0.64561260876041382</v>
      </c>
      <c r="O8" s="1" cm="1">
        <f t="array" ref="O8">INDEX(N7:N$14,ROWS($A7))</f>
        <v>0.63809535314615096</v>
      </c>
      <c r="P8" s="1" cm="1">
        <f t="array" ref="P8">INDEX(O7:O$14,ROWS($A7))</f>
        <v>0.68777742110202911</v>
      </c>
      <c r="Q8" s="1" cm="1">
        <f t="array" ref="Q8">INDEX(P7:P$14,ROWS($A7))</f>
        <v>1</v>
      </c>
      <c r="R8" s="1" cm="1">
        <f t="array" ref="R8">INDEX(Q7:Q$14,ROWS($A7))</f>
        <v>0.68777742110202911</v>
      </c>
      <c r="S8" s="1" cm="1">
        <f t="array" ref="S8">INDEX(R7:R$14,ROWS($A7))</f>
        <v>0.63809535314615096</v>
      </c>
      <c r="T8" s="1" cm="1">
        <f t="array" ref="T8">INDEX(S7:S$14,ROWS($A7))</f>
        <v>0.64561260876041382</v>
      </c>
      <c r="U8" s="1" cm="1">
        <f t="array" ref="U8">INDEX(T7:T$14,ROWS($A7))</f>
        <v>0.62231299303324361</v>
      </c>
      <c r="V8" s="1" cm="1">
        <f t="array" ref="V8">INDEX(U7:U$14,ROWS($A7))</f>
        <v>0.5847739517329158</v>
      </c>
      <c r="W8" s="1" cm="1">
        <f t="array" ref="W8">INDEX(V7:V$14,ROWS($A7))</f>
        <v>0.51997027570163479</v>
      </c>
    </row>
    <row r="9" spans="1:23" x14ac:dyDescent="0.3">
      <c r="A9">
        <v>6</v>
      </c>
      <c r="B9">
        <v>9.8505254126222422E-2</v>
      </c>
      <c r="C9" s="3">
        <f>$F$10+$F$5*B8^2+$F$7*VAR($B$2:B8)</f>
        <v>0.78105904208980781</v>
      </c>
      <c r="D9">
        <f t="shared" si="0"/>
        <v>0.78105904208980781</v>
      </c>
      <c r="E9">
        <f t="shared" si="1"/>
        <v>-0.34035857951983828</v>
      </c>
      <c r="F9" t="s">
        <v>9</v>
      </c>
      <c r="G9">
        <v>5</v>
      </c>
      <c r="H9" s="2">
        <f>SUMPRODUCT($E$5:INDEX($E$5:$E$313,ROWS(E10:E$313)),$E10:E$313)/DEVSQ($E$5:$E$313)</f>
        <v>0.5847739517329158</v>
      </c>
      <c r="I9">
        <f t="shared" si="2"/>
        <v>5.615543240788428E-2</v>
      </c>
      <c r="J9">
        <f t="shared" si="3"/>
        <v>10.413488538124282</v>
      </c>
      <c r="L9">
        <v>5</v>
      </c>
      <c r="M9" s="1">
        <f t="shared" si="4"/>
        <v>0.5847739517329158</v>
      </c>
      <c r="N9" s="1" cm="1">
        <f t="array" ref="N9">INDEX(M8:M$14,ROWS($A8))</f>
        <v>0.62231299303324361</v>
      </c>
      <c r="O9" s="1" cm="1">
        <f t="array" ref="O9">INDEX(N8:N$14,ROWS($A8))</f>
        <v>0.64561260876041382</v>
      </c>
      <c r="P9" s="1" cm="1">
        <f t="array" ref="P9">INDEX(O8:O$14,ROWS($A8))</f>
        <v>0.63809535314615096</v>
      </c>
      <c r="Q9" s="1" cm="1">
        <f t="array" ref="Q9">INDEX(P8:P$14,ROWS($A8))</f>
        <v>0.68777742110202911</v>
      </c>
      <c r="R9" s="1" cm="1">
        <f t="array" ref="R9">INDEX(Q8:Q$14,ROWS($A8))</f>
        <v>1</v>
      </c>
      <c r="S9" s="1" cm="1">
        <f t="array" ref="S9">INDEX(R8:R$14,ROWS($A8))</f>
        <v>0.68777742110202911</v>
      </c>
      <c r="T9" s="1" cm="1">
        <f t="array" ref="T9">INDEX(S8:S$14,ROWS($A8))</f>
        <v>0.63809535314615096</v>
      </c>
      <c r="U9" s="1" cm="1">
        <f t="array" ref="U9">INDEX(T8:T$14,ROWS($A8))</f>
        <v>0.64561260876041382</v>
      </c>
      <c r="V9" s="1" cm="1">
        <f t="array" ref="V9">INDEX(U8:U$14,ROWS($A8))</f>
        <v>0.62231299303324361</v>
      </c>
      <c r="W9" s="1" cm="1">
        <f t="array" ref="W9">INDEX(V8:V$14,ROWS($A8))</f>
        <v>0.5847739517329158</v>
      </c>
    </row>
    <row r="10" spans="1:23" x14ac:dyDescent="0.3">
      <c r="A10">
        <v>7</v>
      </c>
      <c r="B10">
        <v>-0.88135963239465243</v>
      </c>
      <c r="C10" s="3">
        <f>$F$10+$F$5*B9^2+$F$7*VAR($B$2:B9)</f>
        <v>0.62680924737147359</v>
      </c>
      <c r="D10">
        <f t="shared" si="0"/>
        <v>0.62680924737147359</v>
      </c>
      <c r="E10">
        <f t="shared" si="1"/>
        <v>-0.4946083742381725</v>
      </c>
      <c r="F10">
        <v>0.2</v>
      </c>
      <c r="G10">
        <v>6</v>
      </c>
      <c r="H10" s="2">
        <f>SUMPRODUCT($E$5:INDEX($E$5:$E$313,ROWS(E11:E$313)),$E11:E$313)/DEVSQ($E$5:$E$313)</f>
        <v>0.51997027570163479</v>
      </c>
      <c r="I10">
        <f t="shared" si="2"/>
        <v>5.6063298740567438E-2</v>
      </c>
      <c r="J10">
        <f t="shared" si="3"/>
        <v>9.2746999798886964</v>
      </c>
      <c r="L10">
        <v>6</v>
      </c>
      <c r="M10" s="1">
        <f t="shared" si="4"/>
        <v>0.51997027570163479</v>
      </c>
      <c r="N10" s="1" cm="1">
        <f t="array" ref="N10">INDEX(M9:M$14,ROWS($A9))</f>
        <v>0.5847739517329158</v>
      </c>
      <c r="O10" s="1" cm="1">
        <f t="array" ref="O10">INDEX(N9:N$14,ROWS($A9))</f>
        <v>0.62231299303324361</v>
      </c>
      <c r="P10" s="1" cm="1">
        <f t="array" ref="P10">INDEX(O9:O$14,ROWS($A9))</f>
        <v>0.64561260876041382</v>
      </c>
      <c r="Q10" s="1" cm="1">
        <f t="array" ref="Q10">INDEX(P9:P$14,ROWS($A9))</f>
        <v>0.63809535314615096</v>
      </c>
      <c r="R10" s="1" cm="1">
        <f t="array" ref="R10">INDEX(Q9:Q$14,ROWS($A9))</f>
        <v>0.68777742110202911</v>
      </c>
      <c r="S10" s="1" cm="1">
        <f t="array" ref="S10">INDEX(R9:R$14,ROWS($A9))</f>
        <v>1</v>
      </c>
      <c r="T10" s="1" cm="1">
        <f t="array" ref="T10">INDEX(S9:S$14,ROWS($A9))</f>
        <v>0.68777742110202911</v>
      </c>
      <c r="U10" s="1" cm="1">
        <f t="array" ref="U10">INDEX(T9:T$14,ROWS($A9))</f>
        <v>0.63809535314615096</v>
      </c>
      <c r="V10" s="1" cm="1">
        <f t="array" ref="V10">INDEX(U9:U$14,ROWS($A9))</f>
        <v>0.64561260876041382</v>
      </c>
      <c r="W10" s="1" cm="1">
        <f t="array" ref="W10">INDEX(V9:V$14,ROWS($A9))</f>
        <v>0.62231299303324361</v>
      </c>
    </row>
    <row r="11" spans="1:23" x14ac:dyDescent="0.3">
      <c r="A11">
        <v>8</v>
      </c>
      <c r="B11">
        <v>1.4546645286081668</v>
      </c>
      <c r="C11" s="3">
        <f>$F$10+$F$5*B10^2+$F$7*VAR($B$2:B10)</f>
        <v>0.71398277822421707</v>
      </c>
      <c r="D11">
        <f t="shared" si="0"/>
        <v>0.71398277822421707</v>
      </c>
      <c r="E11">
        <f t="shared" si="1"/>
        <v>-0.40743484338542901</v>
      </c>
      <c r="G11">
        <v>7</v>
      </c>
      <c r="H11" s="2">
        <f>SUMPRODUCT($E$5:INDEX($E$5:$E$313,ROWS(E12:E$313)),$E12:E$313)/DEVSQ($E$5:$E$313)</f>
        <v>0.49629526096271764</v>
      </c>
      <c r="I11">
        <f t="shared" si="2"/>
        <v>5.5971013412584932E-2</v>
      </c>
      <c r="J11">
        <f t="shared" si="3"/>
        <v>8.8670050925168162</v>
      </c>
      <c r="L11">
        <v>7</v>
      </c>
      <c r="M11" s="1">
        <f t="shared" si="4"/>
        <v>0.49629526096271764</v>
      </c>
      <c r="N11" s="1" cm="1">
        <f t="array" ref="N11">INDEX(M10:M$14,ROWS($A10))</f>
        <v>0.51997027570163479</v>
      </c>
      <c r="O11" s="1" cm="1">
        <f t="array" ref="O11">INDEX(N10:N$14,ROWS($A10))</f>
        <v>0.5847739517329158</v>
      </c>
      <c r="P11" s="1" cm="1">
        <f t="array" ref="P11">INDEX(O10:O$14,ROWS($A10))</f>
        <v>0.62231299303324361</v>
      </c>
      <c r="Q11" s="1" cm="1">
        <f t="array" ref="Q11">INDEX(P10:P$14,ROWS($A10))</f>
        <v>0.64561260876041382</v>
      </c>
      <c r="R11" s="1" cm="1">
        <f t="array" ref="R11">INDEX(Q10:Q$14,ROWS($A10))</f>
        <v>0.63809535314615096</v>
      </c>
      <c r="S11" s="1" cm="1">
        <f t="array" ref="S11">INDEX(R10:R$14,ROWS($A10))</f>
        <v>0.68777742110202911</v>
      </c>
      <c r="T11" s="1" cm="1">
        <f t="array" ref="T11">INDEX(S10:S$14,ROWS($A10))</f>
        <v>1</v>
      </c>
      <c r="U11" s="1" cm="1">
        <f t="array" ref="U11">INDEX(T10:T$14,ROWS($A10))</f>
        <v>0.68777742110202911</v>
      </c>
      <c r="V11" s="1" cm="1">
        <f t="array" ref="V11">INDEX(U10:U$14,ROWS($A10))</f>
        <v>0.63809535314615096</v>
      </c>
      <c r="W11" s="1" cm="1">
        <f t="array" ref="W11">INDEX(V10:V$14,ROWS($A10))</f>
        <v>0.64561260876041382</v>
      </c>
    </row>
    <row r="12" spans="1:23" x14ac:dyDescent="0.3">
      <c r="A12">
        <v>9</v>
      </c>
      <c r="B12">
        <v>-1.3922798547424886</v>
      </c>
      <c r="C12" s="3">
        <f>$F$10+$F$5*B11^2+$F$7*VAR($B$2:B11)</f>
        <v>0.96843629397284381</v>
      </c>
      <c r="D12">
        <f t="shared" si="0"/>
        <v>0.96843629397284381</v>
      </c>
      <c r="E12">
        <f t="shared" si="1"/>
        <v>-0.15298132763680228</v>
      </c>
      <c r="G12">
        <v>8</v>
      </c>
      <c r="H12" s="2">
        <f>SUMPRODUCT($E$5:INDEX($E$5:$E$313,ROWS(E13:E$313)),$E13:E$313)/DEVSQ($E$5:$E$313)</f>
        <v>0.5157210751918655</v>
      </c>
      <c r="I12">
        <f t="shared" si="2"/>
        <v>5.5878575672518825E-2</v>
      </c>
      <c r="J12">
        <f t="shared" si="3"/>
        <v>9.2293167638039488</v>
      </c>
      <c r="L12">
        <v>8</v>
      </c>
      <c r="M12" s="1">
        <f t="shared" si="4"/>
        <v>0.5157210751918655</v>
      </c>
      <c r="N12" s="1" cm="1">
        <f t="array" ref="N12">INDEX(M11:M$14,ROWS($A11))</f>
        <v>0.49629526096271764</v>
      </c>
      <c r="O12" s="1" cm="1">
        <f t="array" ref="O12">INDEX(N11:N$14,ROWS($A11))</f>
        <v>0.51997027570163479</v>
      </c>
      <c r="P12" s="1" cm="1">
        <f t="array" ref="P12">INDEX(O11:O$14,ROWS($A11))</f>
        <v>0.5847739517329158</v>
      </c>
      <c r="Q12" s="1" cm="1">
        <f t="array" ref="Q12">INDEX(P11:P$14,ROWS($A11))</f>
        <v>0.62231299303324361</v>
      </c>
      <c r="R12" s="1" cm="1">
        <f t="array" ref="R12">INDEX(Q11:Q$14,ROWS($A11))</f>
        <v>0.64561260876041382</v>
      </c>
      <c r="S12" s="1" cm="1">
        <f t="array" ref="S12">INDEX(R11:R$14,ROWS($A11))</f>
        <v>0.63809535314615096</v>
      </c>
      <c r="T12" s="1" cm="1">
        <f t="array" ref="T12">INDEX(S11:S$14,ROWS($A11))</f>
        <v>0.68777742110202911</v>
      </c>
      <c r="U12" s="1" cm="1">
        <f t="array" ref="U12">INDEX(T11:T$14,ROWS($A11))</f>
        <v>1</v>
      </c>
      <c r="V12" s="1" cm="1">
        <f t="array" ref="V12">INDEX(U11:U$14,ROWS($A11))</f>
        <v>0.68777742110202911</v>
      </c>
      <c r="W12" s="1" cm="1">
        <f t="array" ref="W12">INDEX(V11:V$14,ROWS($A11))</f>
        <v>0.63809535314615096</v>
      </c>
    </row>
    <row r="13" spans="1:23" x14ac:dyDescent="0.3">
      <c r="A13">
        <v>10</v>
      </c>
      <c r="B13">
        <v>-0.33640664261147735</v>
      </c>
      <c r="C13" s="3">
        <f>$F$10+$F$5*B12^2+$F$7*VAR($B$2:B12)</f>
        <v>1.0775333870548369</v>
      </c>
      <c r="D13">
        <f t="shared" si="0"/>
        <v>1.0775333870548369</v>
      </c>
      <c r="E13">
        <f t="shared" si="1"/>
        <v>-4.3884234554809165E-2</v>
      </c>
      <c r="G13">
        <v>9</v>
      </c>
      <c r="H13" s="2">
        <f>SUMPRODUCT($E$5:INDEX($E$5:$E$313,ROWS(E14:E$313)),$E14:E$313)/DEVSQ($E$5:$E$313)</f>
        <v>0.47141144997326784</v>
      </c>
      <c r="I13">
        <f t="shared" si="2"/>
        <v>5.5785984762725699E-2</v>
      </c>
      <c r="J13">
        <f t="shared" si="3"/>
        <v>8.4503563391113428</v>
      </c>
      <c r="L13">
        <v>9</v>
      </c>
      <c r="M13" s="1">
        <f t="shared" si="4"/>
        <v>0.47141144997326784</v>
      </c>
      <c r="N13" s="1" cm="1">
        <f t="array" ref="N13">INDEX(M12:M$14,ROWS($A12))</f>
        <v>0.5157210751918655</v>
      </c>
      <c r="O13" s="1" cm="1">
        <f t="array" ref="O13">INDEX(N12:N$14,ROWS($A12))</f>
        <v>0.49629526096271764</v>
      </c>
      <c r="P13" s="1" cm="1">
        <f t="array" ref="P13">INDEX(O12:O$14,ROWS($A12))</f>
        <v>0.51997027570163479</v>
      </c>
      <c r="Q13" s="1" cm="1">
        <f t="array" ref="Q13">INDEX(P12:P$14,ROWS($A12))</f>
        <v>0.5847739517329158</v>
      </c>
      <c r="R13" s="1" cm="1">
        <f t="array" ref="R13">INDEX(Q12:Q$14,ROWS($A12))</f>
        <v>0.62231299303324361</v>
      </c>
      <c r="S13" s="1" cm="1">
        <f t="array" ref="S13">INDEX(R12:R$14,ROWS($A12))</f>
        <v>0.64561260876041382</v>
      </c>
      <c r="T13" s="1" cm="1">
        <f t="array" ref="T13">INDEX(S12:S$14,ROWS($A12))</f>
        <v>0.63809535314615096</v>
      </c>
      <c r="U13" s="1" cm="1">
        <f t="array" ref="U13">INDEX(T12:T$14,ROWS($A12))</f>
        <v>0.68777742110202911</v>
      </c>
      <c r="V13" s="1" cm="1">
        <f t="array" ref="V13">INDEX(U12:U$14,ROWS($A12))</f>
        <v>1</v>
      </c>
      <c r="W13" s="1" cm="1">
        <f t="array" ref="W13">INDEX(V12:V$14,ROWS($A12))</f>
        <v>0.68777742110202911</v>
      </c>
    </row>
    <row r="14" spans="1:23" x14ac:dyDescent="0.3">
      <c r="A14">
        <v>11</v>
      </c>
      <c r="B14">
        <v>1.0474140288594007</v>
      </c>
      <c r="C14" s="3">
        <f>$F$10+$F$5*B13^2+$F$7*VAR($B$2:B13)</f>
        <v>0.88881247953659226</v>
      </c>
      <c r="D14">
        <f t="shared" si="0"/>
        <v>0.88881247953659226</v>
      </c>
      <c r="E14">
        <f t="shared" si="1"/>
        <v>-0.23260514207305383</v>
      </c>
      <c r="G14">
        <v>10</v>
      </c>
      <c r="H14" s="2">
        <f>SUMPRODUCT($E$5:INDEX($E$5:$E$313,ROWS(E15:E$313)),$E15:E$313)/DEVSQ($E$5:$E$313)</f>
        <v>0.45211812591798556</v>
      </c>
      <c r="I14">
        <f t="shared" si="2"/>
        <v>5.5693239919264122E-2</v>
      </c>
      <c r="J14">
        <f t="shared" si="3"/>
        <v>8.1180072585721348</v>
      </c>
      <c r="L14">
        <v>10</v>
      </c>
      <c r="M14" s="1">
        <f t="shared" si="4"/>
        <v>0.45211812591798556</v>
      </c>
      <c r="N14" s="1" cm="1">
        <f t="array" ref="N14">INDEX(M13:M$14,ROWS($A13))</f>
        <v>0.47141144997326784</v>
      </c>
      <c r="O14" s="1" cm="1">
        <f t="array" ref="O14">INDEX(N13:N$14,ROWS($A13))</f>
        <v>0.5157210751918655</v>
      </c>
      <c r="P14" s="1" cm="1">
        <f t="array" ref="P14">INDEX(O13:O$14,ROWS($A13))</f>
        <v>0.49629526096271764</v>
      </c>
      <c r="Q14" s="1" cm="1">
        <f t="array" ref="Q14">INDEX(P13:P$14,ROWS($A13))</f>
        <v>0.51997027570163479</v>
      </c>
      <c r="R14" s="1" cm="1">
        <f t="array" ref="R14">INDEX(Q13:Q$14,ROWS($A13))</f>
        <v>0.5847739517329158</v>
      </c>
      <c r="S14" s="1" cm="1">
        <f t="array" ref="S14">INDEX(R13:R$14,ROWS($A13))</f>
        <v>0.62231299303324361</v>
      </c>
      <c r="T14" s="1" cm="1">
        <f t="array" ref="T14">INDEX(S13:S$14,ROWS($A13))</f>
        <v>0.64561260876041382</v>
      </c>
      <c r="U14" s="1" cm="1">
        <f t="array" ref="U14">INDEX(T13:T$14,ROWS($A13))</f>
        <v>0.63809535314615096</v>
      </c>
      <c r="V14" s="1" cm="1">
        <f t="array" ref="V14">INDEX(U13:U$14,ROWS($A13))</f>
        <v>0.68777742110202911</v>
      </c>
      <c r="W14" s="1" cm="1">
        <f t="array" ref="W14">INDEX(V13:V$14,ROWS($A13))</f>
        <v>1</v>
      </c>
    </row>
    <row r="15" spans="1:23" x14ac:dyDescent="0.3">
      <c r="A15">
        <v>12</v>
      </c>
      <c r="B15">
        <v>1.7120676636892775</v>
      </c>
      <c r="C15" s="3">
        <f>$F$10+$F$5*B14^2+$F$7*VAR($B$2:B14)</f>
        <v>0.98926637649115656</v>
      </c>
      <c r="D15">
        <f t="shared" si="0"/>
        <v>0.98926637649115656</v>
      </c>
      <c r="E15">
        <f t="shared" si="1"/>
        <v>-0.13215124511848952</v>
      </c>
    </row>
    <row r="16" spans="1:23" x14ac:dyDescent="0.3">
      <c r="A16">
        <v>13</v>
      </c>
      <c r="B16">
        <v>0.60929833848444204</v>
      </c>
      <c r="C16" s="3">
        <f>$F$10+$F$5*B15^2+$F$7*VAR($B$2:B15)</f>
        <v>1.251839792407057</v>
      </c>
      <c r="D16">
        <f t="shared" si="0"/>
        <v>1.251839792407057</v>
      </c>
      <c r="E16">
        <f t="shared" si="1"/>
        <v>0.13042217079741092</v>
      </c>
      <c r="H16" s="2" t="s">
        <v>3</v>
      </c>
      <c r="I16" t="s">
        <v>4</v>
      </c>
      <c r="J16" t="s">
        <v>2</v>
      </c>
    </row>
    <row r="17" spans="1:10" x14ac:dyDescent="0.3">
      <c r="A17">
        <v>14</v>
      </c>
      <c r="B17">
        <v>1.3595983732371895</v>
      </c>
      <c r="C17" s="3">
        <f>$F$10+$F$5*B16^2+$F$7*VAR($B$2:B16)</f>
        <v>1.0258310755893678</v>
      </c>
      <c r="D17">
        <f t="shared" si="0"/>
        <v>1.0258310755893678</v>
      </c>
      <c r="E17">
        <f t="shared" si="1"/>
        <v>-9.5586546020278274E-2</v>
      </c>
      <c r="G17">
        <v>1</v>
      </c>
      <c r="H17" s="2" cm="1">
        <f t="array" aca="1" ref="H17" ca="1">INDEX(MMULT(MINVERSE(OFFSET($M$4,0,0,L5,L5)),OFFSET($M$4,1,0,L5,1)),L5)</f>
        <v>0.68777742110202911</v>
      </c>
      <c r="I17">
        <f>1/SQRT(COUNT($B$3:$B$313))</f>
        <v>5.6704797712374272E-2</v>
      </c>
      <c r="J17">
        <f ca="1">H17/I17</f>
        <v>12.129086935300723</v>
      </c>
    </row>
    <row r="18" spans="1:10" x14ac:dyDescent="0.3">
      <c r="A18">
        <v>15</v>
      </c>
      <c r="B18">
        <v>-0.6150073130639786</v>
      </c>
      <c r="C18" s="3">
        <f>$F$10+$F$5*B17^2+$F$7*VAR($B$2:B17)</f>
        <v>1.1574518149821751</v>
      </c>
      <c r="D18">
        <f t="shared" si="0"/>
        <v>1.1574518149821751</v>
      </c>
      <c r="E18">
        <f t="shared" si="1"/>
        <v>3.6034193372529E-2</v>
      </c>
      <c r="G18">
        <v>2</v>
      </c>
      <c r="H18" s="2" cm="1">
        <f t="array" aca="1" ref="H18" ca="1">INDEX(MMULT(MINVERSE(OFFSET($M$4,0,0,L6,L6)),OFFSET($M$4,1,0,L6,1)),L6)</f>
        <v>0.3132246795124155</v>
      </c>
      <c r="I18">
        <f t="shared" ref="I18:I26" si="5">1/SQRT(COUNT($B$3:$B$313))</f>
        <v>5.6704797712374272E-2</v>
      </c>
      <c r="J18">
        <f t="shared" ref="J18:J26" ca="1" si="6">H18/I18</f>
        <v>5.5237773900754572</v>
      </c>
    </row>
    <row r="19" spans="1:10" x14ac:dyDescent="0.3">
      <c r="A19">
        <v>16</v>
      </c>
      <c r="B19">
        <v>-1.4654120916430577</v>
      </c>
      <c r="C19" s="3">
        <f>$F$10+$F$5*B18^2+$F$7*VAR($B$2:B18)</f>
        <v>1.0426400415243899</v>
      </c>
      <c r="D19">
        <f t="shared" si="0"/>
        <v>1.0426400415243899</v>
      </c>
      <c r="E19">
        <f t="shared" si="1"/>
        <v>-7.8777580085256149E-2</v>
      </c>
      <c r="G19">
        <v>3</v>
      </c>
      <c r="H19" s="2" cm="1">
        <f t="array" aca="1" ref="H19" ca="1">INDEX(MMULT(MINVERSE(OFFSET($M$4,0,0,L7,L7)),OFFSET($M$4,1,0,L7,1)),L7)</f>
        <v>0.27096695121005099</v>
      </c>
      <c r="I19">
        <f t="shared" si="5"/>
        <v>5.6704797712374272E-2</v>
      </c>
      <c r="J19">
        <f t="shared" ca="1" si="6"/>
        <v>4.7785542342375704</v>
      </c>
    </row>
    <row r="20" spans="1:10" x14ac:dyDescent="0.3">
      <c r="A20">
        <v>17</v>
      </c>
      <c r="B20">
        <v>0.34780681345918379</v>
      </c>
      <c r="C20" s="3">
        <f>$F$10+$F$5*B19^2+$F$7*VAR($B$2:B19)</f>
        <v>1.2590025942316809</v>
      </c>
      <c r="D20">
        <f t="shared" si="0"/>
        <v>1.2590025942316809</v>
      </c>
      <c r="E20">
        <f t="shared" si="1"/>
        <v>0.13758497262203484</v>
      </c>
      <c r="G20">
        <v>4</v>
      </c>
      <c r="H20" s="2" cm="1">
        <f t="array" aca="1" ref="H20" ca="1">INDEX(MMULT(MINVERSE(OFFSET($M$4,0,0,L8,L8)),OFFSET($M$4,1,0,L8,1)),L8)</f>
        <v>0.15349118044515531</v>
      </c>
      <c r="I20">
        <f t="shared" si="5"/>
        <v>5.6704797712374272E-2</v>
      </c>
      <c r="J20">
        <f t="shared" ca="1" si="6"/>
        <v>2.7068464510483574</v>
      </c>
    </row>
    <row r="21" spans="1:10" x14ac:dyDescent="0.3">
      <c r="A21">
        <v>18</v>
      </c>
      <c r="B21">
        <v>0.25333922923769103</v>
      </c>
      <c r="C21" s="3">
        <f>$F$10+$F$5*B20^2+$F$7*VAR($B$2:B20)</f>
        <v>1.0696264260012329</v>
      </c>
      <c r="D21">
        <f t="shared" si="0"/>
        <v>1.0696264260012329</v>
      </c>
      <c r="E21">
        <f t="shared" si="1"/>
        <v>-5.1791195608413165E-2</v>
      </c>
      <c r="G21">
        <v>5</v>
      </c>
      <c r="H21" s="2" cm="1">
        <f t="array" aca="1" ref="H21" ca="1">INDEX(MMULT(MINVERSE(OFFSET($M$4,0,0,L9,L9)),OFFSET($M$4,1,0,L9,1)),L9)</f>
        <v>6.4587287741338928E-2</v>
      </c>
      <c r="I21">
        <f t="shared" si="5"/>
        <v>5.6704797712374272E-2</v>
      </c>
      <c r="J21">
        <f t="shared" ca="1" si="6"/>
        <v>1.1390092257968591</v>
      </c>
    </row>
    <row r="22" spans="1:10" x14ac:dyDescent="0.3">
      <c r="A22">
        <v>19</v>
      </c>
      <c r="B22">
        <v>1.2278739566922008</v>
      </c>
      <c r="C22" s="3">
        <f>$F$10+$F$5*B21^2+$F$7*VAR($B$2:B21)</f>
        <v>1.0212249371966153</v>
      </c>
      <c r="D22">
        <f t="shared" si="0"/>
        <v>1.0212249371966153</v>
      </c>
      <c r="E22">
        <f t="shared" si="1"/>
        <v>-0.10019268441303075</v>
      </c>
      <c r="G22">
        <v>6</v>
      </c>
      <c r="H22" s="2" cm="1">
        <f t="array" aca="1" ref="H22" ca="1">INDEX(MMULT(MINVERSE(OFFSET($M$4,0,0,L10,L10)),OFFSET($M$4,1,0,L10,1)),L10)</f>
        <v>-5.5321883013557782E-2</v>
      </c>
      <c r="I22">
        <f t="shared" si="5"/>
        <v>5.6704797712374272E-2</v>
      </c>
      <c r="J22">
        <f t="shared" ca="1" si="6"/>
        <v>-0.97561203364429416</v>
      </c>
    </row>
    <row r="23" spans="1:10" x14ac:dyDescent="0.3">
      <c r="A23">
        <v>20</v>
      </c>
      <c r="B23">
        <v>-2.3203407957002833</v>
      </c>
      <c r="C23" s="3">
        <f>$F$10+$F$5*B22^2+$F$7*VAR($B$2:B22)</f>
        <v>1.1351443220856794</v>
      </c>
      <c r="D23">
        <f t="shared" si="0"/>
        <v>1.1351443220856794</v>
      </c>
      <c r="E23">
        <f t="shared" si="1"/>
        <v>1.3726700476033304E-2</v>
      </c>
      <c r="G23">
        <v>7</v>
      </c>
      <c r="H23" s="2" cm="1">
        <f t="array" aca="1" ref="H23" ca="1">INDEX(MMULT(MINVERSE(OFFSET($M$4,0,0,L11,L11)),OFFSET($M$4,1,0,L11,1)),L11)</f>
        <v>-1.2322166740903473E-2</v>
      </c>
      <c r="I23">
        <f t="shared" si="5"/>
        <v>5.6704797712374272E-2</v>
      </c>
      <c r="J23">
        <f t="shared" ca="1" si="6"/>
        <v>-0.21730377742295512</v>
      </c>
    </row>
    <row r="24" spans="1:10" x14ac:dyDescent="0.3">
      <c r="A24">
        <v>21</v>
      </c>
      <c r="B24">
        <v>-0.17945014812524038</v>
      </c>
      <c r="C24" s="3">
        <f>$F$10+$F$5*B23^2+$F$7*VAR($B$2:B23)</f>
        <v>1.6270250975763361</v>
      </c>
      <c r="D24">
        <f t="shared" si="0"/>
        <v>1.6270250975763361</v>
      </c>
      <c r="E24">
        <f t="shared" si="1"/>
        <v>0.50560747596668998</v>
      </c>
      <c r="G24">
        <v>8</v>
      </c>
      <c r="H24" s="2" cm="1">
        <f t="array" aca="1" ref="H24" ca="1">INDEX(MMULT(MINVERSE(OFFSET($M$4,0,0,L12,L12)),OFFSET($M$4,1,0,L12,1)),L12)</f>
        <v>9.741023611063615E-2</v>
      </c>
      <c r="I24">
        <f t="shared" si="5"/>
        <v>5.6704797712374272E-2</v>
      </c>
      <c r="J24">
        <f t="shared" ca="1" si="6"/>
        <v>1.717848225201922</v>
      </c>
    </row>
    <row r="25" spans="1:10" x14ac:dyDescent="0.3">
      <c r="A25">
        <v>22</v>
      </c>
      <c r="B25">
        <v>-0.20654910859577619</v>
      </c>
      <c r="C25" s="3">
        <f>$F$10+$F$5*B24^2+$F$7*VAR($B$2:B24)</f>
        <v>1.2069599493056824</v>
      </c>
      <c r="D25">
        <f t="shared" si="0"/>
        <v>1.2069599493056824</v>
      </c>
      <c r="E25">
        <f t="shared" si="1"/>
        <v>8.5542327696036313E-2</v>
      </c>
      <c r="G25">
        <v>9</v>
      </c>
      <c r="H25" s="2" cm="1">
        <f t="array" aca="1" ref="H25" ca="1">INDEX(MMULT(MINVERSE(OFFSET($M$4,0,0,L13,L13)),OFFSET($M$4,1,0,L13,1)),L13)</f>
        <v>2.5668857928158317E-3</v>
      </c>
      <c r="I25">
        <f t="shared" si="5"/>
        <v>5.6704797712374272E-2</v>
      </c>
      <c r="J25">
        <f t="shared" ca="1" si="6"/>
        <v>4.5267524025673037E-2</v>
      </c>
    </row>
    <row r="26" spans="1:10" x14ac:dyDescent="0.3">
      <c r="A26">
        <v>23</v>
      </c>
      <c r="B26">
        <v>-0.1845358536749917</v>
      </c>
      <c r="C26" s="3">
        <f>$F$10+$F$5*B25^2+$F$7*VAR($B$2:B25)</f>
        <v>1.1665240891902737</v>
      </c>
      <c r="D26">
        <f t="shared" si="0"/>
        <v>1.1665240891902737</v>
      </c>
      <c r="E26">
        <f t="shared" si="1"/>
        <v>4.5106467580627641E-2</v>
      </c>
      <c r="G26">
        <v>10</v>
      </c>
      <c r="H26" s="2" cm="1">
        <f t="array" aca="1" ref="H26" ca="1">INDEX(MMULT(MINVERSE(OFFSET($M$4,0,0,L14,L14)),OFFSET($M$4,1,0,L14,1)),L14)</f>
        <v>2.9968056605784943E-2</v>
      </c>
      <c r="I26">
        <f t="shared" si="5"/>
        <v>5.6704797712374272E-2</v>
      </c>
      <c r="J26">
        <f t="shared" ca="1" si="6"/>
        <v>0.52849243476350916</v>
      </c>
    </row>
    <row r="27" spans="1:10" x14ac:dyDescent="0.3">
      <c r="A27">
        <v>24</v>
      </c>
      <c r="B27">
        <v>-2.3323392012233186</v>
      </c>
      <c r="C27" s="3">
        <f>$F$10+$F$5*B26^2+$F$7*VAR($B$2:B26)</f>
        <v>1.1276114012035729</v>
      </c>
      <c r="D27">
        <f t="shared" si="0"/>
        <v>1.1276114012035729</v>
      </c>
      <c r="E27">
        <f t="shared" si="1"/>
        <v>6.1937795939268625E-3</v>
      </c>
    </row>
    <row r="28" spans="1:10" x14ac:dyDescent="0.3">
      <c r="A28">
        <v>25</v>
      </c>
      <c r="B28">
        <v>-1.5611004146182139</v>
      </c>
      <c r="C28" s="3">
        <f>$F$10+$F$5*B27^2+$F$7*VAR($B$2:B27)</f>
        <v>1.6664693404402242</v>
      </c>
      <c r="D28">
        <f t="shared" si="0"/>
        <v>1.6664693404402242</v>
      </c>
      <c r="E28">
        <f t="shared" si="1"/>
        <v>0.54505171883057812</v>
      </c>
    </row>
    <row r="29" spans="1:10" x14ac:dyDescent="0.3">
      <c r="A29">
        <v>26</v>
      </c>
      <c r="B29">
        <v>1.0458670876967213</v>
      </c>
      <c r="C29" s="3">
        <f>$F$10+$F$5*B28^2+$F$7*VAR($B$2:B28)</f>
        <v>1.491206869598984</v>
      </c>
      <c r="D29">
        <f t="shared" si="0"/>
        <v>1.491206869598984</v>
      </c>
      <c r="E29">
        <f t="shared" si="1"/>
        <v>0.36978924798933788</v>
      </c>
      <c r="H29" t="s">
        <v>0</v>
      </c>
      <c r="I29" t="s">
        <v>3</v>
      </c>
    </row>
    <row r="30" spans="1:10" x14ac:dyDescent="0.3">
      <c r="A30">
        <v>27</v>
      </c>
      <c r="B30">
        <v>1.6378425631464526</v>
      </c>
      <c r="C30" s="3">
        <f>$F$10+$F$5*B29^2+$F$7*VAR($B$2:B29)</f>
        <v>1.4000682154183328</v>
      </c>
      <c r="D30">
        <f t="shared" si="0"/>
        <v>1.4000682154183328</v>
      </c>
      <c r="E30">
        <f t="shared" si="1"/>
        <v>0.27865059380868673</v>
      </c>
      <c r="G30">
        <v>1</v>
      </c>
      <c r="H30">
        <f>H5</f>
        <v>0.68777742110202911</v>
      </c>
      <c r="I30">
        <f ca="1">H17</f>
        <v>0.68777742110202911</v>
      </c>
    </row>
    <row r="31" spans="1:10" x14ac:dyDescent="0.3">
      <c r="A31">
        <v>28</v>
      </c>
      <c r="B31">
        <v>-0.11161827744072357</v>
      </c>
      <c r="C31" s="3">
        <f>$F$10+$F$5*B30^2+$F$7*VAR($B$2:B30)</f>
        <v>1.5642180579265839</v>
      </c>
      <c r="D31">
        <f t="shared" si="0"/>
        <v>1.5642180579265839</v>
      </c>
      <c r="E31">
        <f t="shared" si="1"/>
        <v>0.44280043631693777</v>
      </c>
      <c r="G31">
        <v>2</v>
      </c>
      <c r="H31">
        <f t="shared" ref="H31:H39" si="7">H6</f>
        <v>0.63809535314615096</v>
      </c>
      <c r="I31">
        <f t="shared" ref="I31:I39" ca="1" si="8">H18</f>
        <v>0.3132246795124155</v>
      </c>
    </row>
    <row r="32" spans="1:10" x14ac:dyDescent="0.3">
      <c r="A32">
        <v>29</v>
      </c>
      <c r="B32">
        <v>7.8008179122810814E-2</v>
      </c>
      <c r="C32" s="3">
        <f>$F$10+$F$5*B31^2+$F$7*VAR($B$2:B31)</f>
        <v>1.3370273542249791</v>
      </c>
      <c r="D32">
        <f t="shared" si="0"/>
        <v>1.3370273542249791</v>
      </c>
      <c r="E32">
        <f t="shared" si="1"/>
        <v>0.21560973261533301</v>
      </c>
      <c r="G32">
        <v>3</v>
      </c>
      <c r="H32">
        <f t="shared" si="7"/>
        <v>0.64561260876041382</v>
      </c>
      <c r="I32">
        <f t="shared" ca="1" si="8"/>
        <v>0.27096695121005099</v>
      </c>
    </row>
    <row r="33" spans="1:9" x14ac:dyDescent="0.3">
      <c r="A33">
        <v>30</v>
      </c>
      <c r="B33">
        <v>0.91865329174979615</v>
      </c>
      <c r="C33" s="3">
        <f>$F$10+$F$5*B32^2+$F$7*VAR($B$2:B32)</f>
        <v>1.2989890520172065</v>
      </c>
      <c r="D33">
        <f t="shared" si="0"/>
        <v>1.2989890520172065</v>
      </c>
      <c r="E33">
        <f t="shared" si="1"/>
        <v>0.1775714304075604</v>
      </c>
      <c r="G33">
        <v>4</v>
      </c>
      <c r="H33">
        <f t="shared" si="7"/>
        <v>0.62231299303324361</v>
      </c>
      <c r="I33">
        <f t="shared" ca="1" si="8"/>
        <v>0.15349118044515531</v>
      </c>
    </row>
    <row r="34" spans="1:9" x14ac:dyDescent="0.3">
      <c r="A34">
        <v>31</v>
      </c>
      <c r="B34">
        <v>-0.87378571025656027</v>
      </c>
      <c r="C34" s="3">
        <f>$F$10+$F$5*B33^2+$F$7*VAR($B$2:B33)</f>
        <v>1.347312166917674</v>
      </c>
      <c r="D34">
        <f t="shared" si="0"/>
        <v>1.347312166917674</v>
      </c>
      <c r="E34">
        <f t="shared" si="1"/>
        <v>0.22589454530802788</v>
      </c>
      <c r="G34">
        <v>5</v>
      </c>
      <c r="H34">
        <f t="shared" si="7"/>
        <v>0.5847739517329158</v>
      </c>
      <c r="I34">
        <f t="shared" ca="1" si="8"/>
        <v>6.4587287741338928E-2</v>
      </c>
    </row>
    <row r="35" spans="1:9" x14ac:dyDescent="0.3">
      <c r="A35">
        <v>32</v>
      </c>
      <c r="B35">
        <v>-0.60531083495675775</v>
      </c>
      <c r="C35" s="3">
        <f>$F$10+$F$5*B34^2+$F$7*VAR($B$2:B34)</f>
        <v>1.3296120592381502</v>
      </c>
      <c r="D35">
        <f t="shared" si="0"/>
        <v>1.3296120592381502</v>
      </c>
      <c r="E35">
        <f t="shared" si="1"/>
        <v>0.20819443762850409</v>
      </c>
      <c r="G35">
        <v>6</v>
      </c>
      <c r="H35">
        <f t="shared" si="7"/>
        <v>0.51997027570163479</v>
      </c>
      <c r="I35">
        <f t="shared" ca="1" si="8"/>
        <v>-5.5321883013557782E-2</v>
      </c>
    </row>
    <row r="36" spans="1:9" x14ac:dyDescent="0.3">
      <c r="A36">
        <v>33</v>
      </c>
      <c r="B36">
        <v>-0.15229236476084509</v>
      </c>
      <c r="C36" s="3">
        <f>$F$10+$F$5*B35^2+$F$7*VAR($B$2:B35)</f>
        <v>1.2786774427045708</v>
      </c>
      <c r="D36">
        <f t="shared" si="0"/>
        <v>1.2786774427045708</v>
      </c>
      <c r="E36">
        <f t="shared" si="1"/>
        <v>0.15725982109492476</v>
      </c>
      <c r="G36">
        <v>7</v>
      </c>
      <c r="H36">
        <f t="shared" si="7"/>
        <v>0.49629526096271764</v>
      </c>
      <c r="I36">
        <f t="shared" ca="1" si="8"/>
        <v>-1.2322166740903473E-2</v>
      </c>
    </row>
    <row r="37" spans="1:9" x14ac:dyDescent="0.3">
      <c r="A37">
        <v>34</v>
      </c>
      <c r="B37">
        <v>1.4796909950974004</v>
      </c>
      <c r="C37" s="3">
        <f>$F$10+$F$5*B36^2+$F$7*VAR($B$2:B36)</f>
        <v>1.2240680348122868</v>
      </c>
      <c r="D37">
        <f t="shared" si="0"/>
        <v>1.2240680348122868</v>
      </c>
      <c r="E37">
        <f t="shared" si="1"/>
        <v>0.10265041320264068</v>
      </c>
      <c r="G37">
        <v>8</v>
      </c>
      <c r="H37">
        <f t="shared" si="7"/>
        <v>0.5157210751918655</v>
      </c>
      <c r="I37">
        <f t="shared" ca="1" si="8"/>
        <v>9.741023611063615E-2</v>
      </c>
    </row>
    <row r="38" spans="1:9" x14ac:dyDescent="0.3">
      <c r="A38">
        <v>35</v>
      </c>
      <c r="B38">
        <v>-0.26120621362384677</v>
      </c>
      <c r="C38" s="3">
        <f>$F$10+$F$5*B37^2+$F$7*VAR($B$2:B37)</f>
        <v>1.4050873253523484</v>
      </c>
      <c r="D38">
        <f t="shared" si="0"/>
        <v>1.4050873253523484</v>
      </c>
      <c r="E38">
        <f t="shared" si="1"/>
        <v>0.28366970374270228</v>
      </c>
      <c r="G38">
        <v>9</v>
      </c>
      <c r="H38">
        <f t="shared" si="7"/>
        <v>0.47141144997326784</v>
      </c>
      <c r="I38">
        <f t="shared" ca="1" si="8"/>
        <v>2.5668857928158317E-3</v>
      </c>
    </row>
    <row r="39" spans="1:9" x14ac:dyDescent="0.3">
      <c r="A39">
        <v>36</v>
      </c>
      <c r="B39">
        <v>0.6147249475554164</v>
      </c>
      <c r="C39" s="3">
        <f>$F$10+$F$5*B38^2+$F$7*VAR($B$2:B38)</f>
        <v>1.2291784387737714</v>
      </c>
      <c r="D39">
        <f t="shared" si="0"/>
        <v>1.2291784387737714</v>
      </c>
      <c r="E39">
        <f t="shared" si="1"/>
        <v>0.10776081716412533</v>
      </c>
      <c r="G39">
        <v>10</v>
      </c>
      <c r="H39">
        <f t="shared" si="7"/>
        <v>0.45211812591798556</v>
      </c>
      <c r="I39">
        <f t="shared" ca="1" si="8"/>
        <v>2.9968056605784943E-2</v>
      </c>
    </row>
    <row r="40" spans="1:9" x14ac:dyDescent="0.3">
      <c r="A40">
        <v>37</v>
      </c>
      <c r="B40">
        <v>-0.25165889298568106</v>
      </c>
      <c r="C40" s="3">
        <f>$F$10+$F$5*B39^2+$F$7*VAR($B$2:B39)</f>
        <v>1.2323073707826504</v>
      </c>
      <c r="D40">
        <f t="shared" si="0"/>
        <v>1.2323073707826504</v>
      </c>
      <c r="E40">
        <f t="shared" si="1"/>
        <v>0.11088974917300431</v>
      </c>
    </row>
    <row r="41" spans="1:9" x14ac:dyDescent="0.3">
      <c r="A41">
        <v>38</v>
      </c>
      <c r="B41">
        <v>-0.21967574140290874</v>
      </c>
      <c r="C41" s="3">
        <f>$F$10+$F$5*B40^2+$F$7*VAR($B$2:B40)</f>
        <v>1.1855148066036134</v>
      </c>
      <c r="D41">
        <f t="shared" si="0"/>
        <v>1.1855148066036134</v>
      </c>
      <c r="E41">
        <f t="shared" si="1"/>
        <v>6.4097184993967327E-2</v>
      </c>
    </row>
    <row r="42" spans="1:9" x14ac:dyDescent="0.3">
      <c r="A42">
        <v>39</v>
      </c>
      <c r="B42">
        <v>-1.8757012902384052</v>
      </c>
      <c r="C42" s="3">
        <f>$F$10+$F$5*B41^2+$F$7*VAR($B$2:B41)</f>
        <v>1.1605127869173582</v>
      </c>
      <c r="D42">
        <f t="shared" si="0"/>
        <v>1.1605127869173582</v>
      </c>
      <c r="E42">
        <f t="shared" si="1"/>
        <v>3.9095165307712065E-2</v>
      </c>
    </row>
    <row r="43" spans="1:9" x14ac:dyDescent="0.3">
      <c r="A43">
        <v>40</v>
      </c>
      <c r="B43">
        <v>-1.472813305559532</v>
      </c>
      <c r="C43" s="3">
        <f>$F$10+$F$5*B42^2+$F$7*VAR($B$2:B42)</f>
        <v>1.4587572265117408</v>
      </c>
      <c r="D43">
        <f t="shared" si="0"/>
        <v>1.4587572265117408</v>
      </c>
      <c r="E43">
        <f t="shared" si="1"/>
        <v>0.33733960490209469</v>
      </c>
    </row>
    <row r="44" spans="1:9" x14ac:dyDescent="0.3">
      <c r="A44">
        <v>41</v>
      </c>
      <c r="B44">
        <v>1.6250625663374323E-3</v>
      </c>
      <c r="C44" s="3">
        <f>$F$10+$F$5*B43^2+$F$7*VAR($B$2:B43)</f>
        <v>1.3844734208853038</v>
      </c>
      <c r="D44">
        <f t="shared" si="0"/>
        <v>1.3844734208853038</v>
      </c>
      <c r="E44">
        <f t="shared" si="1"/>
        <v>0.2630557992756577</v>
      </c>
    </row>
    <row r="45" spans="1:9" x14ac:dyDescent="0.3">
      <c r="A45">
        <v>42</v>
      </c>
      <c r="B45">
        <v>1.145337596853494</v>
      </c>
      <c r="C45" s="3">
        <f>$F$10+$F$5*B44^2+$F$7*VAR($B$2:B44)</f>
        <v>1.2081736564248304</v>
      </c>
      <c r="D45">
        <f t="shared" si="0"/>
        <v>1.2081736564248304</v>
      </c>
      <c r="E45">
        <f t="shared" si="1"/>
        <v>8.6756034815184346E-2</v>
      </c>
    </row>
    <row r="46" spans="1:9" x14ac:dyDescent="0.3">
      <c r="A46">
        <v>43</v>
      </c>
      <c r="B46">
        <v>0.28388868326088568</v>
      </c>
      <c r="C46" s="3">
        <f>$F$10+$F$5*B45^2+$F$7*VAR($B$2:B45)</f>
        <v>1.3076523658395145</v>
      </c>
      <c r="D46">
        <f t="shared" si="0"/>
        <v>1.3076523658395145</v>
      </c>
      <c r="E46">
        <f t="shared" si="1"/>
        <v>0.18623474422986841</v>
      </c>
    </row>
    <row r="47" spans="1:9" x14ac:dyDescent="0.3">
      <c r="A47">
        <v>44</v>
      </c>
      <c r="B47">
        <v>2.6539037747891459</v>
      </c>
      <c r="C47" s="3">
        <f>$F$10+$F$5*B46^2+$F$7*VAR($B$2:B46)</f>
        <v>1.2006128065069581</v>
      </c>
      <c r="D47">
        <f t="shared" si="0"/>
        <v>1.2006128065069581</v>
      </c>
      <c r="E47">
        <f t="shared" si="1"/>
        <v>7.9195184897312032E-2</v>
      </c>
    </row>
    <row r="48" spans="1:9" x14ac:dyDescent="0.3">
      <c r="A48">
        <v>45</v>
      </c>
      <c r="B48">
        <v>0.28139141619526714</v>
      </c>
      <c r="C48" s="3">
        <f>$F$10+$F$5*B47^2+$F$7*VAR($B$2:B47)</f>
        <v>1.8109379226005122</v>
      </c>
      <c r="D48">
        <f t="shared" si="0"/>
        <v>1.8109379226005122</v>
      </c>
      <c r="E48">
        <f t="shared" si="1"/>
        <v>0.68952030099086614</v>
      </c>
    </row>
    <row r="49" spans="1:5" x14ac:dyDescent="0.3">
      <c r="A49">
        <v>46</v>
      </c>
      <c r="B49">
        <v>-0.82987784797290942</v>
      </c>
      <c r="C49" s="3">
        <f>$F$10+$F$5*B48^2+$F$7*VAR($B$2:B48)</f>
        <v>1.3004975836281305</v>
      </c>
      <c r="D49">
        <f t="shared" si="0"/>
        <v>1.3004975836281305</v>
      </c>
      <c r="E49">
        <f t="shared" si="1"/>
        <v>0.17907996201848442</v>
      </c>
    </row>
    <row r="50" spans="1:5" x14ac:dyDescent="0.3">
      <c r="A50">
        <v>47</v>
      </c>
      <c r="B50">
        <v>1.4039720763431256</v>
      </c>
      <c r="C50" s="3">
        <f>$F$10+$F$5*B49^2+$F$7*VAR($B$2:B49)</f>
        <v>1.3338725272244754</v>
      </c>
      <c r="D50">
        <f t="shared" si="0"/>
        <v>1.3338725272244754</v>
      </c>
      <c r="E50">
        <f t="shared" si="1"/>
        <v>0.21245490561482927</v>
      </c>
    </row>
    <row r="51" spans="1:5" x14ac:dyDescent="0.3">
      <c r="A51">
        <v>48</v>
      </c>
      <c r="B51">
        <v>-1.3940110615725168</v>
      </c>
      <c r="C51" s="3">
        <f>$F$10+$F$5*B50^2+$F$7*VAR($B$2:B50)</f>
        <v>1.4376588561303039</v>
      </c>
      <c r="D51">
        <f t="shared" si="0"/>
        <v>1.4376588561303039</v>
      </c>
      <c r="E51">
        <f t="shared" si="1"/>
        <v>0.31624123452065778</v>
      </c>
    </row>
    <row r="52" spans="1:5" x14ac:dyDescent="0.3">
      <c r="A52">
        <v>49</v>
      </c>
      <c r="B52">
        <v>-0.83619576337722601</v>
      </c>
      <c r="C52" s="3">
        <f>$F$10+$F$5*B51^2+$F$7*VAR($B$2:B51)</f>
        <v>1.4508737715376507</v>
      </c>
      <c r="D52">
        <f t="shared" si="0"/>
        <v>1.4508737715376507</v>
      </c>
      <c r="E52">
        <f t="shared" si="1"/>
        <v>0.32945614992800465</v>
      </c>
    </row>
    <row r="53" spans="1:5" x14ac:dyDescent="0.3">
      <c r="A53">
        <v>50</v>
      </c>
      <c r="B53">
        <v>0.72907888892164296</v>
      </c>
      <c r="C53" s="3">
        <f>$F$10+$F$5*B52^2+$F$7*VAR($B$2:B52)</f>
        <v>1.3543210443381106</v>
      </c>
      <c r="D53">
        <f t="shared" si="0"/>
        <v>1.3543210443381106</v>
      </c>
      <c r="E53">
        <f t="shared" si="1"/>
        <v>0.23290342272846454</v>
      </c>
    </row>
    <row r="54" spans="1:5" x14ac:dyDescent="0.3">
      <c r="A54">
        <v>51</v>
      </c>
      <c r="B54">
        <v>-0.22623745396206588</v>
      </c>
      <c r="C54" s="3">
        <f>$F$10+$F$5*B53^2+$F$7*VAR($B$2:B53)</f>
        <v>1.3305608618574563</v>
      </c>
      <c r="D54">
        <f t="shared" si="0"/>
        <v>1.3305608618574563</v>
      </c>
      <c r="E54">
        <f t="shared" si="1"/>
        <v>0.20914324024781017</v>
      </c>
    </row>
    <row r="55" spans="1:5" x14ac:dyDescent="0.3">
      <c r="A55">
        <v>52</v>
      </c>
      <c r="B55">
        <v>0.4677815931558017</v>
      </c>
      <c r="C55" s="3">
        <f>$F$10+$F$5*B54^2+$F$7*VAR($B$2:B54)</f>
        <v>1.2768347433578984</v>
      </c>
      <c r="D55">
        <f t="shared" si="0"/>
        <v>1.2768347433578984</v>
      </c>
      <c r="E55">
        <f t="shared" si="1"/>
        <v>0.15541712174825228</v>
      </c>
    </row>
    <row r="56" spans="1:5" x14ac:dyDescent="0.3">
      <c r="A56">
        <v>53</v>
      </c>
      <c r="B56">
        <v>1.509066446166816</v>
      </c>
      <c r="C56" s="3">
        <f>$F$10+$F$5*B55^2+$F$7*VAR($B$2:B55)</f>
        <v>1.2720414310728509</v>
      </c>
      <c r="D56">
        <f t="shared" si="0"/>
        <v>1.2720414310728509</v>
      </c>
      <c r="E56">
        <f t="shared" si="1"/>
        <v>0.15062380946320486</v>
      </c>
    </row>
    <row r="57" spans="1:5" x14ac:dyDescent="0.3">
      <c r="A57">
        <v>54</v>
      </c>
      <c r="B57">
        <v>0.54488146443032504</v>
      </c>
      <c r="C57" s="3">
        <f>$F$10+$F$5*B56^2+$F$7*VAR($B$2:B56)</f>
        <v>1.4342033441683584</v>
      </c>
      <c r="D57">
        <f t="shared" si="0"/>
        <v>1.4342033441683584</v>
      </c>
      <c r="E57">
        <f t="shared" si="1"/>
        <v>0.31278572255871229</v>
      </c>
    </row>
    <row r="58" spans="1:5" x14ac:dyDescent="0.3">
      <c r="A58">
        <v>55</v>
      </c>
      <c r="B58">
        <v>-0.40734900416807268</v>
      </c>
      <c r="C58" s="3">
        <f>$F$10+$F$5*B57^2+$F$7*VAR($B$2:B57)</f>
        <v>1.2802840323877895</v>
      </c>
      <c r="D58">
        <f t="shared" si="0"/>
        <v>1.2802840323877895</v>
      </c>
      <c r="E58">
        <f t="shared" si="1"/>
        <v>0.15886641077814345</v>
      </c>
    </row>
    <row r="59" spans="1:5" x14ac:dyDescent="0.3">
      <c r="A59">
        <v>56</v>
      </c>
      <c r="B59">
        <v>-0.7580011927378405</v>
      </c>
      <c r="C59" s="3">
        <f>$F$10+$F$5*B58^2+$F$7*VAR($B$2:B58)</f>
        <v>1.2555051443683918</v>
      </c>
      <c r="D59">
        <f t="shared" si="0"/>
        <v>1.2555051443683918</v>
      </c>
      <c r="E59">
        <f t="shared" si="1"/>
        <v>0.13408752275874569</v>
      </c>
    </row>
    <row r="60" spans="1:5" x14ac:dyDescent="0.3">
      <c r="A60">
        <v>57</v>
      </c>
      <c r="B60">
        <v>0.85096408333721452</v>
      </c>
      <c r="C60" s="3">
        <f>$F$10+$F$5*B59^2+$F$7*VAR($B$2:B59)</f>
        <v>1.2758318187834288</v>
      </c>
      <c r="D60">
        <f t="shared" si="0"/>
        <v>1.2758318187834288</v>
      </c>
      <c r="E60">
        <f t="shared" si="1"/>
        <v>0.15441419717378269</v>
      </c>
    </row>
    <row r="61" spans="1:5" x14ac:dyDescent="0.3">
      <c r="A61">
        <v>58</v>
      </c>
      <c r="B61">
        <v>-0.72819085726831867</v>
      </c>
      <c r="C61" s="3">
        <f>$F$10+$F$5*B60^2+$F$7*VAR($B$2:B60)</f>
        <v>1.2791175359328217</v>
      </c>
      <c r="D61">
        <f t="shared" si="0"/>
        <v>1.2791175359328217</v>
      </c>
      <c r="E61">
        <f t="shared" si="1"/>
        <v>0.15769991432317565</v>
      </c>
    </row>
    <row r="62" spans="1:5" x14ac:dyDescent="0.3">
      <c r="A62">
        <v>59</v>
      </c>
      <c r="B62">
        <v>-0.10127008301507193</v>
      </c>
      <c r="C62" s="3">
        <f>$F$10+$F$5*B61^2+$F$7*VAR($B$2:B61)</f>
        <v>1.2571104598865599</v>
      </c>
      <c r="D62">
        <f t="shared" si="0"/>
        <v>1.2571104598865599</v>
      </c>
      <c r="E62">
        <f t="shared" si="1"/>
        <v>0.13569283827691381</v>
      </c>
    </row>
    <row r="63" spans="1:5" x14ac:dyDescent="0.3">
      <c r="A63">
        <v>60</v>
      </c>
      <c r="B63">
        <v>0.99153813409622449</v>
      </c>
      <c r="C63" s="3">
        <f>$F$10+$F$5*B62^2+$F$7*VAR($B$2:B62)</f>
        <v>1.203950531431389</v>
      </c>
      <c r="D63">
        <f t="shared" si="0"/>
        <v>1.203950531431389</v>
      </c>
      <c r="E63">
        <f t="shared" si="1"/>
        <v>8.2532909821742884E-2</v>
      </c>
    </row>
    <row r="64" spans="1:5" x14ac:dyDescent="0.3">
      <c r="A64">
        <v>61</v>
      </c>
      <c r="B64">
        <v>0.55714833701071198</v>
      </c>
      <c r="C64" s="3">
        <f>$F$10+$F$5*B63^2+$F$7*VAR($B$2:B63)</f>
        <v>1.2695289076778025</v>
      </c>
      <c r="D64">
        <f t="shared" si="0"/>
        <v>1.2695289076778025</v>
      </c>
      <c r="E64">
        <f t="shared" si="1"/>
        <v>0.14811128606815638</v>
      </c>
    </row>
    <row r="65" spans="1:5" x14ac:dyDescent="0.3">
      <c r="A65">
        <v>62</v>
      </c>
      <c r="B65">
        <v>-0.6568937890731581</v>
      </c>
      <c r="C65" s="3">
        <f>$F$10+$F$5*B64^2+$F$7*VAR($B$2:B64)</f>
        <v>1.2102248320775451</v>
      </c>
      <c r="D65">
        <f t="shared" si="0"/>
        <v>1.2102248320775451</v>
      </c>
      <c r="E65">
        <f t="shared" si="1"/>
        <v>8.8807210467898967E-2</v>
      </c>
    </row>
    <row r="66" spans="1:5" x14ac:dyDescent="0.3">
      <c r="A66">
        <v>63</v>
      </c>
      <c r="B66">
        <v>1.7020733602100699</v>
      </c>
      <c r="C66" s="3">
        <f>$F$10+$F$5*B65^2+$F$7*VAR($B$2:B65)</f>
        <v>1.2101286074373914</v>
      </c>
      <c r="D66">
        <f t="shared" si="0"/>
        <v>1.2101286074373914</v>
      </c>
      <c r="E66">
        <f t="shared" si="1"/>
        <v>8.8710985827745281E-2</v>
      </c>
    </row>
    <row r="67" spans="1:5" x14ac:dyDescent="0.3">
      <c r="A67">
        <v>64</v>
      </c>
      <c r="B67">
        <v>1.3174711874507565</v>
      </c>
      <c r="C67" s="3">
        <f>$F$10+$F$5*B66^2+$F$7*VAR($B$2:B66)</f>
        <v>1.4067046166760284</v>
      </c>
      <c r="D67">
        <f t="shared" si="0"/>
        <v>1.4067046166760284</v>
      </c>
      <c r="E67">
        <f t="shared" si="1"/>
        <v>0.28528699506638233</v>
      </c>
    </row>
    <row r="68" spans="1:5" x14ac:dyDescent="0.3">
      <c r="A68">
        <v>65</v>
      </c>
      <c r="B68">
        <v>0.36896313993173391</v>
      </c>
      <c r="C68" s="3">
        <f>$F$10+$F$5*B67^2+$F$7*VAR($B$2:B67)</f>
        <v>1.3319594720138199</v>
      </c>
      <c r="D68">
        <f t="shared" ref="D68:D131" si="9">C68</f>
        <v>1.3319594720138199</v>
      </c>
      <c r="E68">
        <f t="shared" si="1"/>
        <v>0.21054185040417384</v>
      </c>
    </row>
    <row r="69" spans="1:5" x14ac:dyDescent="0.3">
      <c r="A69">
        <v>66</v>
      </c>
      <c r="B69">
        <v>-6.4340729958274556E-2</v>
      </c>
      <c r="C69" s="3">
        <f>$F$10+$F$5*B68^2+$F$7*VAR($B$2:B68)</f>
        <v>1.2058208568533555</v>
      </c>
      <c r="D69">
        <f t="shared" si="9"/>
        <v>1.2058208568533555</v>
      </c>
      <c r="E69">
        <f t="shared" ref="E69:E132" si="10">D69-AVERAGE($D$4:$D$313)</f>
        <v>8.4403235243709407E-2</v>
      </c>
    </row>
    <row r="70" spans="1:5" x14ac:dyDescent="0.3">
      <c r="A70">
        <v>67</v>
      </c>
      <c r="B70">
        <v>0.14968489522570588</v>
      </c>
      <c r="C70" s="3">
        <f>$F$10+$F$5*B69^2+$F$7*VAR($B$2:B69)</f>
        <v>1.1820119456879139</v>
      </c>
      <c r="D70">
        <f t="shared" si="9"/>
        <v>1.1820119456879139</v>
      </c>
      <c r="E70">
        <f t="shared" si="10"/>
        <v>6.0594324078267814E-2</v>
      </c>
    </row>
    <row r="71" spans="1:5" x14ac:dyDescent="0.3">
      <c r="A71">
        <v>68</v>
      </c>
      <c r="B71">
        <v>-0.45715134024581194</v>
      </c>
      <c r="C71" s="3">
        <f>$F$10+$F$5*B70^2+$F$7*VAR($B$2:B70)</f>
        <v>1.1689135608378174</v>
      </c>
      <c r="D71">
        <f t="shared" si="9"/>
        <v>1.1689135608378174</v>
      </c>
      <c r="E71">
        <f t="shared" si="10"/>
        <v>4.7495939228171302E-2</v>
      </c>
    </row>
    <row r="72" spans="1:5" x14ac:dyDescent="0.3">
      <c r="A72">
        <v>69</v>
      </c>
      <c r="B72">
        <v>0.35193216420373996</v>
      </c>
      <c r="C72" s="3">
        <f>$F$10+$F$5*B71^2+$F$7*VAR($B$2:B71)</f>
        <v>1.1717968048429712</v>
      </c>
      <c r="D72">
        <f t="shared" si="9"/>
        <v>1.1717968048429712</v>
      </c>
      <c r="E72">
        <f t="shared" si="10"/>
        <v>5.0379183233325131E-2</v>
      </c>
    </row>
    <row r="73" spans="1:5" x14ac:dyDescent="0.3">
      <c r="A73">
        <v>70</v>
      </c>
      <c r="B73">
        <v>4.4850482530277361E-2</v>
      </c>
      <c r="C73" s="3">
        <f>$F$10+$F$5*B72^2+$F$7*VAR($B$2:B72)</f>
        <v>1.1531518351987278</v>
      </c>
      <c r="D73">
        <f t="shared" si="9"/>
        <v>1.1531518351987278</v>
      </c>
      <c r="E73">
        <f t="shared" si="10"/>
        <v>3.1734213589081683E-2</v>
      </c>
    </row>
    <row r="74" spans="1:5" x14ac:dyDescent="0.3">
      <c r="A74">
        <v>71</v>
      </c>
      <c r="B74">
        <v>-2.0734897562014698</v>
      </c>
      <c r="C74" s="3">
        <f>$F$10+$F$5*B73^2+$F$7*VAR($B$2:B73)</f>
        <v>1.1313356522869091</v>
      </c>
      <c r="D74">
        <f t="shared" si="9"/>
        <v>1.1313356522869091</v>
      </c>
      <c r="E74">
        <f t="shared" si="10"/>
        <v>9.9180306772630455E-3</v>
      </c>
    </row>
    <row r="75" spans="1:5" x14ac:dyDescent="0.3">
      <c r="A75">
        <v>72</v>
      </c>
      <c r="B75">
        <v>-2.0378269502919788</v>
      </c>
      <c r="C75" s="3">
        <f>$F$10+$F$5*B74^2+$F$7*VAR($B$2:B74)</f>
        <v>1.4776189487992308</v>
      </c>
      <c r="D75">
        <f t="shared" si="9"/>
        <v>1.4776189487992308</v>
      </c>
      <c r="E75">
        <f t="shared" si="10"/>
        <v>0.35620132718958475</v>
      </c>
    </row>
    <row r="76" spans="1:5" x14ac:dyDescent="0.3">
      <c r="A76">
        <v>73</v>
      </c>
      <c r="B76">
        <v>-0.58913554227918541</v>
      </c>
      <c r="C76" s="3">
        <f>$F$10+$F$5*B75^2+$F$7*VAR($B$2:B75)</f>
        <v>1.5081549151043907</v>
      </c>
      <c r="D76">
        <f t="shared" si="9"/>
        <v>1.5081549151043907</v>
      </c>
      <c r="E76">
        <f t="shared" si="10"/>
        <v>0.38673729349474462</v>
      </c>
    </row>
    <row r="77" spans="1:5" x14ac:dyDescent="0.3">
      <c r="A77">
        <v>74</v>
      </c>
      <c r="B77">
        <v>1.5523147014975189</v>
      </c>
      <c r="C77" s="3">
        <f>$F$10+$F$5*B76^2+$F$7*VAR($B$2:B76)</f>
        <v>1.2325833569595421</v>
      </c>
      <c r="D77">
        <f t="shared" si="9"/>
        <v>1.2325833569595421</v>
      </c>
      <c r="E77">
        <f t="shared" si="10"/>
        <v>0.11116573534989604</v>
      </c>
    </row>
    <row r="78" spans="1:5" x14ac:dyDescent="0.3">
      <c r="A78">
        <v>75</v>
      </c>
      <c r="B78">
        <v>1.4811222837015134</v>
      </c>
      <c r="C78" s="3">
        <f>$F$10+$F$5*B77^2+$F$7*VAR($B$2:B77)</f>
        <v>1.392191336910731</v>
      </c>
      <c r="D78">
        <f t="shared" si="9"/>
        <v>1.392191336910731</v>
      </c>
      <c r="E78">
        <f t="shared" si="10"/>
        <v>0.27077371530108496</v>
      </c>
    </row>
    <row r="79" spans="1:5" x14ac:dyDescent="0.3">
      <c r="A79">
        <v>76</v>
      </c>
      <c r="B79">
        <v>-1.1178318875392652</v>
      </c>
      <c r="C79" s="3">
        <f>$F$10+$F$5*B78^2+$F$7*VAR($B$2:B78)</f>
        <v>1.3886416115395668</v>
      </c>
      <c r="D79">
        <f t="shared" si="9"/>
        <v>1.3886416115395668</v>
      </c>
      <c r="E79">
        <f t="shared" si="10"/>
        <v>0.26722398992992069</v>
      </c>
    </row>
    <row r="80" spans="1:5" x14ac:dyDescent="0.3">
      <c r="A80">
        <v>77</v>
      </c>
      <c r="B80">
        <v>0.14525235253527144</v>
      </c>
      <c r="C80" s="3">
        <f>$F$10+$F$5*B79^2+$F$7*VAR($B$2:B79)</f>
        <v>1.3252594342130146</v>
      </c>
      <c r="D80">
        <f t="shared" si="9"/>
        <v>1.3252594342130146</v>
      </c>
      <c r="E80">
        <f t="shared" si="10"/>
        <v>0.20384181260336853</v>
      </c>
    </row>
    <row r="81" spans="1:5" x14ac:dyDescent="0.3">
      <c r="A81">
        <v>78</v>
      </c>
      <c r="B81">
        <v>-1.2206203397033368</v>
      </c>
      <c r="C81" s="3">
        <f>$F$10+$F$5*B80^2+$F$7*VAR($B$2:B80)</f>
        <v>1.2260983730879536</v>
      </c>
      <c r="D81">
        <f t="shared" si="9"/>
        <v>1.2260983730879536</v>
      </c>
      <c r="E81">
        <f t="shared" si="10"/>
        <v>0.10468075147830747</v>
      </c>
    </row>
    <row r="82" spans="1:5" x14ac:dyDescent="0.3">
      <c r="A82">
        <v>79</v>
      </c>
      <c r="B82">
        <v>1.1778713953344104</v>
      </c>
      <c r="C82" s="3">
        <f>$F$10+$F$5*B81^2+$F$7*VAR($B$2:B81)</f>
        <v>1.3341853923478395</v>
      </c>
      <c r="D82">
        <f t="shared" si="9"/>
        <v>1.3341853923478395</v>
      </c>
      <c r="E82">
        <f t="shared" si="10"/>
        <v>0.21276777073819342</v>
      </c>
    </row>
    <row r="83" spans="1:5" x14ac:dyDescent="0.3">
      <c r="A83">
        <v>80</v>
      </c>
      <c r="B83">
        <v>4.311548948192559E-2</v>
      </c>
      <c r="C83" s="3">
        <f>$F$10+$F$5*B82^2+$F$7*VAR($B$2:B82)</f>
        <v>1.3292821667075012</v>
      </c>
      <c r="D83">
        <f t="shared" si="9"/>
        <v>1.3292821667075012</v>
      </c>
      <c r="E83">
        <f t="shared" si="10"/>
        <v>0.20786454509785512</v>
      </c>
    </row>
    <row r="84" spans="1:5" x14ac:dyDescent="0.3">
      <c r="A84">
        <v>81</v>
      </c>
      <c r="B84">
        <v>0.40557839652325789</v>
      </c>
      <c r="C84" s="3">
        <f>$F$10+$F$5*B83^2+$F$7*VAR($B$2:B83)</f>
        <v>1.2195532184164253</v>
      </c>
      <c r="D84">
        <f t="shared" si="9"/>
        <v>1.2195532184164253</v>
      </c>
      <c r="E84">
        <f t="shared" si="10"/>
        <v>9.8135596806779191E-2</v>
      </c>
    </row>
    <row r="85" spans="1:5" x14ac:dyDescent="0.3">
      <c r="A85">
        <v>82</v>
      </c>
      <c r="B85">
        <v>1.9318330554000553</v>
      </c>
      <c r="C85" s="3">
        <f>$F$10+$F$5*B84^2+$F$7*VAR($B$2:B84)</f>
        <v>1.2200085521054007</v>
      </c>
      <c r="D85">
        <f t="shared" si="9"/>
        <v>1.2200085521054007</v>
      </c>
      <c r="E85">
        <f t="shared" si="10"/>
        <v>9.8590930495754625E-2</v>
      </c>
    </row>
    <row r="86" spans="1:5" x14ac:dyDescent="0.3">
      <c r="A86">
        <v>83</v>
      </c>
      <c r="B86">
        <v>-0.64093428207531788</v>
      </c>
      <c r="C86" s="3">
        <f>$F$10+$F$5*B85^2+$F$7*VAR($B$2:B85)</f>
        <v>1.4967065634087531</v>
      </c>
      <c r="D86">
        <f t="shared" si="9"/>
        <v>1.4967065634087531</v>
      </c>
      <c r="E86">
        <f t="shared" si="10"/>
        <v>0.37528894179910699</v>
      </c>
    </row>
    <row r="87" spans="1:5" x14ac:dyDescent="0.3">
      <c r="A87">
        <v>84</v>
      </c>
      <c r="B87">
        <v>0.8466672095664155</v>
      </c>
      <c r="C87" s="3">
        <f>$F$10+$F$5*B86^2+$F$7*VAR($B$2:B86)</f>
        <v>1.2572798775665721</v>
      </c>
      <c r="D87">
        <f t="shared" si="9"/>
        <v>1.2572798775665721</v>
      </c>
      <c r="E87">
        <f t="shared" si="10"/>
        <v>0.13586225595692603</v>
      </c>
    </row>
    <row r="88" spans="1:5" x14ac:dyDescent="0.3">
      <c r="A88">
        <v>85</v>
      </c>
      <c r="B88">
        <v>1.2895919488957863</v>
      </c>
      <c r="C88" s="3">
        <f>$F$10+$F$5*B87^2+$F$7*VAR($B$2:B87)</f>
        <v>1.2732907235288164</v>
      </c>
      <c r="D88">
        <f t="shared" si="9"/>
        <v>1.2732907235288164</v>
      </c>
      <c r="E88">
        <f t="shared" si="10"/>
        <v>0.15187310191917036</v>
      </c>
    </row>
    <row r="89" spans="1:5" x14ac:dyDescent="0.3">
      <c r="A89">
        <v>86</v>
      </c>
      <c r="B89">
        <v>1.0918815722489319</v>
      </c>
      <c r="C89" s="3">
        <f>$F$10+$F$5*B88^2+$F$7*VAR($B$2:B88)</f>
        <v>1.3434813483555264</v>
      </c>
      <c r="D89">
        <f t="shared" si="9"/>
        <v>1.3434813483555264</v>
      </c>
      <c r="E89">
        <f t="shared" si="10"/>
        <v>0.22206372674588026</v>
      </c>
    </row>
    <row r="90" spans="1:5" x14ac:dyDescent="0.3">
      <c r="A90">
        <v>87</v>
      </c>
      <c r="B90">
        <v>-1.9593743040495417</v>
      </c>
      <c r="C90" s="3">
        <f>$F$10+$F$5*B89^2+$F$7*VAR($B$2:B89)</f>
        <v>1.3094370196877487</v>
      </c>
      <c r="D90">
        <f t="shared" si="9"/>
        <v>1.3094370196877487</v>
      </c>
      <c r="E90">
        <f t="shared" si="10"/>
        <v>0.18801939807810264</v>
      </c>
    </row>
    <row r="91" spans="1:5" x14ac:dyDescent="0.3">
      <c r="A91">
        <v>88</v>
      </c>
      <c r="B91">
        <v>-0.42855497706235102</v>
      </c>
      <c r="C91" s="3">
        <f>$F$10+$F$5*B90^2+$F$7*VAR($B$2:B90)</f>
        <v>1.5265118960534165</v>
      </c>
      <c r="D91">
        <f t="shared" si="9"/>
        <v>1.5265118960534165</v>
      </c>
      <c r="E91">
        <f t="shared" si="10"/>
        <v>0.40509427444377044</v>
      </c>
    </row>
    <row r="92" spans="1:5" x14ac:dyDescent="0.3">
      <c r="A92">
        <v>89</v>
      </c>
      <c r="B92">
        <v>0.99244223498167872</v>
      </c>
      <c r="C92" s="3">
        <f>$F$10+$F$5*B91^2+$F$7*VAR($B$2:B91)</f>
        <v>1.2612604383904875</v>
      </c>
      <c r="D92">
        <f t="shared" si="9"/>
        <v>1.2612604383904875</v>
      </c>
      <c r="E92">
        <f t="shared" si="10"/>
        <v>0.13984281678084143</v>
      </c>
    </row>
    <row r="93" spans="1:5" x14ac:dyDescent="0.3">
      <c r="A93">
        <v>90</v>
      </c>
      <c r="B93">
        <v>-0.2507981447648</v>
      </c>
      <c r="C93" s="3">
        <f>$F$10+$F$5*B92^2+$F$7*VAR($B$2:B92)</f>
        <v>1.3144494222859517</v>
      </c>
      <c r="D93">
        <f t="shared" si="9"/>
        <v>1.3144494222859517</v>
      </c>
      <c r="E93">
        <f t="shared" si="10"/>
        <v>0.19303180067630565</v>
      </c>
    </row>
    <row r="94" spans="1:5" x14ac:dyDescent="0.3">
      <c r="A94">
        <v>91</v>
      </c>
      <c r="B94">
        <v>0.3464662655971073</v>
      </c>
      <c r="C94" s="3">
        <f>$F$10+$F$5*B93^2+$F$7*VAR($B$2:B93)</f>
        <v>1.2394623043521824</v>
      </c>
      <c r="D94">
        <f t="shared" si="9"/>
        <v>1.2394623043521824</v>
      </c>
      <c r="E94">
        <f t="shared" si="10"/>
        <v>0.11804468274253632</v>
      </c>
    </row>
    <row r="95" spans="1:5" x14ac:dyDescent="0.3">
      <c r="A95">
        <v>92</v>
      </c>
      <c r="B95">
        <v>-0.54246930163924134</v>
      </c>
      <c r="C95" s="3">
        <f>$F$10+$F$5*B94^2+$F$7*VAR($B$2:B94)</f>
        <v>1.2329733725522103</v>
      </c>
      <c r="D95">
        <f t="shared" si="9"/>
        <v>1.2329733725522103</v>
      </c>
      <c r="E95">
        <f t="shared" si="10"/>
        <v>0.1115557509425642</v>
      </c>
    </row>
    <row r="96" spans="1:5" x14ac:dyDescent="0.3">
      <c r="A96">
        <v>93</v>
      </c>
      <c r="B96">
        <v>0.37404195586889588</v>
      </c>
      <c r="C96" s="3">
        <f>$F$10+$F$5*B95^2+$F$7*VAR($B$2:B95)</f>
        <v>1.2378472494445996</v>
      </c>
      <c r="D96">
        <f t="shared" si="9"/>
        <v>1.2378472494445996</v>
      </c>
      <c r="E96">
        <f t="shared" si="10"/>
        <v>0.11642962783495348</v>
      </c>
    </row>
    <row r="97" spans="1:5" x14ac:dyDescent="0.3">
      <c r="A97">
        <v>94</v>
      </c>
      <c r="B97">
        <v>1.9549524396197144</v>
      </c>
      <c r="C97" s="3">
        <f>$F$10+$F$5*B96^2+$F$7*VAR($B$2:B96)</f>
        <v>1.2171425075767266</v>
      </c>
      <c r="D97">
        <f t="shared" si="9"/>
        <v>1.2171425075767266</v>
      </c>
      <c r="E97">
        <f t="shared" si="10"/>
        <v>9.5724885967080509E-2</v>
      </c>
    </row>
    <row r="98" spans="1:5" x14ac:dyDescent="0.3">
      <c r="A98">
        <v>95</v>
      </c>
      <c r="B98">
        <v>0.79786714271553949</v>
      </c>
      <c r="C98" s="3">
        <f>$F$10+$F$5*B97^2+$F$7*VAR($B$2:B97)</f>
        <v>1.4983736179161045</v>
      </c>
      <c r="D98">
        <f t="shared" si="9"/>
        <v>1.4983736179161045</v>
      </c>
      <c r="E98">
        <f t="shared" si="10"/>
        <v>0.37695599630645837</v>
      </c>
    </row>
    <row r="99" spans="1:5" x14ac:dyDescent="0.3">
      <c r="A99">
        <v>96</v>
      </c>
      <c r="B99">
        <v>-6.6016733342399395E-2</v>
      </c>
      <c r="C99" s="3">
        <f>$F$10+$F$5*B98^2+$F$7*VAR($B$2:B98)</f>
        <v>1.2694439748073045</v>
      </c>
      <c r="D99">
        <f t="shared" si="9"/>
        <v>1.2694439748073045</v>
      </c>
      <c r="E99">
        <f t="shared" si="10"/>
        <v>0.14802635319765844</v>
      </c>
    </row>
    <row r="100" spans="1:5" x14ac:dyDescent="0.3">
      <c r="A100">
        <v>97</v>
      </c>
      <c r="B100">
        <v>0.18933995642148407</v>
      </c>
      <c r="C100" s="3">
        <f>$F$10+$F$5*B99^2+$F$7*VAR($B$2:B99)</f>
        <v>1.2148670002421338</v>
      </c>
      <c r="D100">
        <f t="shared" si="9"/>
        <v>1.2148670002421338</v>
      </c>
      <c r="E100">
        <f t="shared" si="10"/>
        <v>9.3449378632487701E-2</v>
      </c>
    </row>
    <row r="101" spans="1:5" x14ac:dyDescent="0.3">
      <c r="A101">
        <v>98</v>
      </c>
      <c r="B101">
        <v>0.11186057345848158</v>
      </c>
      <c r="C101" s="3">
        <f>$F$10+$F$5*B100^2+$F$7*VAR($B$2:B100)</f>
        <v>1.2068032945200062</v>
      </c>
      <c r="D101">
        <f t="shared" si="9"/>
        <v>1.2068032945200062</v>
      </c>
      <c r="E101">
        <f t="shared" si="10"/>
        <v>8.5385672910360144E-2</v>
      </c>
    </row>
    <row r="102" spans="1:5" x14ac:dyDescent="0.3">
      <c r="A102">
        <v>99</v>
      </c>
      <c r="B102">
        <v>-0.9260540103017012</v>
      </c>
      <c r="C102" s="3">
        <f>$F$10+$F$5*B101^2+$F$7*VAR($B$2:B101)</f>
        <v>1.1950279782448148</v>
      </c>
      <c r="D102">
        <f t="shared" si="9"/>
        <v>1.1950279782448148</v>
      </c>
      <c r="E102">
        <f t="shared" si="10"/>
        <v>7.3610356635168683E-2</v>
      </c>
    </row>
    <row r="103" spans="1:5" x14ac:dyDescent="0.3">
      <c r="A103">
        <v>100</v>
      </c>
      <c r="B103">
        <v>-0.66921417875902067</v>
      </c>
      <c r="C103" s="3">
        <f>$F$10+$F$5*B102^2+$F$7*VAR($B$2:B102)</f>
        <v>1.2537388359455885</v>
      </c>
      <c r="D103">
        <f t="shared" si="9"/>
        <v>1.2537388359455885</v>
      </c>
      <c r="E103">
        <f t="shared" si="10"/>
        <v>0.13232121433594246</v>
      </c>
    </row>
    <row r="104" spans="1:5" x14ac:dyDescent="0.3">
      <c r="A104">
        <v>101</v>
      </c>
      <c r="B104">
        <v>0.12176911853998118</v>
      </c>
      <c r="C104" s="3">
        <f>$F$10+$F$5*B103^2+$F$7*VAR($B$2:B103)</f>
        <v>1.2203494110199506</v>
      </c>
      <c r="D104">
        <f t="shared" si="9"/>
        <v>1.2203494110199506</v>
      </c>
      <c r="E104">
        <f t="shared" si="10"/>
        <v>9.893178941030456E-2</v>
      </c>
    </row>
    <row r="105" spans="1:5" x14ac:dyDescent="0.3">
      <c r="A105">
        <v>102</v>
      </c>
      <c r="B105">
        <v>0.61259300718053566</v>
      </c>
      <c r="C105" s="3">
        <f>$F$10+$F$5*B104^2+$F$7*VAR($B$2:B104)</f>
        <v>1.18035938542535</v>
      </c>
      <c r="D105">
        <f t="shared" si="9"/>
        <v>1.18035938542535</v>
      </c>
      <c r="E105">
        <f t="shared" si="10"/>
        <v>5.8941763815703929E-2</v>
      </c>
    </row>
    <row r="106" spans="1:5" x14ac:dyDescent="0.3">
      <c r="A106">
        <v>103</v>
      </c>
      <c r="B106">
        <v>0.35428788403075306</v>
      </c>
      <c r="C106" s="3">
        <f>$F$10+$F$5*B105^2+$F$7*VAR($B$2:B105)</f>
        <v>1.1986104983564188</v>
      </c>
      <c r="D106">
        <f t="shared" si="9"/>
        <v>1.1986104983564188</v>
      </c>
      <c r="E106">
        <f t="shared" si="10"/>
        <v>7.7192876746772665E-2</v>
      </c>
    </row>
    <row r="107" spans="1:5" x14ac:dyDescent="0.3">
      <c r="A107">
        <v>104</v>
      </c>
      <c r="B107">
        <v>-0.34911343168551545</v>
      </c>
      <c r="C107" s="3">
        <f>$F$10+$F$5*B106^2+$F$7*VAR($B$2:B106)</f>
        <v>1.1724227117013712</v>
      </c>
      <c r="D107">
        <f t="shared" si="9"/>
        <v>1.1724227117013712</v>
      </c>
      <c r="E107">
        <f t="shared" si="10"/>
        <v>5.1005090091725158E-2</v>
      </c>
    </row>
    <row r="108" spans="1:5" x14ac:dyDescent="0.3">
      <c r="A108">
        <v>105</v>
      </c>
      <c r="B108">
        <v>1.0221661105392406</v>
      </c>
      <c r="C108" s="3">
        <f>$F$10+$F$5*B107^2+$F$7*VAR($B$2:B107)</f>
        <v>1.1646315549061659</v>
      </c>
      <c r="D108">
        <f t="shared" si="9"/>
        <v>1.1646315549061659</v>
      </c>
      <c r="E108">
        <f t="shared" si="10"/>
        <v>4.3213933296519791E-2</v>
      </c>
    </row>
    <row r="109" spans="1:5" x14ac:dyDescent="0.3">
      <c r="A109">
        <v>106</v>
      </c>
      <c r="B109">
        <v>-0.12950059662554569</v>
      </c>
      <c r="C109" s="3">
        <f>$F$10+$F$5*B108^2+$F$7*VAR($B$2:B108)</f>
        <v>1.2278238704852258</v>
      </c>
      <c r="D109">
        <f t="shared" si="9"/>
        <v>1.2278238704852258</v>
      </c>
      <c r="E109">
        <f t="shared" si="10"/>
        <v>0.1064062488755797</v>
      </c>
    </row>
    <row r="110" spans="1:5" x14ac:dyDescent="0.3">
      <c r="A110">
        <v>107</v>
      </c>
      <c r="B110">
        <v>0.36911727892334806</v>
      </c>
      <c r="C110" s="3">
        <f>$F$10+$F$5*B109^2+$F$7*VAR($B$2:B109)</f>
        <v>1.1473498215036093</v>
      </c>
      <c r="D110">
        <f t="shared" si="9"/>
        <v>1.1473498215036093</v>
      </c>
      <c r="E110">
        <f t="shared" si="10"/>
        <v>2.5932199893963226E-2</v>
      </c>
    </row>
    <row r="111" spans="1:5" x14ac:dyDescent="0.3">
      <c r="A111">
        <v>108</v>
      </c>
      <c r="B111">
        <v>0.97486785782757324</v>
      </c>
      <c r="C111" s="3">
        <f>$F$10+$F$5*B110^2+$F$7*VAR($B$2:B110)</f>
        <v>1.1476175639573678</v>
      </c>
      <c r="D111">
        <f t="shared" si="9"/>
        <v>1.1476175639573678</v>
      </c>
      <c r="E111">
        <f t="shared" si="10"/>
        <v>2.6199942347721716E-2</v>
      </c>
    </row>
    <row r="112" spans="1:5" x14ac:dyDescent="0.3">
      <c r="A112">
        <v>109</v>
      </c>
      <c r="B112">
        <v>0.66353439089079103</v>
      </c>
      <c r="C112" s="3">
        <f>$F$10+$F$5*B111^2+$F$7*VAR($B$2:B111)</f>
        <v>1.2025342704084432</v>
      </c>
      <c r="D112">
        <f t="shared" si="9"/>
        <v>1.2025342704084432</v>
      </c>
      <c r="E112">
        <f t="shared" si="10"/>
        <v>8.1116648798797097E-2</v>
      </c>
    </row>
    <row r="113" spans="1:5" x14ac:dyDescent="0.3">
      <c r="A113">
        <v>110</v>
      </c>
      <c r="B113">
        <v>0.97863475566239277</v>
      </c>
      <c r="C113" s="3">
        <f>$F$10+$F$5*B112^2+$F$7*VAR($B$2:B112)</f>
        <v>1.1609604216989748</v>
      </c>
      <c r="D113">
        <f t="shared" si="9"/>
        <v>1.1609604216989748</v>
      </c>
      <c r="E113">
        <f t="shared" si="10"/>
        <v>3.9542800089328756E-2</v>
      </c>
    </row>
    <row r="114" spans="1:5" x14ac:dyDescent="0.3">
      <c r="A114">
        <v>111</v>
      </c>
      <c r="B114">
        <v>-0.99661982974582608</v>
      </c>
      <c r="C114" s="3">
        <f>$F$10+$F$5*B113^2+$F$7*VAR($B$2:B113)</f>
        <v>1.1950848892763699</v>
      </c>
      <c r="D114">
        <f t="shared" si="9"/>
        <v>1.1950848892763699</v>
      </c>
      <c r="E114">
        <f t="shared" si="10"/>
        <v>7.3667267666723824E-2</v>
      </c>
    </row>
    <row r="115" spans="1:5" x14ac:dyDescent="0.3">
      <c r="A115">
        <v>112</v>
      </c>
      <c r="B115">
        <v>6.094849792146851E-2</v>
      </c>
      <c r="C115" s="3">
        <f>$F$10+$F$5*B114^2+$F$7*VAR($B$2:B114)</f>
        <v>1.1992897464100758</v>
      </c>
      <c r="D115">
        <f t="shared" si="9"/>
        <v>1.1992897464100758</v>
      </c>
      <c r="E115">
        <f t="shared" si="10"/>
        <v>7.787212480042971E-2</v>
      </c>
    </row>
    <row r="116" spans="1:5" x14ac:dyDescent="0.3">
      <c r="A116">
        <v>113</v>
      </c>
      <c r="B116">
        <v>0.31499973275176085</v>
      </c>
      <c r="C116" s="3">
        <f>$F$10+$F$5*B115^2+$F$7*VAR($B$2:B115)</f>
        <v>1.1218078654035113</v>
      </c>
      <c r="D116">
        <f t="shared" si="9"/>
        <v>1.1218078654035113</v>
      </c>
      <c r="E116">
        <f t="shared" si="10"/>
        <v>3.9024379386520813E-4</v>
      </c>
    </row>
    <row r="117" spans="1:5" x14ac:dyDescent="0.3">
      <c r="A117">
        <v>114</v>
      </c>
      <c r="B117">
        <v>-0.42747336348001519</v>
      </c>
      <c r="C117" s="3">
        <f>$F$10+$F$5*B116^2+$F$7*VAR($B$2:B116)</f>
        <v>1.1207737531111117</v>
      </c>
      <c r="D117">
        <f t="shared" si="9"/>
        <v>1.1207737531111117</v>
      </c>
      <c r="E117">
        <f t="shared" si="10"/>
        <v>-6.4386849853437234E-4</v>
      </c>
    </row>
    <row r="118" spans="1:5" x14ac:dyDescent="0.3">
      <c r="A118">
        <v>115</v>
      </c>
      <c r="B118">
        <v>-1.0631537919838692</v>
      </c>
      <c r="C118" s="3">
        <f>$F$10+$F$5*B117^2+$F$7*VAR($B$2:B117)</f>
        <v>1.1209096084939443</v>
      </c>
      <c r="D118">
        <f t="shared" si="9"/>
        <v>1.1209096084939443</v>
      </c>
      <c r="E118">
        <f t="shared" si="10"/>
        <v>-5.0801311570181085E-4</v>
      </c>
    </row>
    <row r="119" spans="1:5" x14ac:dyDescent="0.3">
      <c r="A119">
        <v>116</v>
      </c>
      <c r="B119">
        <v>-1.9971136064079358</v>
      </c>
      <c r="C119" s="3">
        <f>$F$10+$F$5*B118^2+$F$7*VAR($B$2:B118)</f>
        <v>1.1900302889813767</v>
      </c>
      <c r="D119">
        <f t="shared" si="9"/>
        <v>1.1900302889813767</v>
      </c>
      <c r="E119">
        <f t="shared" si="10"/>
        <v>6.8612667371730662E-2</v>
      </c>
    </row>
    <row r="120" spans="1:5" x14ac:dyDescent="0.3">
      <c r="A120">
        <v>117</v>
      </c>
      <c r="B120">
        <v>1.4724747408595431</v>
      </c>
      <c r="C120" s="3">
        <f>$F$10+$F$5*B119^2+$F$7*VAR($B$2:B119)</f>
        <v>1.416248067646408</v>
      </c>
      <c r="D120">
        <f t="shared" si="9"/>
        <v>1.416248067646408</v>
      </c>
      <c r="E120">
        <f t="shared" si="10"/>
        <v>0.2948304460367619</v>
      </c>
    </row>
    <row r="121" spans="1:5" x14ac:dyDescent="0.3">
      <c r="A121">
        <v>118</v>
      </c>
      <c r="B121">
        <v>-0.11923848929857675</v>
      </c>
      <c r="C121" s="3">
        <f>$F$10+$F$5*B120^2+$F$7*VAR($B$2:B120)</f>
        <v>1.2960639765878454</v>
      </c>
      <c r="D121">
        <f t="shared" si="9"/>
        <v>1.2960639765878454</v>
      </c>
      <c r="E121">
        <f t="shared" si="10"/>
        <v>0.17464635497819936</v>
      </c>
    </row>
    <row r="122" spans="1:5" x14ac:dyDescent="0.3">
      <c r="A122">
        <v>119</v>
      </c>
      <c r="B122">
        <v>-1.569974255487725</v>
      </c>
      <c r="C122" s="3">
        <f>$F$10+$F$5*B121^2+$F$7*VAR($B$2:B121)</f>
        <v>1.1376653097302398</v>
      </c>
      <c r="D122">
        <f t="shared" si="9"/>
        <v>1.1376653097302398</v>
      </c>
      <c r="E122">
        <f t="shared" si="10"/>
        <v>1.624768812059374E-2</v>
      </c>
    </row>
    <row r="123" spans="1:5" x14ac:dyDescent="0.3">
      <c r="A123">
        <v>120</v>
      </c>
      <c r="B123">
        <v>0.60958414405934569</v>
      </c>
      <c r="C123" s="3">
        <f>$F$10+$F$5*B122^2+$F$7*VAR($B$2:B122)</f>
        <v>1.3221379226734573</v>
      </c>
      <c r="D123">
        <f t="shared" si="9"/>
        <v>1.3221379226734573</v>
      </c>
      <c r="E123">
        <f t="shared" si="10"/>
        <v>0.20072030106381122</v>
      </c>
    </row>
    <row r="124" spans="1:5" x14ac:dyDescent="0.3">
      <c r="A124">
        <v>121</v>
      </c>
      <c r="B124">
        <v>1.1096350862187501</v>
      </c>
      <c r="C124" s="3">
        <f>$F$10+$F$5*B123^2+$F$7*VAR($B$2:B123)</f>
        <v>1.1699775173414206</v>
      </c>
      <c r="D124">
        <f t="shared" si="9"/>
        <v>1.1699775173414206</v>
      </c>
      <c r="E124">
        <f t="shared" si="10"/>
        <v>4.8559895731774549E-2</v>
      </c>
    </row>
    <row r="125" spans="1:5" x14ac:dyDescent="0.3">
      <c r="A125">
        <v>122</v>
      </c>
      <c r="B125">
        <v>-0.11092370014975929</v>
      </c>
      <c r="C125" s="3">
        <f>$F$10+$F$5*B124^2+$F$7*VAR($B$2:B124)</f>
        <v>1.2304681796454633</v>
      </c>
      <c r="D125">
        <f t="shared" si="9"/>
        <v>1.2304681796454633</v>
      </c>
      <c r="E125">
        <f t="shared" si="10"/>
        <v>0.1090505580358172</v>
      </c>
    </row>
    <row r="126" spans="1:5" x14ac:dyDescent="0.3">
      <c r="A126">
        <v>123</v>
      </c>
      <c r="B126">
        <v>-0.50353375098581232</v>
      </c>
      <c r="C126" s="3">
        <f>$F$10+$F$5*B125^2+$F$7*VAR($B$2:B125)</f>
        <v>1.1377345155810346</v>
      </c>
      <c r="D126">
        <f t="shared" si="9"/>
        <v>1.1377345155810346</v>
      </c>
      <c r="E126">
        <f t="shared" si="10"/>
        <v>1.6316893971388469E-2</v>
      </c>
    </row>
    <row r="127" spans="1:5" x14ac:dyDescent="0.3">
      <c r="A127">
        <v>124</v>
      </c>
      <c r="B127">
        <v>0.81260190960599421</v>
      </c>
      <c r="C127" s="3">
        <f>$F$10+$F$5*B126^2+$F$7*VAR($B$2:B126)</f>
        <v>1.149564866582691</v>
      </c>
      <c r="D127">
        <f t="shared" si="9"/>
        <v>1.149564866582691</v>
      </c>
      <c r="E127">
        <f t="shared" si="10"/>
        <v>2.8147244973044883E-2</v>
      </c>
    </row>
    <row r="128" spans="1:5" x14ac:dyDescent="0.3">
      <c r="A128">
        <v>125</v>
      </c>
      <c r="B128">
        <v>-8.6139714522430341E-2</v>
      </c>
      <c r="C128" s="3">
        <f>$F$10+$F$5*B127^2+$F$7*VAR($B$2:B127)</f>
        <v>1.1745626667525757</v>
      </c>
      <c r="D128">
        <f t="shared" si="9"/>
        <v>1.1745626667525757</v>
      </c>
      <c r="E128">
        <f t="shared" si="10"/>
        <v>5.3145045142929614E-2</v>
      </c>
    </row>
    <row r="129" spans="1:5" x14ac:dyDescent="0.3">
      <c r="A129">
        <v>126</v>
      </c>
      <c r="B129">
        <v>0.22372441754072014</v>
      </c>
      <c r="C129" s="3">
        <f>$F$10+$F$5*B128^2+$F$7*VAR($B$2:B128)</f>
        <v>1.1216925390131036</v>
      </c>
      <c r="D129">
        <f t="shared" si="9"/>
        <v>1.1216925390131036</v>
      </c>
      <c r="E129">
        <f t="shared" si="10"/>
        <v>2.749174034575308E-4</v>
      </c>
    </row>
    <row r="130" spans="1:5" x14ac:dyDescent="0.3">
      <c r="A130">
        <v>127</v>
      </c>
      <c r="B130">
        <v>-1.1188630608165888</v>
      </c>
      <c r="C130" s="3">
        <f>$F$10+$F$5*B129^2+$F$7*VAR($B$2:B129)</f>
        <v>1.1175739657283319</v>
      </c>
      <c r="D130">
        <f t="shared" si="9"/>
        <v>1.1175739657283319</v>
      </c>
      <c r="E130">
        <f t="shared" si="10"/>
        <v>-3.8436558813141897E-3</v>
      </c>
    </row>
    <row r="131" spans="1:5" x14ac:dyDescent="0.3">
      <c r="A131">
        <v>128</v>
      </c>
      <c r="B131">
        <v>3.7895991899128977E-2</v>
      </c>
      <c r="C131" s="3">
        <f>$F$10+$F$5*B130^2+$F$7*VAR($B$2:B130)</f>
        <v>1.2048120028018343</v>
      </c>
      <c r="D131">
        <f t="shared" si="9"/>
        <v>1.2048120028018343</v>
      </c>
      <c r="E131">
        <f t="shared" si="10"/>
        <v>8.3394381192188227E-2</v>
      </c>
    </row>
    <row r="132" spans="1:5" x14ac:dyDescent="0.3">
      <c r="A132">
        <v>129</v>
      </c>
      <c r="B132">
        <v>-0.75949368114836746</v>
      </c>
      <c r="C132" s="3">
        <f>$F$10+$F$5*B131^2+$F$7*VAR($B$2:B131)</f>
        <v>1.1101804654434122</v>
      </c>
      <c r="D132">
        <f t="shared" ref="D132:D195" si="11">C132</f>
        <v>1.1101804654434122</v>
      </c>
      <c r="E132">
        <f t="shared" si="10"/>
        <v>-1.1237156166233886E-2</v>
      </c>
    </row>
    <row r="133" spans="1:5" x14ac:dyDescent="0.3">
      <c r="A133">
        <v>130</v>
      </c>
      <c r="B133">
        <v>-1.815048525324964</v>
      </c>
      <c r="C133" s="3">
        <f>$F$10+$F$5*B132^2+$F$7*VAR($B$2:B132)</f>
        <v>1.1482967884536084</v>
      </c>
      <c r="D133">
        <f t="shared" si="11"/>
        <v>1.1482967884536084</v>
      </c>
      <c r="E133">
        <f t="shared" ref="E133:E196" si="12">D133-AVERAGE($D$4:$D$313)</f>
        <v>2.6879166843962299E-2</v>
      </c>
    </row>
    <row r="134" spans="1:5" x14ac:dyDescent="0.3">
      <c r="A134">
        <v>131</v>
      </c>
      <c r="B134">
        <v>0.1685770987442585</v>
      </c>
      <c r="C134" s="3">
        <f>$F$10+$F$5*B133^2+$F$7*VAR($B$2:B133)</f>
        <v>1.3562120524708652</v>
      </c>
      <c r="D134">
        <f t="shared" si="11"/>
        <v>1.3562120524708652</v>
      </c>
      <c r="E134">
        <f t="shared" si="12"/>
        <v>0.23479443086121909</v>
      </c>
    </row>
    <row r="135" spans="1:5" x14ac:dyDescent="0.3">
      <c r="A135">
        <v>132</v>
      </c>
      <c r="B135">
        <v>0.27000856670203088</v>
      </c>
      <c r="C135" s="3">
        <f>$F$10+$F$5*B134^2+$F$7*VAR($B$2:B134)</f>
        <v>1.1206782942775098</v>
      </c>
      <c r="D135">
        <f t="shared" si="11"/>
        <v>1.1206782942775098</v>
      </c>
      <c r="E135">
        <f t="shared" si="12"/>
        <v>-7.3932733213633028E-4</v>
      </c>
    </row>
    <row r="136" spans="1:5" x14ac:dyDescent="0.3">
      <c r="A136">
        <v>133</v>
      </c>
      <c r="B136">
        <v>-0.70625932299550265</v>
      </c>
      <c r="C136" s="3">
        <f>$F$10+$F$5*B135^2+$F$7*VAR($B$2:B135)</f>
        <v>1.1172144252938796</v>
      </c>
      <c r="D136">
        <f t="shared" si="11"/>
        <v>1.1172144252938796</v>
      </c>
      <c r="E136">
        <f t="shared" si="12"/>
        <v>-4.2031963157664887E-3</v>
      </c>
    </row>
    <row r="137" spans="1:5" x14ac:dyDescent="0.3">
      <c r="A137">
        <v>134</v>
      </c>
      <c r="B137">
        <v>-0.47996763907048146</v>
      </c>
      <c r="C137" s="3">
        <f>$F$10+$F$5*B136^2+$F$7*VAR($B$2:B136)</f>
        <v>1.1441445280687936</v>
      </c>
      <c r="D137">
        <f t="shared" si="11"/>
        <v>1.1441445280687936</v>
      </c>
      <c r="E137">
        <f t="shared" si="12"/>
        <v>2.2726906459147544E-2</v>
      </c>
    </row>
    <row r="138" spans="1:5" x14ac:dyDescent="0.3">
      <c r="A138">
        <v>135</v>
      </c>
      <c r="B138">
        <v>-0.9309732508352222</v>
      </c>
      <c r="C138" s="3">
        <f>$F$10+$F$5*B137^2+$F$7*VAR($B$2:B137)</f>
        <v>1.1204972989405984</v>
      </c>
      <c r="D138">
        <f t="shared" si="11"/>
        <v>1.1204972989405984</v>
      </c>
      <c r="E138">
        <f t="shared" si="12"/>
        <v>-9.2032266904773508E-4</v>
      </c>
    </row>
    <row r="139" spans="1:5" x14ac:dyDescent="0.3">
      <c r="A139">
        <v>136</v>
      </c>
      <c r="B139">
        <v>1.0560385279121416</v>
      </c>
      <c r="C139" s="3">
        <f>$F$10+$F$5*B138^2+$F$7*VAR($B$2:B138)</f>
        <v>1.1647627018853326</v>
      </c>
      <c r="D139">
        <f t="shared" si="11"/>
        <v>1.1647627018853326</v>
      </c>
      <c r="E139">
        <f t="shared" si="12"/>
        <v>4.3345080275686509E-2</v>
      </c>
    </row>
    <row r="140" spans="1:5" x14ac:dyDescent="0.3">
      <c r="A140">
        <v>137</v>
      </c>
      <c r="B140">
        <v>0.21280335134531025</v>
      </c>
      <c r="C140" s="3">
        <f>$F$10+$F$5*B139^2+$F$7*VAR($B$2:B139)</f>
        <v>1.1824959831289801</v>
      </c>
      <c r="D140">
        <f t="shared" si="11"/>
        <v>1.1824959831289801</v>
      </c>
      <c r="E140">
        <f t="shared" si="12"/>
        <v>6.107836151933399E-2</v>
      </c>
    </row>
    <row r="141" spans="1:5" x14ac:dyDescent="0.3">
      <c r="A141">
        <v>138</v>
      </c>
      <c r="B141">
        <v>-0.82489068415061939</v>
      </c>
      <c r="C141" s="3">
        <f>$F$10+$F$5*B140^2+$F$7*VAR($B$2:B140)</f>
        <v>1.1012369376119178</v>
      </c>
      <c r="D141">
        <f t="shared" si="11"/>
        <v>1.1012369376119178</v>
      </c>
      <c r="E141">
        <f t="shared" si="12"/>
        <v>-2.0180683997728321E-2</v>
      </c>
    </row>
    <row r="142" spans="1:5" x14ac:dyDescent="0.3">
      <c r="A142">
        <v>139</v>
      </c>
      <c r="B142">
        <v>0.17492633940922328</v>
      </c>
      <c r="C142" s="3">
        <f>$F$10+$F$5*B141^2+$F$7*VAR($B$2:B141)</f>
        <v>1.1442049414719597</v>
      </c>
      <c r="D142">
        <f t="shared" si="11"/>
        <v>1.1442049414719597</v>
      </c>
      <c r="E142">
        <f t="shared" si="12"/>
        <v>2.2787319862313637E-2</v>
      </c>
    </row>
    <row r="143" spans="1:5" x14ac:dyDescent="0.3">
      <c r="A143">
        <v>140</v>
      </c>
      <c r="B143">
        <v>0.66080538908642028</v>
      </c>
      <c r="C143" s="3">
        <f>$F$10+$F$5*B142^2+$F$7*VAR($B$2:B142)</f>
        <v>1.0924333529246075</v>
      </c>
      <c r="D143">
        <f t="shared" si="11"/>
        <v>1.0924333529246075</v>
      </c>
      <c r="E143">
        <f t="shared" si="12"/>
        <v>-2.8984268685038561E-2</v>
      </c>
    </row>
    <row r="144" spans="1:5" x14ac:dyDescent="0.3">
      <c r="A144">
        <v>141</v>
      </c>
      <c r="B144">
        <v>0.33296658371090676</v>
      </c>
      <c r="C144" s="3">
        <f>$F$10+$F$5*B143^2+$F$7*VAR($B$2:B143)</f>
        <v>1.1170461001390017</v>
      </c>
      <c r="D144">
        <f t="shared" si="11"/>
        <v>1.1170461001390017</v>
      </c>
      <c r="E144">
        <f t="shared" si="12"/>
        <v>-4.3715214706443462E-3</v>
      </c>
    </row>
    <row r="145" spans="1:5" x14ac:dyDescent="0.3">
      <c r="A145">
        <v>142</v>
      </c>
      <c r="B145">
        <v>0.41588279045359883</v>
      </c>
      <c r="C145" s="3">
        <f>$F$10+$F$5*B144^2+$F$7*VAR($B$2:B144)</f>
        <v>1.0885358030432428</v>
      </c>
      <c r="D145">
        <f t="shared" si="11"/>
        <v>1.0885358030432428</v>
      </c>
      <c r="E145">
        <f t="shared" si="12"/>
        <v>-3.2881818566403265E-2</v>
      </c>
    </row>
    <row r="146" spans="1:5" x14ac:dyDescent="0.3">
      <c r="A146">
        <v>143</v>
      </c>
      <c r="B146">
        <v>-0.56526460179091209</v>
      </c>
      <c r="C146" s="3">
        <f>$F$10+$F$5*B145^2+$F$7*VAR($B$2:B145)</f>
        <v>1.0875983272507546</v>
      </c>
      <c r="D146">
        <f t="shared" si="11"/>
        <v>1.0875983272507546</v>
      </c>
      <c r="E146">
        <f t="shared" si="12"/>
        <v>-3.3819294358891527E-2</v>
      </c>
    </row>
    <row r="147" spans="1:5" x14ac:dyDescent="0.3">
      <c r="A147">
        <v>144</v>
      </c>
      <c r="B147">
        <v>5.2009965141526428E-2</v>
      </c>
      <c r="C147" s="3">
        <f>$F$10+$F$5*B146^2+$F$7*VAR($B$2:B146)</f>
        <v>1.094166693195348</v>
      </c>
      <c r="D147">
        <f t="shared" si="11"/>
        <v>1.094166693195348</v>
      </c>
      <c r="E147">
        <f t="shared" si="12"/>
        <v>-2.7250928414298103E-2</v>
      </c>
    </row>
    <row r="148" spans="1:5" x14ac:dyDescent="0.3">
      <c r="A148">
        <v>145</v>
      </c>
      <c r="B148">
        <v>1.3236877419696351</v>
      </c>
      <c r="C148" s="3">
        <f>$F$10+$F$5*B147^2+$F$7*VAR($B$2:B147)</f>
        <v>1.0659773444969372</v>
      </c>
      <c r="D148">
        <f t="shared" si="11"/>
        <v>1.0659773444969372</v>
      </c>
      <c r="E148">
        <f t="shared" si="12"/>
        <v>-5.5440277112708936E-2</v>
      </c>
    </row>
    <row r="149" spans="1:5" x14ac:dyDescent="0.3">
      <c r="A149">
        <v>146</v>
      </c>
      <c r="B149">
        <v>0.24052514460503785</v>
      </c>
      <c r="C149" s="3">
        <f>$F$10+$F$5*B148^2+$F$7*VAR($B$2:B148)</f>
        <v>1.1927553600292311</v>
      </c>
      <c r="D149">
        <f t="shared" si="11"/>
        <v>1.1927553600292311</v>
      </c>
      <c r="E149">
        <f t="shared" si="12"/>
        <v>7.1337738419585017E-2</v>
      </c>
    </row>
    <row r="150" spans="1:5" x14ac:dyDescent="0.3">
      <c r="A150">
        <v>147</v>
      </c>
      <c r="B150">
        <v>0.8512142784953175</v>
      </c>
      <c r="C150" s="3">
        <f>$F$10+$F$5*B149^2+$F$7*VAR($B$2:B149)</f>
        <v>1.0684544986417115</v>
      </c>
      <c r="D150">
        <f t="shared" si="11"/>
        <v>1.0684544986417115</v>
      </c>
      <c r="E150">
        <f t="shared" si="12"/>
        <v>-5.2963122967934595E-2</v>
      </c>
    </row>
    <row r="151" spans="1:5" x14ac:dyDescent="0.3">
      <c r="A151">
        <v>148</v>
      </c>
      <c r="B151">
        <v>1.1261338849418001</v>
      </c>
      <c r="C151" s="3">
        <f>$F$10+$F$5*B150^2+$F$7*VAR($B$2:B150)</f>
        <v>1.1132071361950637</v>
      </c>
      <c r="D151">
        <f t="shared" si="11"/>
        <v>1.1132071361950637</v>
      </c>
      <c r="E151">
        <f t="shared" si="12"/>
        <v>-8.210485414582358E-3</v>
      </c>
    </row>
    <row r="152" spans="1:5" x14ac:dyDescent="0.3">
      <c r="A152">
        <v>149</v>
      </c>
      <c r="B152">
        <v>0.97373543791851436</v>
      </c>
      <c r="C152" s="3">
        <f>$F$10+$F$5*B151^2+$F$7*VAR($B$2:B151)</f>
        <v>1.1524501211097586</v>
      </c>
      <c r="D152">
        <f t="shared" si="11"/>
        <v>1.1524501211097586</v>
      </c>
      <c r="E152">
        <f t="shared" si="12"/>
        <v>3.1032499500112554E-2</v>
      </c>
    </row>
    <row r="153" spans="1:5" x14ac:dyDescent="0.3">
      <c r="A153">
        <v>150</v>
      </c>
      <c r="B153">
        <v>-0.31310946058668421</v>
      </c>
      <c r="C153" s="3">
        <f>$F$10+$F$5*B152^2+$F$7*VAR($B$2:B152)</f>
        <v>1.1293052439955122</v>
      </c>
      <c r="D153">
        <f t="shared" si="11"/>
        <v>1.1293052439955122</v>
      </c>
      <c r="E153">
        <f t="shared" si="12"/>
        <v>7.8876223858661554E-3</v>
      </c>
    </row>
    <row r="154" spans="1:5" x14ac:dyDescent="0.3">
      <c r="A154">
        <v>151</v>
      </c>
      <c r="B154">
        <v>0.39156646384786314</v>
      </c>
      <c r="C154" s="3">
        <f>$F$10+$F$5*B153^2+$F$7*VAR($B$2:B153)</f>
        <v>1.0649821183784898</v>
      </c>
      <c r="D154">
        <f t="shared" si="11"/>
        <v>1.0649821183784898</v>
      </c>
      <c r="E154">
        <f t="shared" si="12"/>
        <v>-5.6435503231156314E-2</v>
      </c>
    </row>
    <row r="155" spans="1:5" x14ac:dyDescent="0.3">
      <c r="A155">
        <v>152</v>
      </c>
      <c r="B155">
        <v>-0.54102759001290812</v>
      </c>
      <c r="C155" s="3">
        <f>$F$10+$F$5*B154^2+$F$7*VAR($B$2:B154)</f>
        <v>1.0638283487399924</v>
      </c>
      <c r="D155">
        <f t="shared" si="11"/>
        <v>1.0638283487399924</v>
      </c>
      <c r="E155">
        <f t="shared" si="12"/>
        <v>-5.7589272869653652E-2</v>
      </c>
    </row>
    <row r="156" spans="1:5" x14ac:dyDescent="0.3">
      <c r="A156">
        <v>153</v>
      </c>
      <c r="B156">
        <v>-0.17126537819073184</v>
      </c>
      <c r="C156" s="3">
        <f>$F$10+$F$5*B155^2+$F$7*VAR($B$2:B155)</f>
        <v>1.0702556115572062</v>
      </c>
      <c r="D156">
        <f t="shared" si="11"/>
        <v>1.0702556115572062</v>
      </c>
      <c r="E156">
        <f t="shared" si="12"/>
        <v>-5.1162010052439921E-2</v>
      </c>
    </row>
    <row r="157" spans="1:5" x14ac:dyDescent="0.3">
      <c r="A157">
        <v>154</v>
      </c>
      <c r="B157">
        <v>-0.10495664223456184</v>
      </c>
      <c r="C157" s="3">
        <f>$F$10+$F$5*B156^2+$F$7*VAR($B$2:B156)</f>
        <v>1.0466413296658326</v>
      </c>
      <c r="D157">
        <f t="shared" si="11"/>
        <v>1.0466413296658326</v>
      </c>
      <c r="E157">
        <f t="shared" si="12"/>
        <v>-7.4776291943813522E-2</v>
      </c>
    </row>
    <row r="158" spans="1:5" x14ac:dyDescent="0.3">
      <c r="A158">
        <v>155</v>
      </c>
      <c r="B158">
        <v>5.4077897897310608E-2</v>
      </c>
      <c r="C158" s="3">
        <f>$F$10+$F$5*B157^2+$F$7*VAR($B$2:B157)</f>
        <v>1.0400838338046021</v>
      </c>
      <c r="D158">
        <f t="shared" si="11"/>
        <v>1.0400838338046021</v>
      </c>
      <c r="E158">
        <f t="shared" si="12"/>
        <v>-8.1333787805043967E-2</v>
      </c>
    </row>
    <row r="159" spans="1:5" x14ac:dyDescent="0.3">
      <c r="A159">
        <v>156</v>
      </c>
      <c r="B159">
        <v>-1.1728667129455665</v>
      </c>
      <c r="C159" s="3">
        <f>$F$10+$F$5*B158^2+$F$7*VAR($B$2:B158)</f>
        <v>1.034137985386256</v>
      </c>
      <c r="D159">
        <f t="shared" si="11"/>
        <v>1.034137985386256</v>
      </c>
      <c r="E159">
        <f t="shared" si="12"/>
        <v>-8.7279636223390078E-2</v>
      </c>
    </row>
    <row r="160" spans="1:5" x14ac:dyDescent="0.3">
      <c r="A160">
        <v>157</v>
      </c>
      <c r="B160">
        <v>-0.59089090872463912</v>
      </c>
      <c r="C160" s="3">
        <f>$F$10+$F$5*B159^2+$F$7*VAR($B$2:B159)</f>
        <v>1.1338432653109645</v>
      </c>
      <c r="D160">
        <f t="shared" si="11"/>
        <v>1.1338432653109645</v>
      </c>
      <c r="E160">
        <f t="shared" si="12"/>
        <v>1.2425643701318378E-2</v>
      </c>
    </row>
    <row r="161" spans="1:5" x14ac:dyDescent="0.3">
      <c r="A161">
        <v>158</v>
      </c>
      <c r="B161">
        <v>-0.76702881584278138</v>
      </c>
      <c r="C161" s="3">
        <f>$F$10+$F$5*B160^2+$F$7*VAR($B$2:B160)</f>
        <v>1.0591230720978078</v>
      </c>
      <c r="D161">
        <f t="shared" si="11"/>
        <v>1.0591230720978078</v>
      </c>
      <c r="E161">
        <f t="shared" si="12"/>
        <v>-6.2294549511838326E-2</v>
      </c>
    </row>
    <row r="162" spans="1:5" x14ac:dyDescent="0.3">
      <c r="A162">
        <v>159</v>
      </c>
      <c r="B162">
        <v>-0.44800486255354433</v>
      </c>
      <c r="C162" s="3">
        <f>$F$10+$F$5*B161^2+$F$7*VAR($B$2:B161)</f>
        <v>1.0744875915683145</v>
      </c>
      <c r="D162">
        <f t="shared" si="11"/>
        <v>1.0744875915683145</v>
      </c>
      <c r="E162">
        <f t="shared" si="12"/>
        <v>-4.6930030041331561E-2</v>
      </c>
    </row>
    <row r="163" spans="1:5" x14ac:dyDescent="0.3">
      <c r="A163">
        <v>160</v>
      </c>
      <c r="B163">
        <v>-7.8638983435305065E-2</v>
      </c>
      <c r="C163" s="3">
        <f>$F$10+$F$5*B162^2+$F$7*VAR($B$2:B162)</f>
        <v>1.0435537171960512</v>
      </c>
      <c r="D163">
        <f t="shared" si="11"/>
        <v>1.0435537171960512</v>
      </c>
      <c r="E163">
        <f t="shared" si="12"/>
        <v>-7.786390441359492E-2</v>
      </c>
    </row>
    <row r="164" spans="1:5" x14ac:dyDescent="0.3">
      <c r="A164">
        <v>161</v>
      </c>
      <c r="B164">
        <v>0.1402821329294153</v>
      </c>
      <c r="C164" s="3">
        <f>$F$10+$F$5*B163^2+$F$7*VAR($B$2:B163)</f>
        <v>1.0248720560944813</v>
      </c>
      <c r="D164">
        <f t="shared" si="11"/>
        <v>1.0248720560944813</v>
      </c>
      <c r="E164">
        <f t="shared" si="12"/>
        <v>-9.65455655151648E-2</v>
      </c>
    </row>
    <row r="165" spans="1:5" x14ac:dyDescent="0.3">
      <c r="A165">
        <v>162</v>
      </c>
      <c r="B165">
        <v>-0.9216680171586521</v>
      </c>
      <c r="C165" s="3">
        <f>$F$10+$F$5*B164^2+$F$7*VAR($B$2:B164)</f>
        <v>1.0207793156115967</v>
      </c>
      <c r="D165">
        <f t="shared" si="11"/>
        <v>1.0207793156115967</v>
      </c>
      <c r="E165">
        <f t="shared" si="12"/>
        <v>-0.10063830599804935</v>
      </c>
    </row>
    <row r="166" spans="1:5" x14ac:dyDescent="0.3">
      <c r="A166">
        <v>163</v>
      </c>
      <c r="B166">
        <v>-0.50830310347839969</v>
      </c>
      <c r="C166" s="3">
        <f>$F$10+$F$5*B165^2+$F$7*VAR($B$2:B165)</f>
        <v>1.0790811777057709</v>
      </c>
      <c r="D166">
        <f t="shared" si="11"/>
        <v>1.0790811777057709</v>
      </c>
      <c r="E166">
        <f t="shared" si="12"/>
        <v>-4.2336443903875143E-2</v>
      </c>
    </row>
    <row r="167" spans="1:5" x14ac:dyDescent="0.3">
      <c r="A167">
        <v>164</v>
      </c>
      <c r="B167">
        <v>-1.0073917166863529</v>
      </c>
      <c r="C167" s="3">
        <f>$F$10+$F$5*B166^2+$F$7*VAR($B$2:B166)</f>
        <v>1.0343780786896106</v>
      </c>
      <c r="D167">
        <f t="shared" si="11"/>
        <v>1.0343780786896106</v>
      </c>
      <c r="E167">
        <f t="shared" si="12"/>
        <v>-8.7039542920035462E-2</v>
      </c>
    </row>
    <row r="168" spans="1:5" x14ac:dyDescent="0.3">
      <c r="A168">
        <v>165</v>
      </c>
      <c r="B168">
        <v>-1.0370386501942679</v>
      </c>
      <c r="C168" s="3">
        <f>$F$10+$F$5*B167^2+$F$7*VAR($B$2:B167)</f>
        <v>1.0884160156894906</v>
      </c>
      <c r="D168">
        <f t="shared" si="11"/>
        <v>1.0884160156894906</v>
      </c>
      <c r="E168">
        <f t="shared" si="12"/>
        <v>-3.3001605920155441E-2</v>
      </c>
    </row>
    <row r="169" spans="1:5" x14ac:dyDescent="0.3">
      <c r="A169">
        <v>166</v>
      </c>
      <c r="B169">
        <v>-0.43461959761876912</v>
      </c>
      <c r="C169" s="3">
        <f>$F$10+$F$5*B168^2+$F$7*VAR($B$2:B168)</f>
        <v>1.0940028030425044</v>
      </c>
      <c r="D169">
        <f t="shared" si="11"/>
        <v>1.0940028030425044</v>
      </c>
      <c r="E169">
        <f t="shared" si="12"/>
        <v>-2.7414818567141674E-2</v>
      </c>
    </row>
    <row r="170" spans="1:5" x14ac:dyDescent="0.3">
      <c r="A170">
        <v>167</v>
      </c>
      <c r="B170">
        <v>-0.30089298620366778</v>
      </c>
      <c r="C170" s="3">
        <f>$F$10+$F$5*B169^2+$F$7*VAR($B$2:B169)</f>
        <v>1.0281894284048829</v>
      </c>
      <c r="D170">
        <f t="shared" si="11"/>
        <v>1.0281894284048829</v>
      </c>
      <c r="E170">
        <f t="shared" si="12"/>
        <v>-9.3228193204763166E-2</v>
      </c>
    </row>
    <row r="171" spans="1:5" x14ac:dyDescent="0.3">
      <c r="A171">
        <v>168</v>
      </c>
      <c r="B171">
        <v>-0.7017548965431305</v>
      </c>
      <c r="C171" s="3">
        <f>$F$10+$F$5*B170^2+$F$7*VAR($B$2:B170)</f>
        <v>1.0170157567290166</v>
      </c>
      <c r="D171">
        <f t="shared" si="11"/>
        <v>1.0170157567290166</v>
      </c>
      <c r="E171">
        <f t="shared" si="12"/>
        <v>-0.10440186488062952</v>
      </c>
    </row>
    <row r="172" spans="1:5" x14ac:dyDescent="0.3">
      <c r="A172">
        <v>169</v>
      </c>
      <c r="B172">
        <v>-0.84940995141652698</v>
      </c>
      <c r="C172" s="3">
        <f>$F$10+$F$5*B171^2+$F$7*VAR($B$2:B171)</f>
        <v>1.0431617925901877</v>
      </c>
      <c r="D172">
        <f t="shared" si="11"/>
        <v>1.0431617925901877</v>
      </c>
      <c r="E172">
        <f t="shared" si="12"/>
        <v>-7.8255829019458378E-2</v>
      </c>
    </row>
    <row r="173" spans="1:5" x14ac:dyDescent="0.3">
      <c r="A173">
        <v>170</v>
      </c>
      <c r="B173">
        <v>0.81851087516155696</v>
      </c>
      <c r="C173" s="3">
        <f>$F$10+$F$5*B172^2+$F$7*VAR($B$2:B172)</f>
        <v>1.0584516351129269</v>
      </c>
      <c r="D173">
        <f t="shared" si="11"/>
        <v>1.0584516351129269</v>
      </c>
      <c r="E173">
        <f t="shared" si="12"/>
        <v>-6.296598649671914E-2</v>
      </c>
    </row>
    <row r="174" spans="1:5" x14ac:dyDescent="0.3">
      <c r="A174">
        <v>171</v>
      </c>
      <c r="B174">
        <v>-0.37546892562396222</v>
      </c>
      <c r="C174" s="3">
        <f>$F$10+$F$5*B173^2+$F$7*VAR($B$2:B173)</f>
        <v>1.0536215370601669</v>
      </c>
      <c r="D174">
        <f t="shared" si="11"/>
        <v>1.0536215370601669</v>
      </c>
      <c r="E174">
        <f t="shared" si="12"/>
        <v>-6.7796084549479163E-2</v>
      </c>
    </row>
    <row r="175" spans="1:5" x14ac:dyDescent="0.3">
      <c r="A175">
        <v>172</v>
      </c>
      <c r="B175">
        <v>-0.5609387356135378</v>
      </c>
      <c r="C175" s="3">
        <f>$F$10+$F$5*B174^2+$F$7*VAR($B$2:B174)</f>
        <v>1.0127092262386028</v>
      </c>
      <c r="D175">
        <f t="shared" si="11"/>
        <v>1.0127092262386028</v>
      </c>
      <c r="E175">
        <f t="shared" si="12"/>
        <v>-0.10870839537104326</v>
      </c>
    </row>
    <row r="176" spans="1:5" x14ac:dyDescent="0.3">
      <c r="A176">
        <v>173</v>
      </c>
      <c r="B176">
        <v>-4.796704717865697E-2</v>
      </c>
      <c r="C176" s="3">
        <f>$F$10+$F$5*B175^2+$F$7*VAR($B$2:B175)</f>
        <v>1.0219600650759852</v>
      </c>
      <c r="D176">
        <f t="shared" si="11"/>
        <v>1.0219600650759852</v>
      </c>
      <c r="E176">
        <f t="shared" si="12"/>
        <v>-9.945755653366084E-2</v>
      </c>
    </row>
    <row r="177" spans="1:5" x14ac:dyDescent="0.3">
      <c r="A177">
        <v>174</v>
      </c>
      <c r="B177">
        <v>-0.79123028871479129</v>
      </c>
      <c r="C177" s="3">
        <f>$F$10+$F$5*B176^2+$F$7*VAR($B$2:B176)</f>
        <v>0.9955148941879447</v>
      </c>
      <c r="D177">
        <f t="shared" si="11"/>
        <v>0.9955148941879447</v>
      </c>
      <c r="E177">
        <f t="shared" si="12"/>
        <v>-0.12590272742170139</v>
      </c>
    </row>
    <row r="178" spans="1:5" x14ac:dyDescent="0.3">
      <c r="A178">
        <v>175</v>
      </c>
      <c r="B178">
        <v>-0.74049821445041974</v>
      </c>
      <c r="C178" s="3">
        <f>$F$10+$F$5*B177^2+$F$7*VAR($B$2:B177)</f>
        <v>1.0379725036773939</v>
      </c>
      <c r="D178">
        <f t="shared" si="11"/>
        <v>1.0379725036773939</v>
      </c>
      <c r="E178">
        <f t="shared" si="12"/>
        <v>-8.3445117932252177E-2</v>
      </c>
    </row>
    <row r="179" spans="1:5" x14ac:dyDescent="0.3">
      <c r="A179">
        <v>176</v>
      </c>
      <c r="B179">
        <v>0.54731574176219433</v>
      </c>
      <c r="C179" s="3">
        <f>$F$10+$F$5*B178^2+$F$7*VAR($B$2:B178)</f>
        <v>1.0308987964228908</v>
      </c>
      <c r="D179">
        <f t="shared" si="11"/>
        <v>1.0308987964228908</v>
      </c>
      <c r="E179">
        <f t="shared" si="12"/>
        <v>-9.0518825186755247E-2</v>
      </c>
    </row>
    <row r="180" spans="1:5" x14ac:dyDescent="0.3">
      <c r="A180">
        <v>177</v>
      </c>
      <c r="B180">
        <v>-5.9144766925988993E-3</v>
      </c>
      <c r="C180" s="3">
        <f>$F$10+$F$5*B179^2+$F$7*VAR($B$2:B179)</f>
        <v>1.010558060873904</v>
      </c>
      <c r="D180">
        <f t="shared" si="11"/>
        <v>1.010558060873904</v>
      </c>
      <c r="E180">
        <f t="shared" si="12"/>
        <v>-0.1108595607357421</v>
      </c>
    </row>
    <row r="181" spans="1:5" x14ac:dyDescent="0.3">
      <c r="A181">
        <v>178</v>
      </c>
      <c r="B181">
        <v>-0.57608112230029396</v>
      </c>
      <c r="C181" s="3">
        <f>$F$10+$F$5*B180^2+$F$7*VAR($B$2:B180)</f>
        <v>0.98515616179642018</v>
      </c>
      <c r="D181">
        <f t="shared" si="11"/>
        <v>0.98515616179642018</v>
      </c>
      <c r="E181">
        <f t="shared" si="12"/>
        <v>-0.1362614598132259</v>
      </c>
    </row>
    <row r="182" spans="1:5" x14ac:dyDescent="0.3">
      <c r="A182">
        <v>179</v>
      </c>
      <c r="B182">
        <v>-0.17492378324373778</v>
      </c>
      <c r="C182" s="3">
        <f>$F$10+$F$5*B181^2+$F$7*VAR($B$2:B181)</f>
        <v>1.0057089025372881</v>
      </c>
      <c r="D182">
        <f t="shared" si="11"/>
        <v>1.0057089025372881</v>
      </c>
      <c r="E182">
        <f t="shared" si="12"/>
        <v>-0.11570871907235802</v>
      </c>
    </row>
    <row r="183" spans="1:5" x14ac:dyDescent="0.3">
      <c r="A183">
        <v>180</v>
      </c>
      <c r="B183">
        <v>9.4789347921171968E-2</v>
      </c>
      <c r="C183" s="3">
        <f>$F$10+$F$5*B182^2+$F$7*VAR($B$2:B182)</f>
        <v>0.98042698925720617</v>
      </c>
      <c r="D183">
        <f t="shared" si="11"/>
        <v>0.98042698925720617</v>
      </c>
      <c r="E183">
        <f t="shared" si="12"/>
        <v>-0.14099063235243992</v>
      </c>
    </row>
    <row r="184" spans="1:5" x14ac:dyDescent="0.3">
      <c r="A184">
        <v>181</v>
      </c>
      <c r="B184">
        <v>0.39536404166510186</v>
      </c>
      <c r="C184" s="3">
        <f>$F$10+$F$5*B183^2+$F$7*VAR($B$2:B183)</f>
        <v>0.97466123115623704</v>
      </c>
      <c r="D184">
        <f t="shared" si="11"/>
        <v>0.97466123115623704</v>
      </c>
      <c r="E184">
        <f t="shared" si="12"/>
        <v>-0.14675639045340905</v>
      </c>
    </row>
    <row r="185" spans="1:5" x14ac:dyDescent="0.3">
      <c r="A185">
        <v>182</v>
      </c>
      <c r="B185">
        <v>-0.54444881818934177</v>
      </c>
      <c r="C185" s="3">
        <f>$F$10+$F$5*B184^2+$F$7*VAR($B$2:B184)</f>
        <v>0.98151185449789846</v>
      </c>
      <c r="D185">
        <f t="shared" si="11"/>
        <v>0.98151185449789846</v>
      </c>
      <c r="E185">
        <f t="shared" si="12"/>
        <v>-0.13990576711174763</v>
      </c>
    </row>
    <row r="186" spans="1:5" x14ac:dyDescent="0.3">
      <c r="A186">
        <v>183</v>
      </c>
      <c r="B186">
        <v>-0.58799287563773794</v>
      </c>
      <c r="C186" s="3">
        <f>$F$10+$F$5*B185^2+$F$7*VAR($B$2:B185)</f>
        <v>0.98859631176054563</v>
      </c>
      <c r="D186">
        <f t="shared" si="11"/>
        <v>0.98859631176054563</v>
      </c>
      <c r="E186">
        <f t="shared" si="12"/>
        <v>-0.13282130984910046</v>
      </c>
    </row>
    <row r="187" spans="1:5" x14ac:dyDescent="0.3">
      <c r="A187">
        <v>184</v>
      </c>
      <c r="B187">
        <v>2.0474347275526874</v>
      </c>
      <c r="C187" s="3">
        <f>$F$10+$F$5*B186^2+$F$7*VAR($B$2:B186)</f>
        <v>0.98958268859654741</v>
      </c>
      <c r="D187">
        <f t="shared" si="11"/>
        <v>0.98958268859654741</v>
      </c>
      <c r="E187">
        <f t="shared" si="12"/>
        <v>-0.13183493301309868</v>
      </c>
    </row>
    <row r="188" spans="1:5" x14ac:dyDescent="0.3">
      <c r="A188">
        <v>185</v>
      </c>
      <c r="B188">
        <v>1.0593065885047848</v>
      </c>
      <c r="C188" s="3">
        <f>$F$10+$F$5*B187^2+$F$7*VAR($B$2:B187)</f>
        <v>1.2755225186086949</v>
      </c>
      <c r="D188">
        <f t="shared" si="11"/>
        <v>1.2755225186086949</v>
      </c>
      <c r="E188">
        <f t="shared" si="12"/>
        <v>0.15410489699904883</v>
      </c>
    </row>
    <row r="189" spans="1:5" x14ac:dyDescent="0.3">
      <c r="A189">
        <v>186</v>
      </c>
      <c r="B189">
        <v>-1.7109624016619667</v>
      </c>
      <c r="C189" s="3">
        <f>$F$10+$F$5*B188^2+$F$7*VAR($B$2:B188)</f>
        <v>1.0618872849681424</v>
      </c>
      <c r="D189">
        <f t="shared" si="11"/>
        <v>1.0618872849681424</v>
      </c>
      <c r="E189">
        <f t="shared" si="12"/>
        <v>-5.9530336641503645E-2</v>
      </c>
    </row>
    <row r="190" spans="1:5" x14ac:dyDescent="0.3">
      <c r="A190">
        <v>187</v>
      </c>
      <c r="B190">
        <v>-0.29374137988182508</v>
      </c>
      <c r="C190" s="3">
        <f>$F$10+$F$5*B189^2+$F$7*VAR($B$2:B189)</f>
        <v>1.1985854845307706</v>
      </c>
      <c r="D190">
        <f t="shared" si="11"/>
        <v>1.1985854845307706</v>
      </c>
      <c r="E190">
        <f t="shared" si="12"/>
        <v>7.7167862921124541E-2</v>
      </c>
    </row>
    <row r="191" spans="1:5" x14ac:dyDescent="0.3">
      <c r="A191">
        <v>188</v>
      </c>
      <c r="B191">
        <v>0.24868058180843405</v>
      </c>
      <c r="C191" s="3">
        <f>$F$10+$F$5*B190^2+$F$7*VAR($B$2:B190)</f>
        <v>0.99591299555296153</v>
      </c>
      <c r="D191">
        <f t="shared" si="11"/>
        <v>0.99591299555296153</v>
      </c>
      <c r="E191">
        <f t="shared" si="12"/>
        <v>-0.12550462605668455</v>
      </c>
    </row>
    <row r="192" spans="1:5" x14ac:dyDescent="0.3">
      <c r="A192">
        <v>189</v>
      </c>
      <c r="B192">
        <v>-8.0169646687878501E-2</v>
      </c>
      <c r="C192" s="3">
        <f>$F$10+$F$5*B191^2+$F$7*VAR($B$2:B191)</f>
        <v>0.99032041414240612</v>
      </c>
      <c r="D192">
        <f t="shared" si="11"/>
        <v>0.99032041414240612</v>
      </c>
      <c r="E192">
        <f t="shared" si="12"/>
        <v>-0.13109720746723996</v>
      </c>
    </row>
    <row r="193" spans="1:5" x14ac:dyDescent="0.3">
      <c r="A193">
        <v>190</v>
      </c>
      <c r="B193">
        <v>-1.2370909248718243</v>
      </c>
      <c r="C193" s="3">
        <f>$F$10+$F$5*B192^2+$F$7*VAR($B$2:B192)</f>
        <v>0.98233716293130469</v>
      </c>
      <c r="D193">
        <f t="shared" si="11"/>
        <v>0.98233716293130469</v>
      </c>
      <c r="E193">
        <f t="shared" si="12"/>
        <v>-0.1390804586783414</v>
      </c>
    </row>
    <row r="194" spans="1:5" x14ac:dyDescent="0.3">
      <c r="A194">
        <v>191</v>
      </c>
      <c r="B194">
        <v>-0.8274213540014308</v>
      </c>
      <c r="C194" s="3">
        <f>$F$10+$F$5*B193^2+$F$7*VAR($B$2:B193)</f>
        <v>1.0922739041959406</v>
      </c>
      <c r="D194">
        <f t="shared" si="11"/>
        <v>1.0922739041959406</v>
      </c>
      <c r="E194">
        <f t="shared" si="12"/>
        <v>-2.9143717413705472E-2</v>
      </c>
    </row>
    <row r="195" spans="1:5" x14ac:dyDescent="0.3">
      <c r="A195">
        <v>192</v>
      </c>
      <c r="B195">
        <v>-0.35306378361459423</v>
      </c>
      <c r="C195" s="3">
        <f>$F$10+$F$5*B194^2+$F$7*VAR($B$2:B194)</f>
        <v>1.0322065877119186</v>
      </c>
      <c r="D195">
        <f t="shared" si="11"/>
        <v>1.0322065877119186</v>
      </c>
      <c r="E195">
        <f t="shared" si="12"/>
        <v>-8.9211033897727443E-2</v>
      </c>
    </row>
    <row r="196" spans="1:5" x14ac:dyDescent="0.3">
      <c r="A196">
        <v>193</v>
      </c>
      <c r="B196">
        <v>0.2765830503051982</v>
      </c>
      <c r="C196" s="3">
        <f>$F$10+$F$5*B195^2+$F$7*VAR($B$2:B195)</f>
        <v>0.98950608357050296</v>
      </c>
      <c r="D196">
        <f t="shared" ref="D196:D259" si="13">C196</f>
        <v>0.98950608357050296</v>
      </c>
      <c r="E196">
        <f t="shared" si="12"/>
        <v>-0.13191153803914313</v>
      </c>
    </row>
    <row r="197" spans="1:5" x14ac:dyDescent="0.3">
      <c r="A197">
        <v>194</v>
      </c>
      <c r="B197">
        <v>0.77856598996416881</v>
      </c>
      <c r="C197" s="3">
        <f>$F$10+$F$5*B196^2+$F$7*VAR($B$2:B196)</f>
        <v>0.98250028393646727</v>
      </c>
      <c r="D197">
        <f t="shared" si="13"/>
        <v>0.98250028393646727</v>
      </c>
      <c r="E197">
        <f t="shared" ref="E197:E260" si="14">D197-AVERAGE($D$4:$D$313)</f>
        <v>-0.13891733767317882</v>
      </c>
    </row>
    <row r="198" spans="1:5" x14ac:dyDescent="0.3">
      <c r="A198">
        <v>195</v>
      </c>
      <c r="B198">
        <v>-0.76231195405917107</v>
      </c>
      <c r="C198" s="3">
        <f>$F$10+$F$5*B197^2+$F$7*VAR($B$2:B197)</f>
        <v>1.0185057092015737</v>
      </c>
      <c r="D198">
        <f t="shared" si="13"/>
        <v>1.0185057092015737</v>
      </c>
      <c r="E198">
        <f t="shared" si="14"/>
        <v>-0.1029119124080724</v>
      </c>
    </row>
    <row r="199" spans="1:5" x14ac:dyDescent="0.3">
      <c r="A199">
        <v>196</v>
      </c>
      <c r="B199">
        <v>1.0942831795290195</v>
      </c>
      <c r="C199" s="3">
        <f>$F$10+$F$5*B198^2+$F$7*VAR($B$2:B198)</f>
        <v>1.0154689125596548</v>
      </c>
      <c r="D199">
        <f t="shared" si="13"/>
        <v>1.0154689125596548</v>
      </c>
      <c r="E199">
        <f t="shared" si="14"/>
        <v>-0.10594870904999132</v>
      </c>
    </row>
    <row r="200" spans="1:5" x14ac:dyDescent="0.3">
      <c r="A200">
        <v>197</v>
      </c>
      <c r="B200">
        <v>-6.9028855731290084E-2</v>
      </c>
      <c r="C200" s="3">
        <f>$F$10+$F$5*B199^2+$F$7*VAR($B$2:B199)</f>
        <v>1.0603372311121577</v>
      </c>
      <c r="D200">
        <f t="shared" si="13"/>
        <v>1.0603372311121577</v>
      </c>
      <c r="E200">
        <f t="shared" si="14"/>
        <v>-6.1080390497488368E-2</v>
      </c>
    </row>
    <row r="201" spans="1:5" x14ac:dyDescent="0.3">
      <c r="A201">
        <v>198</v>
      </c>
      <c r="B201">
        <v>-0.90935148321350379</v>
      </c>
      <c r="C201" s="3">
        <f>$F$10+$F$5*B200^2+$F$7*VAR($B$2:B200)</f>
        <v>0.97294687174565953</v>
      </c>
      <c r="D201">
        <f t="shared" si="13"/>
        <v>0.97294687174565953</v>
      </c>
      <c r="E201">
        <f t="shared" si="14"/>
        <v>-0.14847074986398656</v>
      </c>
    </row>
    <row r="202" spans="1:5" x14ac:dyDescent="0.3">
      <c r="A202">
        <v>199</v>
      </c>
      <c r="B202">
        <v>-1.3834171543906844</v>
      </c>
      <c r="C202" s="3">
        <f>$F$10+$F$5*B201^2+$F$7*VAR($B$2:B201)</f>
        <v>1.0303861857906556</v>
      </c>
      <c r="D202">
        <f t="shared" si="13"/>
        <v>1.0303861857906556</v>
      </c>
      <c r="E202">
        <f t="shared" si="14"/>
        <v>-9.1031435818990536E-2</v>
      </c>
    </row>
    <row r="203" spans="1:5" x14ac:dyDescent="0.3">
      <c r="A203">
        <v>200</v>
      </c>
      <c r="B203">
        <v>-0.86066003207752106</v>
      </c>
      <c r="C203" s="3">
        <f>$F$10+$F$5*B202^2+$F$7*VAR($B$2:B202)</f>
        <v>1.1112612464360376</v>
      </c>
      <c r="D203">
        <f t="shared" si="13"/>
        <v>1.1112612464360376</v>
      </c>
      <c r="E203">
        <f t="shared" si="14"/>
        <v>-1.0156375173608456E-2</v>
      </c>
    </row>
    <row r="204" spans="1:5" x14ac:dyDescent="0.3">
      <c r="A204">
        <v>201</v>
      </c>
      <c r="B204">
        <v>0.74198536378199476</v>
      </c>
      <c r="C204" s="3">
        <f>$F$10+$F$5*B203^2+$F$7*VAR($B$2:B203)</f>
        <v>1.0285313082639396</v>
      </c>
      <c r="D204">
        <f t="shared" si="13"/>
        <v>1.0285313082639396</v>
      </c>
      <c r="E204">
        <f t="shared" si="14"/>
        <v>-9.2886313345706517E-2</v>
      </c>
    </row>
    <row r="205" spans="1:5" x14ac:dyDescent="0.3">
      <c r="A205">
        <v>202</v>
      </c>
      <c r="B205">
        <v>0.23508715607823341</v>
      </c>
      <c r="C205" s="3">
        <f>$F$10+$F$5*B204^2+$F$7*VAR($B$2:B204)</f>
        <v>1.0140007118782848</v>
      </c>
      <c r="D205">
        <f t="shared" si="13"/>
        <v>1.0140007118782848</v>
      </c>
      <c r="E205">
        <f t="shared" si="14"/>
        <v>-0.10741690973136131</v>
      </c>
    </row>
    <row r="206" spans="1:5" x14ac:dyDescent="0.3">
      <c r="A206">
        <v>203</v>
      </c>
      <c r="B206">
        <v>0.27797824308388597</v>
      </c>
      <c r="C206" s="3">
        <f>$F$10+$F$5*B205^2+$F$7*VAR($B$2:B205)</f>
        <v>0.97579509304412138</v>
      </c>
      <c r="D206">
        <f t="shared" si="13"/>
        <v>0.97579509304412138</v>
      </c>
      <c r="E206">
        <f t="shared" si="14"/>
        <v>-0.14562252856552471</v>
      </c>
    </row>
    <row r="207" spans="1:5" x14ac:dyDescent="0.3">
      <c r="A207">
        <v>204</v>
      </c>
      <c r="B207">
        <v>0.58882228342471288</v>
      </c>
      <c r="C207" s="3">
        <f>$F$10+$F$5*B206^2+$F$7*VAR($B$2:B206)</f>
        <v>0.97393549131443247</v>
      </c>
      <c r="D207">
        <f t="shared" si="13"/>
        <v>0.97393549131443247</v>
      </c>
      <c r="E207">
        <f t="shared" si="14"/>
        <v>-0.14748213029521362</v>
      </c>
    </row>
    <row r="208" spans="1:5" x14ac:dyDescent="0.3">
      <c r="A208">
        <v>205</v>
      </c>
      <c r="B208">
        <v>-0.84915469267441435</v>
      </c>
      <c r="C208" s="3">
        <f>$F$10+$F$5*B207^2+$F$7*VAR($B$2:B207)</f>
        <v>0.99066537656292986</v>
      </c>
      <c r="D208">
        <f t="shared" si="13"/>
        <v>0.99066537656292986</v>
      </c>
      <c r="E208">
        <f t="shared" si="14"/>
        <v>-0.13075224504671623</v>
      </c>
    </row>
    <row r="209" spans="1:5" x14ac:dyDescent="0.3">
      <c r="A209">
        <v>206</v>
      </c>
      <c r="B209">
        <v>0.35711621869112481</v>
      </c>
      <c r="C209" s="3">
        <f>$F$10+$F$5*B208^2+$F$7*VAR($B$2:B208)</f>
        <v>1.0162781177738127</v>
      </c>
      <c r="D209">
        <f t="shared" si="13"/>
        <v>1.0162781177738127</v>
      </c>
      <c r="E209">
        <f t="shared" si="14"/>
        <v>-0.10513950383583337</v>
      </c>
    </row>
    <row r="210" spans="1:5" x14ac:dyDescent="0.3">
      <c r="A210">
        <v>207</v>
      </c>
      <c r="B210">
        <v>0.1713740264143446</v>
      </c>
      <c r="C210" s="3">
        <f>$F$10+$F$5*B209^2+$F$7*VAR($B$2:B209)</f>
        <v>0.97164125591562656</v>
      </c>
      <c r="D210">
        <f t="shared" si="13"/>
        <v>0.97164125591562656</v>
      </c>
      <c r="E210">
        <f t="shared" si="14"/>
        <v>-0.14977636569401953</v>
      </c>
    </row>
    <row r="211" spans="1:5" x14ac:dyDescent="0.3">
      <c r="A211">
        <v>208</v>
      </c>
      <c r="B211">
        <v>0.18333744482903808</v>
      </c>
      <c r="C211" s="3">
        <f>$F$10+$F$5*B210^2+$F$7*VAR($B$2:B210)</f>
        <v>0.96125167315627047</v>
      </c>
      <c r="D211">
        <f t="shared" si="13"/>
        <v>0.96125167315627047</v>
      </c>
      <c r="E211">
        <f t="shared" si="14"/>
        <v>-0.16016594845337562</v>
      </c>
    </row>
    <row r="212" spans="1:5" x14ac:dyDescent="0.3">
      <c r="A212">
        <v>209</v>
      </c>
      <c r="B212">
        <v>-0.27366863712399953</v>
      </c>
      <c r="C212" s="3">
        <f>$F$10+$F$5*B211^2+$F$7*VAR($B$2:B211)</f>
        <v>0.95808260428567538</v>
      </c>
      <c r="D212">
        <f t="shared" si="13"/>
        <v>0.95808260428567538</v>
      </c>
      <c r="E212">
        <f t="shared" si="14"/>
        <v>-0.16333501732397071</v>
      </c>
    </row>
    <row r="213" spans="1:5" x14ac:dyDescent="0.3">
      <c r="A213">
        <v>210</v>
      </c>
      <c r="B213">
        <v>0.58140980969071954</v>
      </c>
      <c r="C213" s="3">
        <f>$F$10+$F$5*B212^2+$F$7*VAR($B$2:B212)</f>
        <v>0.95767531585199572</v>
      </c>
      <c r="D213">
        <f t="shared" si="13"/>
        <v>0.95767531585199572</v>
      </c>
      <c r="E213">
        <f t="shared" si="14"/>
        <v>-0.16374230575765036</v>
      </c>
    </row>
    <row r="214" spans="1:5" x14ac:dyDescent="0.3">
      <c r="A214">
        <v>211</v>
      </c>
      <c r="B214">
        <v>4.9528519952075231E-2</v>
      </c>
      <c r="C214" s="3">
        <f>$F$10+$F$5*B213^2+$F$7*VAR($B$2:B213)</f>
        <v>0.974056753460253</v>
      </c>
      <c r="D214">
        <f t="shared" si="13"/>
        <v>0.974056753460253</v>
      </c>
      <c r="E214">
        <f t="shared" si="14"/>
        <v>-0.14736086814939309</v>
      </c>
    </row>
    <row r="215" spans="1:5" x14ac:dyDescent="0.3">
      <c r="A215">
        <v>212</v>
      </c>
      <c r="B215">
        <v>2.8482931692963315E-2</v>
      </c>
      <c r="C215" s="3">
        <f>$F$10+$F$5*B214^2+$F$7*VAR($B$2:B214)</f>
        <v>0.94704109071135634</v>
      </c>
      <c r="D215">
        <f t="shared" si="13"/>
        <v>0.94704109071135634</v>
      </c>
      <c r="E215">
        <f t="shared" si="14"/>
        <v>-0.17437653089828975</v>
      </c>
    </row>
    <row r="216" spans="1:5" x14ac:dyDescent="0.3">
      <c r="A216">
        <v>213</v>
      </c>
      <c r="B216">
        <v>0.56538967514310767</v>
      </c>
      <c r="C216" s="3">
        <f>$F$10+$F$5*B215^2+$F$7*VAR($B$2:B215)</f>
        <v>0.94342571091529703</v>
      </c>
      <c r="D216">
        <f t="shared" si="13"/>
        <v>0.94342571091529703</v>
      </c>
      <c r="E216">
        <f t="shared" si="14"/>
        <v>-0.17799191069434905</v>
      </c>
    </row>
    <row r="217" spans="1:5" x14ac:dyDescent="0.3">
      <c r="A217">
        <v>214</v>
      </c>
      <c r="B217">
        <v>0.50598760939535559</v>
      </c>
      <c r="C217" s="3">
        <f>$F$10+$F$5*B216^2+$F$7*VAR($B$2:B216)</f>
        <v>0.96368173347622743</v>
      </c>
      <c r="D217">
        <f t="shared" si="13"/>
        <v>0.96368173347622743</v>
      </c>
      <c r="E217">
        <f t="shared" si="14"/>
        <v>-0.15773588813341866</v>
      </c>
    </row>
    <row r="218" spans="1:5" x14ac:dyDescent="0.3">
      <c r="A218">
        <v>215</v>
      </c>
      <c r="B218">
        <v>1.8721653892037755</v>
      </c>
      <c r="C218" s="3">
        <f>$F$10+$F$5*B217^2+$F$7*VAR($B$2:B217)</f>
        <v>0.95689514323496994</v>
      </c>
      <c r="D218">
        <f t="shared" si="13"/>
        <v>0.95689514323496994</v>
      </c>
      <c r="E218">
        <f t="shared" si="14"/>
        <v>-0.16452247837467615</v>
      </c>
    </row>
    <row r="219" spans="1:5" x14ac:dyDescent="0.3">
      <c r="A219">
        <v>216</v>
      </c>
      <c r="B219">
        <v>-0.53660208659717346</v>
      </c>
      <c r="C219" s="3">
        <f>$F$10+$F$5*B218^2+$F$7*VAR($B$2:B218)</f>
        <v>1.1958194152869508</v>
      </c>
      <c r="D219">
        <f t="shared" si="13"/>
        <v>1.1958194152869508</v>
      </c>
      <c r="E219">
        <f t="shared" si="14"/>
        <v>7.4401793677304706E-2</v>
      </c>
    </row>
    <row r="220" spans="1:5" x14ac:dyDescent="0.3">
      <c r="A220">
        <v>217</v>
      </c>
      <c r="B220">
        <v>0.2343926569871238</v>
      </c>
      <c r="C220" s="3">
        <f>$F$10+$F$5*B219^2+$F$7*VAR($B$2:B219)</f>
        <v>0.96840492620209795</v>
      </c>
      <c r="D220">
        <f t="shared" si="13"/>
        <v>0.96840492620209795</v>
      </c>
      <c r="E220">
        <f t="shared" si="14"/>
        <v>-0.15301269540754814</v>
      </c>
    </row>
    <row r="221" spans="1:5" x14ac:dyDescent="0.3">
      <c r="A221">
        <v>218</v>
      </c>
      <c r="B221">
        <v>-0.13465893934315959</v>
      </c>
      <c r="C221" s="3">
        <f>$F$10+$F$5*B220^2+$F$7*VAR($B$2:B220)</f>
        <v>0.94888821248596433</v>
      </c>
      <c r="D221">
        <f t="shared" si="13"/>
        <v>0.94888821248596433</v>
      </c>
      <c r="E221">
        <f t="shared" si="14"/>
        <v>-0.17252940912368175</v>
      </c>
    </row>
    <row r="222" spans="1:5" x14ac:dyDescent="0.3">
      <c r="A222">
        <v>219</v>
      </c>
      <c r="B222">
        <v>0.3510689305863105</v>
      </c>
      <c r="C222" s="3">
        <f>$F$10+$F$5*B221^2+$F$7*VAR($B$2:B221)</f>
        <v>0.94298968770036362</v>
      </c>
      <c r="D222">
        <f t="shared" si="13"/>
        <v>0.94298968770036362</v>
      </c>
      <c r="E222">
        <f t="shared" si="14"/>
        <v>-0.17842793390928247</v>
      </c>
    </row>
    <row r="223" spans="1:5" x14ac:dyDescent="0.3">
      <c r="A223">
        <v>220</v>
      </c>
      <c r="B223">
        <v>1.3899002500867301</v>
      </c>
      <c r="C223" s="3">
        <f>$F$10+$F$5*B222^2+$F$7*VAR($B$2:B222)</f>
        <v>0.94748070308871912</v>
      </c>
      <c r="D223">
        <f t="shared" si="13"/>
        <v>0.94748070308871912</v>
      </c>
      <c r="E223">
        <f t="shared" si="14"/>
        <v>-0.17393691852092696</v>
      </c>
    </row>
    <row r="224" spans="1:5" x14ac:dyDescent="0.3">
      <c r="A224">
        <v>221</v>
      </c>
      <c r="B224">
        <v>0.48283008863188021</v>
      </c>
      <c r="C224" s="3">
        <f>$F$10+$F$5*B223^2+$F$7*VAR($B$2:B223)</f>
        <v>1.0786906760297803</v>
      </c>
      <c r="D224">
        <f t="shared" si="13"/>
        <v>1.0786906760297803</v>
      </c>
      <c r="E224">
        <f t="shared" si="14"/>
        <v>-4.2726945579865783E-2</v>
      </c>
    </row>
    <row r="225" spans="1:5" x14ac:dyDescent="0.3">
      <c r="A225">
        <v>222</v>
      </c>
      <c r="B225">
        <v>-6.6411136131636864E-2</v>
      </c>
      <c r="C225" s="3">
        <f>$F$10+$F$5*B224^2+$F$7*VAR($B$2:B224)</f>
        <v>0.95735204086503478</v>
      </c>
      <c r="D225">
        <f t="shared" si="13"/>
        <v>0.95735204086503478</v>
      </c>
      <c r="E225">
        <f t="shared" si="14"/>
        <v>-0.16406558074461131</v>
      </c>
    </row>
    <row r="226" spans="1:5" x14ac:dyDescent="0.3">
      <c r="A226">
        <v>223</v>
      </c>
      <c r="B226">
        <v>-0.9813271121615238</v>
      </c>
      <c r="C226" s="3">
        <f>$F$10+$F$5*B225^2+$F$7*VAR($B$2:B225)</f>
        <v>0.93804486918855756</v>
      </c>
      <c r="D226">
        <f t="shared" si="13"/>
        <v>0.93804486918855756</v>
      </c>
      <c r="E226">
        <f t="shared" si="14"/>
        <v>-0.18337275242108853</v>
      </c>
    </row>
    <row r="227" spans="1:5" x14ac:dyDescent="0.3">
      <c r="A227">
        <v>224</v>
      </c>
      <c r="B227">
        <v>0.46534966714863607</v>
      </c>
      <c r="C227" s="3">
        <f>$F$10+$F$5*B226^2+$F$7*VAR($B$2:B226)</f>
        <v>1.0058921183665073</v>
      </c>
      <c r="D227">
        <f t="shared" si="13"/>
        <v>1.0058921183665073</v>
      </c>
      <c r="E227">
        <f t="shared" si="14"/>
        <v>-0.11552550324313882</v>
      </c>
    </row>
    <row r="228" spans="1:5" x14ac:dyDescent="0.3">
      <c r="A228">
        <v>225</v>
      </c>
      <c r="B228">
        <v>-1.0555799397561763</v>
      </c>
      <c r="C228" s="3">
        <f>$F$10+$F$5*B227^2+$F$7*VAR($B$2:B227)</f>
        <v>0.95120916067647809</v>
      </c>
      <c r="D228">
        <f t="shared" si="13"/>
        <v>0.95120916067647809</v>
      </c>
      <c r="E228">
        <f t="shared" si="14"/>
        <v>-0.17020846093316799</v>
      </c>
    </row>
    <row r="229" spans="1:5" x14ac:dyDescent="0.3">
      <c r="A229">
        <v>226</v>
      </c>
      <c r="B229">
        <v>1.054666132527355</v>
      </c>
      <c r="C229" s="3">
        <f>$F$10+$F$5*B228^2+$F$7*VAR($B$2:B228)</f>
        <v>1.0153947068849136</v>
      </c>
      <c r="D229">
        <f t="shared" si="13"/>
        <v>1.0153947068849136</v>
      </c>
      <c r="E229">
        <f t="shared" si="14"/>
        <v>-0.10602291472473246</v>
      </c>
    </row>
    <row r="230" spans="1:5" x14ac:dyDescent="0.3">
      <c r="A230">
        <v>227</v>
      </c>
      <c r="B230">
        <v>-0.80188277085781023</v>
      </c>
      <c r="C230" s="3">
        <f>$F$10+$F$5*B229^2+$F$7*VAR($B$2:B229)</f>
        <v>1.0164529483736195</v>
      </c>
      <c r="D230">
        <f t="shared" si="13"/>
        <v>1.0164529483736195</v>
      </c>
      <c r="E230">
        <f t="shared" si="14"/>
        <v>-0.10496467323602654</v>
      </c>
    </row>
    <row r="231" spans="1:5" x14ac:dyDescent="0.3">
      <c r="A231">
        <v>228</v>
      </c>
      <c r="B231">
        <v>-1.6633573082135826</v>
      </c>
      <c r="C231" s="3">
        <f>$F$10+$F$5*B230^2+$F$7*VAR($B$2:B230)</f>
        <v>0.98301094063330208</v>
      </c>
      <c r="D231">
        <f t="shared" si="13"/>
        <v>0.98301094063330208</v>
      </c>
      <c r="E231">
        <f t="shared" si="14"/>
        <v>-0.13840668097634401</v>
      </c>
    </row>
    <row r="232" spans="1:5" x14ac:dyDescent="0.3">
      <c r="A232">
        <v>229</v>
      </c>
      <c r="B232">
        <v>-0.32320315161861818</v>
      </c>
      <c r="C232" s="3">
        <f>$F$10+$F$5*B231^2+$F$7*VAR($B$2:B231)</f>
        <v>1.1396045016678336</v>
      </c>
      <c r="D232">
        <f t="shared" si="13"/>
        <v>1.1396045016678336</v>
      </c>
      <c r="E232">
        <f t="shared" si="14"/>
        <v>1.8186880058187471E-2</v>
      </c>
    </row>
    <row r="233" spans="1:5" x14ac:dyDescent="0.3">
      <c r="A233">
        <v>230</v>
      </c>
      <c r="B233">
        <v>-0.86642623677463726</v>
      </c>
      <c r="C233" s="3">
        <f>$F$10+$F$5*B232^2+$F$7*VAR($B$2:B232)</f>
        <v>0.95041471798531574</v>
      </c>
      <c r="D233">
        <f t="shared" si="13"/>
        <v>0.95041471798531574</v>
      </c>
      <c r="E233">
        <f t="shared" si="14"/>
        <v>-0.17100290362433035</v>
      </c>
    </row>
    <row r="234" spans="1:5" x14ac:dyDescent="0.3">
      <c r="A234">
        <v>231</v>
      </c>
      <c r="B234">
        <v>1.9155781574703457</v>
      </c>
      <c r="C234" s="3">
        <f>$F$10+$F$5*B233^2+$F$7*VAR($B$2:B233)</f>
        <v>0.99539664667622918</v>
      </c>
      <c r="D234">
        <f t="shared" si="13"/>
        <v>0.99539664667622918</v>
      </c>
      <c r="E234">
        <f t="shared" si="14"/>
        <v>-0.12602097493341691</v>
      </c>
    </row>
    <row r="235" spans="1:5" x14ac:dyDescent="0.3">
      <c r="A235">
        <v>232</v>
      </c>
      <c r="B235">
        <v>0.64301013843697219</v>
      </c>
      <c r="C235" s="3">
        <f>$F$10+$F$5*B234^2+$F$7*VAR($B$2:B234)</f>
        <v>1.2110840188497334</v>
      </c>
      <c r="D235">
        <f t="shared" si="13"/>
        <v>1.2110840188497334</v>
      </c>
      <c r="E235">
        <f t="shared" si="14"/>
        <v>8.9666397240087292E-2</v>
      </c>
    </row>
    <row r="236" spans="1:5" x14ac:dyDescent="0.3">
      <c r="A236">
        <v>233</v>
      </c>
      <c r="B236">
        <v>-0.80392840525394715</v>
      </c>
      <c r="C236" s="3">
        <f>$F$10+$F$5*B235^2+$F$7*VAR($B$2:B235)</f>
        <v>0.98154196847232134</v>
      </c>
      <c r="D236">
        <f t="shared" si="13"/>
        <v>0.98154196847232134</v>
      </c>
      <c r="E236">
        <f t="shared" si="14"/>
        <v>-0.13987565313732475</v>
      </c>
    </row>
    <row r="237" spans="1:5" x14ac:dyDescent="0.3">
      <c r="A237">
        <v>234</v>
      </c>
      <c r="B237">
        <v>2.2966608116446898</v>
      </c>
      <c r="C237" s="3">
        <f>$F$10+$F$5*B236^2+$F$7*VAR($B$2:B236)</f>
        <v>0.99718718075177715</v>
      </c>
      <c r="D237">
        <f t="shared" si="13"/>
        <v>0.99718718075177715</v>
      </c>
      <c r="E237">
        <f t="shared" si="14"/>
        <v>-0.12423044085786894</v>
      </c>
    </row>
    <row r="238" spans="1:5" x14ac:dyDescent="0.3">
      <c r="A238">
        <v>235</v>
      </c>
      <c r="B238">
        <v>-0.60463971214568546</v>
      </c>
      <c r="C238" s="3">
        <f>$F$10+$F$5*B237^2+$F$7*VAR($B$2:B237)</f>
        <v>1.3385035215720094</v>
      </c>
      <c r="D238">
        <f t="shared" si="13"/>
        <v>1.3385035215720094</v>
      </c>
      <c r="E238">
        <f t="shared" si="14"/>
        <v>0.21708589996236327</v>
      </c>
    </row>
    <row r="239" spans="1:5" x14ac:dyDescent="0.3">
      <c r="A239">
        <v>236</v>
      </c>
      <c r="B239">
        <v>1.8395721282300654</v>
      </c>
      <c r="C239" s="3">
        <f>$F$10+$F$5*B238^2+$F$7*VAR($B$2:B238)</f>
        <v>0.99308289248155746</v>
      </c>
      <c r="D239">
        <f t="shared" si="13"/>
        <v>0.99308289248155746</v>
      </c>
      <c r="E239">
        <f t="shared" si="14"/>
        <v>-0.12833472912808863</v>
      </c>
    </row>
    <row r="240" spans="1:5" x14ac:dyDescent="0.3">
      <c r="A240">
        <v>237</v>
      </c>
      <c r="B240">
        <v>1.9446661677519319</v>
      </c>
      <c r="C240" s="3">
        <f>$F$10+$F$5*B239^2+$F$7*VAR($B$2:B239)</f>
        <v>1.2140908580733525</v>
      </c>
      <c r="D240">
        <f t="shared" si="13"/>
        <v>1.2140908580733525</v>
      </c>
      <c r="E240">
        <f t="shared" si="14"/>
        <v>9.2673236463706399E-2</v>
      </c>
    </row>
    <row r="241" spans="1:5" x14ac:dyDescent="0.3">
      <c r="A241">
        <v>238</v>
      </c>
      <c r="B241">
        <v>-0.66177219482539773</v>
      </c>
      <c r="C241" s="3">
        <f>$F$10+$F$5*B240^2+$F$7*VAR($B$2:B240)</f>
        <v>1.2529752434325157</v>
      </c>
      <c r="D241">
        <f t="shared" si="13"/>
        <v>1.2529752434325157</v>
      </c>
      <c r="E241">
        <f t="shared" si="14"/>
        <v>0.13155762182286956</v>
      </c>
    </row>
    <row r="242" spans="1:5" x14ac:dyDescent="0.3">
      <c r="A242">
        <v>239</v>
      </c>
      <c r="B242">
        <v>-0.92335521054918845</v>
      </c>
      <c r="C242" s="3">
        <f>$F$10+$F$5*B241^2+$F$7*VAR($B$2:B241)</f>
        <v>1.0174180981238874</v>
      </c>
      <c r="D242">
        <f t="shared" si="13"/>
        <v>1.0174180981238874</v>
      </c>
      <c r="E242">
        <f t="shared" si="14"/>
        <v>-0.10399952348575869</v>
      </c>
    </row>
    <row r="243" spans="1:5" x14ac:dyDescent="0.3">
      <c r="A243">
        <v>240</v>
      </c>
      <c r="B243">
        <v>1.4008079297202924</v>
      </c>
      <c r="C243" s="3">
        <f>$F$10+$F$5*B242^2+$F$7*VAR($B$2:B242)</f>
        <v>1.0465745898406231</v>
      </c>
      <c r="D243">
        <f t="shared" si="13"/>
        <v>1.0465745898406231</v>
      </c>
      <c r="E243">
        <f t="shared" si="14"/>
        <v>-7.4843031769022961E-2</v>
      </c>
    </row>
    <row r="244" spans="1:5" x14ac:dyDescent="0.3">
      <c r="A244">
        <v>241</v>
      </c>
      <c r="B244">
        <v>0.60821689780363464</v>
      </c>
      <c r="C244" s="3">
        <f>$F$10+$F$5*B243^2+$F$7*VAR($B$2:B243)</f>
        <v>1.1282582680562305</v>
      </c>
      <c r="D244">
        <f t="shared" si="13"/>
        <v>1.1282582680562305</v>
      </c>
      <c r="E244">
        <f t="shared" si="14"/>
        <v>6.8406464465844419E-3</v>
      </c>
    </row>
    <row r="245" spans="1:5" x14ac:dyDescent="0.3">
      <c r="A245">
        <v>242</v>
      </c>
      <c r="B245">
        <v>1.5682245068236313</v>
      </c>
      <c r="C245" s="3">
        <f>$F$10+$F$5*B244^2+$F$7*VAR($B$2:B244)</f>
        <v>1.0148209262853194</v>
      </c>
      <c r="D245">
        <f t="shared" si="13"/>
        <v>1.0148209262853194</v>
      </c>
      <c r="E245">
        <f t="shared" si="14"/>
        <v>-0.1065966953243267</v>
      </c>
    </row>
    <row r="246" spans="1:5" x14ac:dyDescent="0.3">
      <c r="A246">
        <v>243</v>
      </c>
      <c r="B246">
        <v>-0.82314244123835156</v>
      </c>
      <c r="C246" s="3">
        <f>$F$10+$F$5*B245^2+$F$7*VAR($B$2:B245)</f>
        <v>1.1668010681362841</v>
      </c>
      <c r="D246">
        <f t="shared" si="13"/>
        <v>1.1668010681362841</v>
      </c>
      <c r="E246">
        <f t="shared" si="14"/>
        <v>4.538344652663806E-2</v>
      </c>
    </row>
    <row r="247" spans="1:5" x14ac:dyDescent="0.3">
      <c r="A247">
        <v>244</v>
      </c>
      <c r="B247">
        <v>0.7192356863606717</v>
      </c>
      <c r="C247" s="3">
        <f>$F$10+$F$5*B246^2+$F$7*VAR($B$2:B246)</f>
        <v>1.0415684089745139</v>
      </c>
      <c r="D247">
        <f t="shared" si="13"/>
        <v>1.0415684089745139</v>
      </c>
      <c r="E247">
        <f t="shared" si="14"/>
        <v>-7.9849212635132227E-2</v>
      </c>
    </row>
    <row r="248" spans="1:5" x14ac:dyDescent="0.3">
      <c r="A248">
        <v>245</v>
      </c>
      <c r="B248">
        <v>1.0605732970363591</v>
      </c>
      <c r="C248" s="3">
        <f>$F$10+$F$5*B247^2+$F$7*VAR($B$2:B247)</f>
        <v>1.0288915595671837</v>
      </c>
      <c r="D248">
        <f t="shared" si="13"/>
        <v>1.0288915595671837</v>
      </c>
      <c r="E248">
        <f t="shared" si="14"/>
        <v>-9.2526062042462387E-2</v>
      </c>
    </row>
    <row r="249" spans="1:5" x14ac:dyDescent="0.3">
      <c r="A249">
        <v>246</v>
      </c>
      <c r="B249">
        <v>1.5337681101058902</v>
      </c>
      <c r="C249" s="3">
        <f>$F$10+$F$5*B248^2+$F$7*VAR($B$2:B248)</f>
        <v>1.0721392749449858</v>
      </c>
      <c r="D249">
        <f t="shared" si="13"/>
        <v>1.0721392749449858</v>
      </c>
      <c r="E249">
        <f t="shared" si="14"/>
        <v>-4.9278346664660244E-2</v>
      </c>
    </row>
    <row r="250" spans="1:5" x14ac:dyDescent="0.3">
      <c r="A250">
        <v>247</v>
      </c>
      <c r="B250">
        <v>1.0699048087970349</v>
      </c>
      <c r="C250" s="3">
        <f>$F$10+$F$5*B249^2+$F$7*VAR($B$2:B249)</f>
        <v>1.1631860387634299</v>
      </c>
      <c r="D250">
        <f t="shared" si="13"/>
        <v>1.1631860387634299</v>
      </c>
      <c r="E250">
        <f t="shared" si="14"/>
        <v>4.1768417153783766E-2</v>
      </c>
    </row>
    <row r="251" spans="1:5" x14ac:dyDescent="0.3">
      <c r="A251">
        <v>248</v>
      </c>
      <c r="B251">
        <v>0.76805308748836576</v>
      </c>
      <c r="C251" s="3">
        <f>$F$10+$F$5*B250^2+$F$7*VAR($B$2:B250)</f>
        <v>1.0793294022840323</v>
      </c>
      <c r="D251">
        <f t="shared" si="13"/>
        <v>1.0793294022840323</v>
      </c>
      <c r="E251">
        <f t="shared" si="14"/>
        <v>-4.2088219325613796E-2</v>
      </c>
    </row>
    <row r="252" spans="1:5" x14ac:dyDescent="0.3">
      <c r="A252">
        <v>249</v>
      </c>
      <c r="B252">
        <v>0.16686674470796126</v>
      </c>
      <c r="C252" s="3">
        <f>$F$10+$F$5*B251^2+$F$7*VAR($B$2:B251)</f>
        <v>1.039203521473568</v>
      </c>
      <c r="D252">
        <f t="shared" si="13"/>
        <v>1.039203521473568</v>
      </c>
      <c r="E252">
        <f t="shared" si="14"/>
        <v>-8.2214100136078105E-2</v>
      </c>
    </row>
    <row r="253" spans="1:5" x14ac:dyDescent="0.3">
      <c r="A253">
        <v>250</v>
      </c>
      <c r="B253">
        <v>-0.22862072727190003</v>
      </c>
      <c r="C253" s="3">
        <f>$F$10+$F$5*B252^2+$F$7*VAR($B$2:B252)</f>
        <v>0.99671870816243935</v>
      </c>
      <c r="D253">
        <f t="shared" si="13"/>
        <v>0.99671870816243935</v>
      </c>
      <c r="E253">
        <f t="shared" si="14"/>
        <v>-0.12469891344720674</v>
      </c>
    </row>
    <row r="254" spans="1:5" x14ac:dyDescent="0.3">
      <c r="A254">
        <v>251</v>
      </c>
      <c r="B254">
        <v>-0.69288603877643618</v>
      </c>
      <c r="C254" s="3">
        <f>$F$10+$F$5*B253^2+$F$7*VAR($B$2:B253)</f>
        <v>0.9955438138841568</v>
      </c>
      <c r="D254">
        <f t="shared" si="13"/>
        <v>0.9955438138841568</v>
      </c>
      <c r="E254">
        <f t="shared" si="14"/>
        <v>-0.12587380772548928</v>
      </c>
    </row>
    <row r="255" spans="1:5" x14ac:dyDescent="0.3">
      <c r="A255">
        <v>252</v>
      </c>
      <c r="B255">
        <v>0.66258601463307598</v>
      </c>
      <c r="C255" s="3">
        <f>$F$10+$F$5*B254^2+$F$7*VAR($B$2:B254)</f>
        <v>1.0243459786500051</v>
      </c>
      <c r="D255">
        <f t="shared" si="13"/>
        <v>1.0243459786500051</v>
      </c>
      <c r="E255">
        <f t="shared" si="14"/>
        <v>-9.7071642959640991E-2</v>
      </c>
    </row>
    <row r="256" spans="1:5" x14ac:dyDescent="0.3">
      <c r="A256">
        <v>253</v>
      </c>
      <c r="B256">
        <v>-0.97428881138357515</v>
      </c>
      <c r="C256" s="3">
        <f>$F$10+$F$5*B255^2+$F$7*VAR($B$2:B255)</f>
        <v>1.0197260232712844</v>
      </c>
      <c r="D256">
        <f t="shared" si="13"/>
        <v>1.0197260232712844</v>
      </c>
      <c r="E256">
        <f t="shared" si="14"/>
        <v>-0.10169159833836172</v>
      </c>
    </row>
    <row r="257" spans="1:5" x14ac:dyDescent="0.3">
      <c r="A257">
        <v>254</v>
      </c>
      <c r="B257">
        <v>0.76918757003541238</v>
      </c>
      <c r="C257" s="3">
        <f>$F$10+$F$5*B256^2+$F$7*VAR($B$2:B256)</f>
        <v>1.0561030134694014</v>
      </c>
      <c r="D257">
        <f t="shared" si="13"/>
        <v>1.0561030134694014</v>
      </c>
      <c r="E257">
        <f t="shared" si="14"/>
        <v>-6.5314608140244701E-2</v>
      </c>
    </row>
    <row r="258" spans="1:5" x14ac:dyDescent="0.3">
      <c r="A258">
        <v>255</v>
      </c>
      <c r="B258">
        <v>1.9002907292981233</v>
      </c>
      <c r="C258" s="3">
        <f>$F$10+$F$5*B257^2+$F$7*VAR($B$2:B257)</f>
        <v>1.0298668216585372</v>
      </c>
      <c r="D258">
        <f t="shared" si="13"/>
        <v>1.0298668216585372</v>
      </c>
      <c r="E258">
        <f t="shared" si="14"/>
        <v>-9.155079995110893E-2</v>
      </c>
    </row>
    <row r="259" spans="1:5" x14ac:dyDescent="0.3">
      <c r="A259">
        <v>256</v>
      </c>
      <c r="B259">
        <v>1.2988758135159881</v>
      </c>
      <c r="C259" s="3">
        <f>$F$10+$F$5*B258^2+$F$7*VAR($B$2:B258)</f>
        <v>1.250450963968267</v>
      </c>
      <c r="D259">
        <f t="shared" si="13"/>
        <v>1.250450963968267</v>
      </c>
      <c r="E259">
        <f t="shared" si="14"/>
        <v>0.12903334235862096</v>
      </c>
    </row>
    <row r="260" spans="1:5" x14ac:dyDescent="0.3">
      <c r="A260">
        <v>257</v>
      </c>
      <c r="B260">
        <v>-0.51366447916583857</v>
      </c>
      <c r="C260" s="3">
        <f>$F$10+$F$5*B259^2+$F$7*VAR($B$2:B259)</f>
        <v>1.1181940841558309</v>
      </c>
      <c r="D260">
        <f t="shared" ref="D260:D313" si="15">C260</f>
        <v>1.1181940841558309</v>
      </c>
      <c r="E260">
        <f t="shared" si="14"/>
        <v>-3.2235374538152062E-3</v>
      </c>
    </row>
    <row r="261" spans="1:5" x14ac:dyDescent="0.3">
      <c r="A261">
        <v>258</v>
      </c>
      <c r="B261">
        <v>0.30059601218094889</v>
      </c>
      <c r="C261" s="3">
        <f>$F$10+$F$5*B260^2+$F$7*VAR($B$2:B260)</f>
        <v>1.0166300064714735</v>
      </c>
      <c r="D261">
        <f t="shared" si="15"/>
        <v>1.0166300064714735</v>
      </c>
      <c r="E261">
        <f t="shared" ref="E261:E313" si="16">D261-AVERAGE($D$4:$D$313)</f>
        <v>-0.10478761513817259</v>
      </c>
    </row>
    <row r="262" spans="1:5" x14ac:dyDescent="0.3">
      <c r="A262">
        <v>259</v>
      </c>
      <c r="B262">
        <v>0.25912992201311247</v>
      </c>
      <c r="C262" s="3">
        <f>$F$10+$F$5*B261^2+$F$7*VAR($B$2:B261)</f>
        <v>1.0016149235459326</v>
      </c>
      <c r="D262">
        <f t="shared" si="15"/>
        <v>1.0016149235459326</v>
      </c>
      <c r="E262">
        <f t="shared" si="16"/>
        <v>-0.11980269806371346</v>
      </c>
    </row>
    <row r="263" spans="1:5" x14ac:dyDescent="0.3">
      <c r="A263">
        <v>260</v>
      </c>
      <c r="B263">
        <v>-0.22813036779863358</v>
      </c>
      <c r="C263" s="3">
        <f>$F$10+$F$5*B262^2+$F$7*VAR($B$2:B262)</f>
        <v>0.99707508785727395</v>
      </c>
      <c r="D263">
        <f t="shared" si="15"/>
        <v>0.99707508785727395</v>
      </c>
      <c r="E263">
        <f t="shared" si="16"/>
        <v>-0.12434253375237214</v>
      </c>
    </row>
    <row r="264" spans="1:5" x14ac:dyDescent="0.3">
      <c r="A264">
        <v>261</v>
      </c>
      <c r="B264">
        <v>0.259188252074527</v>
      </c>
      <c r="C264" s="3">
        <f>$F$10+$F$5*B263^2+$F$7*VAR($B$2:B263)</f>
        <v>0.99326937915002478</v>
      </c>
      <c r="D264">
        <f t="shared" si="15"/>
        <v>0.99326937915002478</v>
      </c>
      <c r="E264">
        <f t="shared" si="16"/>
        <v>-0.12814824245962131</v>
      </c>
    </row>
    <row r="265" spans="1:5" x14ac:dyDescent="0.3">
      <c r="A265">
        <v>262</v>
      </c>
      <c r="B265">
        <v>0.32432480693208549</v>
      </c>
      <c r="C265" s="3">
        <f>$F$10+$F$5*B264^2+$F$7*VAR($B$2:B264)</f>
        <v>0.99145808157306869</v>
      </c>
      <c r="D265">
        <f t="shared" si="15"/>
        <v>0.99145808157306869</v>
      </c>
      <c r="E265">
        <f t="shared" si="16"/>
        <v>-0.12995954003657739</v>
      </c>
    </row>
    <row r="266" spans="1:5" x14ac:dyDescent="0.3">
      <c r="A266">
        <v>263</v>
      </c>
      <c r="B266">
        <v>-0.92767253693252949</v>
      </c>
      <c r="C266" s="3">
        <f>$F$10+$F$5*B265^2+$F$7*VAR($B$2:B265)</f>
        <v>0.99137489446246874</v>
      </c>
      <c r="D266">
        <f t="shared" si="15"/>
        <v>0.99137489446246874</v>
      </c>
      <c r="E266">
        <f t="shared" si="16"/>
        <v>-0.13004272714717735</v>
      </c>
    </row>
    <row r="267" spans="1:5" x14ac:dyDescent="0.3">
      <c r="A267">
        <v>264</v>
      </c>
      <c r="B267">
        <v>0.64729496518570939</v>
      </c>
      <c r="C267" s="3">
        <f>$F$10+$F$5*B266^2+$F$7*VAR($B$2:B266)</f>
        <v>1.04466028726599</v>
      </c>
      <c r="D267">
        <f t="shared" si="15"/>
        <v>1.04466028726599</v>
      </c>
      <c r="E267">
        <f t="shared" si="16"/>
        <v>-7.6757334343656058E-2</v>
      </c>
    </row>
    <row r="268" spans="1:5" x14ac:dyDescent="0.3">
      <c r="A268">
        <v>265</v>
      </c>
      <c r="B268">
        <v>0.3523893703649712</v>
      </c>
      <c r="C268" s="3">
        <f>$F$10+$F$5*B267^2+$F$7*VAR($B$2:B267)</f>
        <v>1.0120025753216184</v>
      </c>
      <c r="D268">
        <f t="shared" si="15"/>
        <v>1.0120025753216184</v>
      </c>
      <c r="E268">
        <f t="shared" si="16"/>
        <v>-0.10941504628802767</v>
      </c>
    </row>
    <row r="269" spans="1:5" x14ac:dyDescent="0.3">
      <c r="A269">
        <v>266</v>
      </c>
      <c r="B269">
        <v>-0.52517139162272819</v>
      </c>
      <c r="C269" s="3">
        <f>$F$10+$F$5*B268^2+$F$7*VAR($B$2:B268)</f>
        <v>0.98872351846740425</v>
      </c>
      <c r="D269">
        <f t="shared" si="15"/>
        <v>0.98872351846740425</v>
      </c>
      <c r="E269">
        <f t="shared" si="16"/>
        <v>-0.13269410314224184</v>
      </c>
    </row>
    <row r="270" spans="1:5" x14ac:dyDescent="0.3">
      <c r="A270">
        <v>267</v>
      </c>
      <c r="B270">
        <v>-1.3911984356219327</v>
      </c>
      <c r="C270" s="3">
        <f>$F$10+$F$5*B269^2+$F$7*VAR($B$2:B269)</f>
        <v>0.99758471092079504</v>
      </c>
      <c r="D270">
        <f t="shared" si="15"/>
        <v>0.99758471092079504</v>
      </c>
      <c r="E270">
        <f t="shared" si="16"/>
        <v>-0.12383291068885105</v>
      </c>
    </row>
    <row r="271" spans="1:5" x14ac:dyDescent="0.3">
      <c r="A271">
        <v>268</v>
      </c>
      <c r="B271">
        <v>0.28420075922135285</v>
      </c>
      <c r="C271" s="3">
        <f>$F$10+$F$5*B270^2+$F$7*VAR($B$2:B270)</f>
        <v>1.1180191018701646</v>
      </c>
      <c r="D271">
        <f t="shared" si="15"/>
        <v>1.1180191018701646</v>
      </c>
      <c r="E271">
        <f t="shared" si="16"/>
        <v>-3.3985197394814648E-3</v>
      </c>
    </row>
    <row r="272" spans="1:5" x14ac:dyDescent="0.3">
      <c r="A272">
        <v>269</v>
      </c>
      <c r="B272">
        <v>0.37398176347706835</v>
      </c>
      <c r="C272" s="3">
        <f>$F$10+$F$5*B271^2+$F$7*VAR($B$2:B271)</f>
        <v>0.98546929214928225</v>
      </c>
      <c r="D272">
        <f t="shared" si="15"/>
        <v>0.98546929214928225</v>
      </c>
      <c r="E272">
        <f t="shared" si="16"/>
        <v>-0.13594832946036384</v>
      </c>
    </row>
    <row r="273" spans="1:5" x14ac:dyDescent="0.3">
      <c r="A273">
        <v>270</v>
      </c>
      <c r="B273">
        <v>-0.99845160441067515</v>
      </c>
      <c r="C273" s="3">
        <f>$F$10+$F$5*B272^2+$F$7*VAR($B$2:B272)</f>
        <v>0.98707029407592872</v>
      </c>
      <c r="D273">
        <f t="shared" si="15"/>
        <v>0.98707029407592872</v>
      </c>
      <c r="E273">
        <f t="shared" si="16"/>
        <v>-0.13434732753371736</v>
      </c>
    </row>
    <row r="274" spans="1:5" x14ac:dyDescent="0.3">
      <c r="A274">
        <v>271</v>
      </c>
      <c r="B274">
        <v>1.6465916440372332</v>
      </c>
      <c r="C274" s="3">
        <f>$F$10+$F$5*B273^2+$F$7*VAR($B$2:B273)</f>
        <v>1.047933248366774</v>
      </c>
      <c r="D274">
        <f t="shared" si="15"/>
        <v>1.047933248366774</v>
      </c>
      <c r="E274">
        <f t="shared" si="16"/>
        <v>-7.3484373242872048E-2</v>
      </c>
    </row>
    <row r="275" spans="1:5" x14ac:dyDescent="0.3">
      <c r="A275">
        <v>272</v>
      </c>
      <c r="B275">
        <v>0.31527143633714111</v>
      </c>
      <c r="C275" s="3">
        <f>$F$10+$F$5*B274^2+$F$7*VAR($B$2:B274)</f>
        <v>1.1736790767057843</v>
      </c>
      <c r="D275">
        <f t="shared" si="15"/>
        <v>1.1736790767057843</v>
      </c>
      <c r="E275">
        <f t="shared" si="16"/>
        <v>5.2261455096138221E-2</v>
      </c>
    </row>
    <row r="276" spans="1:5" x14ac:dyDescent="0.3">
      <c r="A276">
        <v>273</v>
      </c>
      <c r="B276">
        <v>-0.46484483237371604</v>
      </c>
      <c r="C276" s="3">
        <f>$F$10+$F$5*B275^2+$F$7*VAR($B$2:B275)</f>
        <v>0.98820470553507578</v>
      </c>
      <c r="D276">
        <f t="shared" si="15"/>
        <v>0.98820470553507578</v>
      </c>
      <c r="E276">
        <f t="shared" si="16"/>
        <v>-0.13321291607457031</v>
      </c>
    </row>
    <row r="277" spans="1:5" x14ac:dyDescent="0.3">
      <c r="A277">
        <v>274</v>
      </c>
      <c r="B277">
        <v>-0.62422150885853067</v>
      </c>
      <c r="C277" s="3">
        <f>$F$10+$F$5*B276^2+$F$7*VAR($B$2:B276)</f>
        <v>0.99442809061065196</v>
      </c>
      <c r="D277">
        <f t="shared" si="15"/>
        <v>0.99442809061065196</v>
      </c>
      <c r="E277">
        <f t="shared" si="16"/>
        <v>-0.12698953099899413</v>
      </c>
    </row>
    <row r="278" spans="1:5" x14ac:dyDescent="0.3">
      <c r="A278">
        <v>275</v>
      </c>
      <c r="B278">
        <v>1.1323316609390848</v>
      </c>
      <c r="C278" s="3">
        <f>$F$10+$F$5*B277^2+$F$7*VAR($B$2:B277)</f>
        <v>1.0052769804421964</v>
      </c>
      <c r="D278">
        <f t="shared" si="15"/>
        <v>1.0052769804421964</v>
      </c>
      <c r="E278">
        <f t="shared" si="16"/>
        <v>-0.11614064116744971</v>
      </c>
    </row>
    <row r="279" spans="1:5" x14ac:dyDescent="0.3">
      <c r="A279">
        <v>276</v>
      </c>
      <c r="B279">
        <v>-0.39786018629550618</v>
      </c>
      <c r="C279" s="3">
        <f>$F$10+$F$5*B278^2+$F$7*VAR($B$2:B278)</f>
        <v>1.068815267618024</v>
      </c>
      <c r="D279">
        <f t="shared" si="15"/>
        <v>1.068815267618024</v>
      </c>
      <c r="E279">
        <f t="shared" si="16"/>
        <v>-5.2602353991622053E-2</v>
      </c>
    </row>
    <row r="280" spans="1:5" x14ac:dyDescent="0.3">
      <c r="A280">
        <v>277</v>
      </c>
      <c r="B280">
        <v>0.67899989167026931</v>
      </c>
      <c r="C280" s="3">
        <f>$F$10+$F$5*B279^2+$F$7*VAR($B$2:B279)</f>
        <v>0.98801064217085921</v>
      </c>
      <c r="D280">
        <f t="shared" si="15"/>
        <v>0.98801064217085921</v>
      </c>
      <c r="E280">
        <f t="shared" si="16"/>
        <v>-0.13340697943878688</v>
      </c>
    </row>
    <row r="281" spans="1:5" x14ac:dyDescent="0.3">
      <c r="A281">
        <v>278</v>
      </c>
      <c r="B281">
        <v>-0.12959229006494971</v>
      </c>
      <c r="C281" s="3">
        <f>$F$10+$F$5*B280^2+$F$7*VAR($B$2:B280)</f>
        <v>1.0076976786619076</v>
      </c>
      <c r="D281">
        <f t="shared" si="15"/>
        <v>1.0076976786619076</v>
      </c>
      <c r="E281">
        <f t="shared" si="16"/>
        <v>-0.11371994294773846</v>
      </c>
    </row>
    <row r="282" spans="1:5" x14ac:dyDescent="0.3">
      <c r="A282">
        <v>279</v>
      </c>
      <c r="B282">
        <v>-1.7080637832989531</v>
      </c>
      <c r="C282" s="3">
        <f>$F$10+$F$5*B281^2+$F$7*VAR($B$2:B281)</f>
        <v>0.97393419478361665</v>
      </c>
      <c r="D282">
        <f t="shared" si="15"/>
        <v>0.97393419478361665</v>
      </c>
      <c r="E282">
        <f t="shared" si="16"/>
        <v>-0.14748342682602944</v>
      </c>
    </row>
    <row r="283" spans="1:5" x14ac:dyDescent="0.3">
      <c r="A283">
        <v>280</v>
      </c>
      <c r="B283">
        <v>0.66789908649726759</v>
      </c>
      <c r="C283" s="3">
        <f>$F$10+$F$5*B282^2+$F$7*VAR($B$2:B282)</f>
        <v>1.1844024766193302</v>
      </c>
      <c r="D283">
        <f t="shared" si="15"/>
        <v>1.1844024766193302</v>
      </c>
      <c r="E283">
        <f t="shared" si="16"/>
        <v>6.2984855009684093E-2</v>
      </c>
    </row>
    <row r="284" spans="1:5" x14ac:dyDescent="0.3">
      <c r="A284">
        <v>281</v>
      </c>
      <c r="B284">
        <v>-0.77096218231935476</v>
      </c>
      <c r="C284" s="3">
        <f>$F$10+$F$5*B283^2+$F$7*VAR($B$2:B283)</f>
        <v>1.0098782183689916</v>
      </c>
      <c r="D284">
        <f t="shared" si="15"/>
        <v>1.0098782183689916</v>
      </c>
      <c r="E284">
        <f t="shared" si="16"/>
        <v>-0.11153940324065448</v>
      </c>
    </row>
    <row r="285" spans="1:5" x14ac:dyDescent="0.3">
      <c r="A285">
        <v>282</v>
      </c>
      <c r="B285">
        <v>-0.58828040144844196</v>
      </c>
      <c r="C285" s="3">
        <f>$F$10+$F$5*B284^2+$F$7*VAR($B$2:B284)</f>
        <v>1.0196949333273158</v>
      </c>
      <c r="D285">
        <f t="shared" si="15"/>
        <v>1.0196949333273158</v>
      </c>
      <c r="E285">
        <f t="shared" si="16"/>
        <v>-0.10172268828233033</v>
      </c>
    </row>
    <row r="286" spans="1:5" x14ac:dyDescent="0.3">
      <c r="A286">
        <v>283</v>
      </c>
      <c r="B286">
        <v>-0.14406946742305846</v>
      </c>
      <c r="C286" s="3">
        <f>$F$10+$F$5*B285^2+$F$7*VAR($B$2:B285)</f>
        <v>1.0008765271618629</v>
      </c>
      <c r="D286">
        <f t="shared" si="15"/>
        <v>1.0008765271618629</v>
      </c>
      <c r="E286">
        <f t="shared" si="16"/>
        <v>-0.12054109444778316</v>
      </c>
    </row>
    <row r="287" spans="1:5" x14ac:dyDescent="0.3">
      <c r="A287">
        <v>284</v>
      </c>
      <c r="B287">
        <v>-0.41536256007414279</v>
      </c>
      <c r="C287" s="3">
        <f>$F$10+$F$5*B286^2+$F$7*VAR($B$2:B286)</f>
        <v>0.97548625561858426</v>
      </c>
      <c r="D287">
        <f t="shared" si="15"/>
        <v>0.97548625561858426</v>
      </c>
      <c r="E287">
        <f t="shared" si="16"/>
        <v>-0.14593136599106182</v>
      </c>
    </row>
    <row r="288" spans="1:5" x14ac:dyDescent="0.3">
      <c r="A288">
        <v>285</v>
      </c>
      <c r="B288">
        <v>0.12174892372373709</v>
      </c>
      <c r="C288" s="3">
        <f>$F$10+$F$5*B287^2+$F$7*VAR($B$2:B287)</f>
        <v>0.98407709255247511</v>
      </c>
      <c r="D288">
        <f t="shared" si="15"/>
        <v>0.98407709255247511</v>
      </c>
      <c r="E288">
        <f t="shared" si="16"/>
        <v>-0.13734052905717098</v>
      </c>
    </row>
    <row r="289" spans="1:5" x14ac:dyDescent="0.3">
      <c r="A289">
        <v>286</v>
      </c>
      <c r="B289">
        <v>1.7914824716294624</v>
      </c>
      <c r="C289" s="3">
        <f>$F$10+$F$5*B288^2+$F$7*VAR($B$2:B288)</f>
        <v>0.97035806079099529</v>
      </c>
      <c r="D289">
        <f t="shared" si="15"/>
        <v>0.97035806079099529</v>
      </c>
      <c r="E289">
        <f t="shared" si="16"/>
        <v>-0.1510595608186508</v>
      </c>
    </row>
    <row r="290" spans="1:5" x14ac:dyDescent="0.3">
      <c r="A290">
        <v>287</v>
      </c>
      <c r="B290">
        <v>1.0813688558753745</v>
      </c>
      <c r="C290" s="3">
        <f>$F$10+$F$5*B289^2+$F$7*VAR($B$2:B289)</f>
        <v>1.2010530850976049</v>
      </c>
      <c r="D290">
        <f t="shared" si="15"/>
        <v>1.2010530850976049</v>
      </c>
      <c r="E290">
        <f t="shared" si="16"/>
        <v>7.9635463487958802E-2</v>
      </c>
    </row>
    <row r="291" spans="1:5" x14ac:dyDescent="0.3">
      <c r="A291">
        <v>288</v>
      </c>
      <c r="B291">
        <v>0.4288947981742281</v>
      </c>
      <c r="C291" s="3">
        <f>$F$10+$F$5*B290^2+$F$7*VAR($B$2:B290)</f>
        <v>1.0589393102977751</v>
      </c>
      <c r="D291">
        <f t="shared" si="15"/>
        <v>1.0589393102977751</v>
      </c>
      <c r="E291">
        <f t="shared" si="16"/>
        <v>-6.2478311311870982E-2</v>
      </c>
    </row>
    <row r="292" spans="1:5" x14ac:dyDescent="0.3">
      <c r="A292">
        <v>289</v>
      </c>
      <c r="B292">
        <v>0.98920516839229333</v>
      </c>
      <c r="C292" s="3">
        <f>$F$10+$F$5*B291^2+$F$7*VAR($B$2:B291)</f>
        <v>0.98771855189075963</v>
      </c>
      <c r="D292">
        <f t="shared" si="15"/>
        <v>0.98771855189075963</v>
      </c>
      <c r="E292">
        <f t="shared" si="16"/>
        <v>-0.13369906971888645</v>
      </c>
    </row>
    <row r="293" spans="1:5" x14ac:dyDescent="0.3">
      <c r="A293">
        <v>290</v>
      </c>
      <c r="B293">
        <v>-2.881179331894905E-2</v>
      </c>
      <c r="C293" s="3">
        <f>$F$10+$F$5*B292^2+$F$7*VAR($B$2:B292)</f>
        <v>1.0434264210378652</v>
      </c>
      <c r="D293">
        <f t="shared" si="15"/>
        <v>1.0434264210378652</v>
      </c>
      <c r="E293">
        <f t="shared" si="16"/>
        <v>-7.7991200571780883E-2</v>
      </c>
    </row>
    <row r="294" spans="1:5" x14ac:dyDescent="0.3">
      <c r="A294">
        <v>291</v>
      </c>
      <c r="B294">
        <v>1.4869033660059807</v>
      </c>
      <c r="C294" s="3">
        <f>$F$10+$F$5*B293^2+$F$7*VAR($B$2:B293)</f>
        <v>0.97234849873343743</v>
      </c>
      <c r="D294">
        <f t="shared" si="15"/>
        <v>0.97234849873343743</v>
      </c>
      <c r="E294">
        <f t="shared" si="16"/>
        <v>-0.14906912287620866</v>
      </c>
    </row>
    <row r="295" spans="1:5" x14ac:dyDescent="0.3">
      <c r="A295">
        <v>292</v>
      </c>
      <c r="B295">
        <v>-0.56262512435418099</v>
      </c>
      <c r="C295" s="3">
        <f>$F$10+$F$5*B294^2+$F$7*VAR($B$2:B294)</f>
        <v>1.1308194160145189</v>
      </c>
      <c r="D295">
        <f t="shared" si="15"/>
        <v>1.1308194160145189</v>
      </c>
      <c r="E295">
        <f t="shared" si="16"/>
        <v>9.4017944048727653E-3</v>
      </c>
    </row>
    <row r="296" spans="1:5" x14ac:dyDescent="0.3">
      <c r="A296">
        <v>293</v>
      </c>
      <c r="B296">
        <v>0.93284656745727734</v>
      </c>
      <c r="C296" s="3">
        <f>$F$10+$F$5*B295^2+$F$7*VAR($B$2:B295)</f>
        <v>0.99679116608177454</v>
      </c>
      <c r="D296">
        <f t="shared" si="15"/>
        <v>0.99679116608177454</v>
      </c>
      <c r="E296">
        <f t="shared" si="16"/>
        <v>-0.12462645552787155</v>
      </c>
    </row>
    <row r="297" spans="1:5" x14ac:dyDescent="0.3">
      <c r="A297">
        <v>294</v>
      </c>
      <c r="B297">
        <v>-0.40636768718418537</v>
      </c>
      <c r="C297" s="3">
        <f>$F$10+$F$5*B296^2+$F$7*VAR($B$2:B296)</f>
        <v>1.0352848414140714</v>
      </c>
      <c r="D297">
        <f t="shared" si="15"/>
        <v>1.0352848414140714</v>
      </c>
      <c r="E297">
        <f t="shared" si="16"/>
        <v>-8.6132780195574687E-2</v>
      </c>
    </row>
    <row r="298" spans="1:5" x14ac:dyDescent="0.3">
      <c r="A298">
        <v>295</v>
      </c>
      <c r="B298">
        <v>-0.49477481236403276</v>
      </c>
      <c r="C298" s="3">
        <f>$F$10+$F$5*B297^2+$F$7*VAR($B$2:B297)</f>
        <v>0.98399152217403496</v>
      </c>
      <c r="D298">
        <f t="shared" si="15"/>
        <v>0.98399152217403496</v>
      </c>
      <c r="E298">
        <f t="shared" si="16"/>
        <v>-0.13742609943561113</v>
      </c>
    </row>
    <row r="299" spans="1:5" x14ac:dyDescent="0.3">
      <c r="A299">
        <v>296</v>
      </c>
      <c r="B299">
        <v>5.1977599989832528E-2</v>
      </c>
      <c r="C299" s="3">
        <f>$F$10+$F$5*B298^2+$F$7*VAR($B$2:B298)</f>
        <v>0.98791890998791776</v>
      </c>
      <c r="D299">
        <f t="shared" si="15"/>
        <v>0.98791890998791776</v>
      </c>
      <c r="E299">
        <f t="shared" si="16"/>
        <v>-0.13349871162172833</v>
      </c>
    </row>
    <row r="300" spans="1:5" x14ac:dyDescent="0.3">
      <c r="A300">
        <v>297</v>
      </c>
      <c r="B300">
        <v>-0.75058550051946038</v>
      </c>
      <c r="C300" s="3">
        <f>$F$10+$F$5*B299^2+$F$7*VAR($B$2:B299)</f>
        <v>0.9683768553019888</v>
      </c>
      <c r="D300">
        <f t="shared" si="15"/>
        <v>0.9683768553019888</v>
      </c>
      <c r="E300">
        <f t="shared" si="16"/>
        <v>-0.15304076630765728</v>
      </c>
    </row>
    <row r="301" spans="1:5" x14ac:dyDescent="0.3">
      <c r="A301">
        <v>298</v>
      </c>
      <c r="B301">
        <v>-0.78406546666831423</v>
      </c>
      <c r="C301" s="3">
        <f>$F$10+$F$5*B300^2+$F$7*VAR($B$2:B300)</f>
        <v>1.0070685670964259</v>
      </c>
      <c r="D301">
        <f t="shared" si="15"/>
        <v>1.0070685670964259</v>
      </c>
      <c r="E301">
        <f t="shared" si="16"/>
        <v>-0.11434905451322019</v>
      </c>
    </row>
    <row r="302" spans="1:5" x14ac:dyDescent="0.3">
      <c r="A302">
        <v>299</v>
      </c>
      <c r="B302">
        <v>1.7708749922927685</v>
      </c>
      <c r="C302" s="3">
        <f>$F$10+$F$5*B301^2+$F$7*VAR($B$2:B301)</f>
        <v>1.0102691276257516</v>
      </c>
      <c r="D302">
        <f t="shared" si="15"/>
        <v>1.0102691276257516</v>
      </c>
      <c r="E302">
        <f t="shared" si="16"/>
        <v>-0.11114849398389448</v>
      </c>
    </row>
    <row r="303" spans="1:5" x14ac:dyDescent="0.3">
      <c r="A303">
        <v>300</v>
      </c>
      <c r="B303">
        <v>-2.1012227150901448</v>
      </c>
      <c r="C303" s="3">
        <f>$F$10+$F$5*B302^2+$F$7*VAR($B$2:B302)</f>
        <v>1.1932018797893289</v>
      </c>
      <c r="D303">
        <f t="shared" si="15"/>
        <v>1.1932018797893289</v>
      </c>
      <c r="E303">
        <f t="shared" si="16"/>
        <v>7.1784258179682814E-2</v>
      </c>
    </row>
    <row r="304" spans="1:5" x14ac:dyDescent="0.3">
      <c r="A304">
        <v>301</v>
      </c>
      <c r="B304">
        <v>1.1390081473710001</v>
      </c>
      <c r="C304" s="3">
        <f>$F$10+$F$5*B303^2+$F$7*VAR($B$2:B303)</f>
        <v>1.2944040306500355</v>
      </c>
      <c r="D304">
        <f t="shared" si="15"/>
        <v>1.2944040306500355</v>
      </c>
      <c r="E304">
        <f t="shared" si="16"/>
        <v>0.17298640904038942</v>
      </c>
    </row>
    <row r="305" spans="1:5" x14ac:dyDescent="0.3">
      <c r="A305">
        <v>302</v>
      </c>
      <c r="B305">
        <v>-0.35529526330786193</v>
      </c>
      <c r="C305" s="3">
        <f>$F$10+$F$5*B304^2+$F$7*VAR($B$2:B304)</f>
        <v>1.0771380136613689</v>
      </c>
      <c r="D305">
        <f t="shared" si="15"/>
        <v>1.0771380136613689</v>
      </c>
      <c r="E305">
        <f t="shared" si="16"/>
        <v>-4.4279607948277233E-2</v>
      </c>
    </row>
    <row r="306" spans="1:5" x14ac:dyDescent="0.3">
      <c r="A306">
        <v>303</v>
      </c>
      <c r="B306">
        <v>-0.40606139579809164</v>
      </c>
      <c r="C306" s="3">
        <f>$F$10+$F$5*B305^2+$F$7*VAR($B$2:B305)</f>
        <v>0.99307923911147311</v>
      </c>
      <c r="D306">
        <f t="shared" si="15"/>
        <v>0.99307923911147311</v>
      </c>
      <c r="E306">
        <f t="shared" si="16"/>
        <v>-0.12833838249817298</v>
      </c>
    </row>
    <row r="307" spans="1:5" x14ac:dyDescent="0.3">
      <c r="A307">
        <v>304</v>
      </c>
      <c r="B307">
        <v>-1.4263082012103008</v>
      </c>
      <c r="C307" s="3">
        <f>$F$10+$F$5*B306^2+$F$7*VAR($B$2:B306)</f>
        <v>0.99384725637856719</v>
      </c>
      <c r="D307">
        <f t="shared" si="15"/>
        <v>0.99384725637856719</v>
      </c>
      <c r="E307">
        <f t="shared" si="16"/>
        <v>-0.1275703652310789</v>
      </c>
    </row>
    <row r="308" spans="1:5" x14ac:dyDescent="0.3">
      <c r="A308">
        <v>305</v>
      </c>
      <c r="B308">
        <v>0.7528119173326665</v>
      </c>
      <c r="C308" s="3">
        <f>$F$10+$F$5*B307^2+$F$7*VAR($B$2:B307)</f>
        <v>1.1287319531372895</v>
      </c>
      <c r="D308">
        <f t="shared" si="15"/>
        <v>1.1287319531372895</v>
      </c>
      <c r="E308">
        <f t="shared" si="16"/>
        <v>7.3143315276433807E-3</v>
      </c>
    </row>
    <row r="309" spans="1:5" x14ac:dyDescent="0.3">
      <c r="A309">
        <v>306</v>
      </c>
      <c r="B309">
        <v>-0.65630831691382896</v>
      </c>
      <c r="C309" s="3">
        <f>$F$10+$F$5*B308^2+$F$7*VAR($B$2:B308)</f>
        <v>1.0249126566967734</v>
      </c>
      <c r="D309">
        <f t="shared" si="15"/>
        <v>1.0249126566967734</v>
      </c>
      <c r="E309">
        <f t="shared" si="16"/>
        <v>-9.6504964912872637E-2</v>
      </c>
    </row>
    <row r="310" spans="1:5" x14ac:dyDescent="0.3">
      <c r="A310">
        <v>307</v>
      </c>
      <c r="B310">
        <v>1.0142114945430385</v>
      </c>
      <c r="C310" s="3">
        <f>$F$10+$F$5*B309^2+$F$7*VAR($B$2:B309)</f>
        <v>1.0143314867325823</v>
      </c>
      <c r="D310">
        <f t="shared" si="15"/>
        <v>1.0143314867325823</v>
      </c>
      <c r="E310">
        <f t="shared" si="16"/>
        <v>-0.10708613487706375</v>
      </c>
    </row>
    <row r="311" spans="1:5" x14ac:dyDescent="0.3">
      <c r="A311">
        <v>308</v>
      </c>
      <c r="B311">
        <v>-3.3496135870576038E-2</v>
      </c>
      <c r="C311" s="3">
        <f>$F$10+$F$5*B310^2+$F$7*VAR($B$2:B310)</f>
        <v>1.056411190845016</v>
      </c>
      <c r="D311">
        <f t="shared" si="15"/>
        <v>1.056411190845016</v>
      </c>
      <c r="E311">
        <f t="shared" si="16"/>
        <v>-6.5006430764630085E-2</v>
      </c>
    </row>
    <row r="312" spans="1:5" x14ac:dyDescent="0.3">
      <c r="A312">
        <v>309</v>
      </c>
      <c r="B312">
        <v>-1.7446729276834168</v>
      </c>
      <c r="C312" s="3">
        <f>$F$10+$F$5*B311^2+$F$7*VAR($B$2:B311)</f>
        <v>0.98196919991339016</v>
      </c>
      <c r="D312">
        <f t="shared" si="15"/>
        <v>0.98196919991339016</v>
      </c>
      <c r="E312">
        <f t="shared" si="16"/>
        <v>-0.13944842169625593</v>
      </c>
    </row>
    <row r="313" spans="1:5" x14ac:dyDescent="0.3">
      <c r="A313">
        <v>310</v>
      </c>
      <c r="B313">
        <v>1.1880212709670641</v>
      </c>
      <c r="C313" s="3">
        <f>$F$10+$F$5*B312^2+$F$7*VAR($B$2:B312)</f>
        <v>1.2019877533634582</v>
      </c>
      <c r="D313">
        <f t="shared" si="15"/>
        <v>1.2019877533634582</v>
      </c>
      <c r="E313">
        <f t="shared" si="16"/>
        <v>8.0570131753812113E-2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GARCH(1,1) ginned 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2025-01-23T17:57:50Z</dcterms:created>
  <dcterms:modified xsi:type="dcterms:W3CDTF">2025-04-02T19:16:38Z</dcterms:modified>
</cp:coreProperties>
</file>